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县政府需要" sheetId="3" r:id="rId1"/>
    <sheet name="Sheet2" sheetId="2" r:id="rId2"/>
  </sheets>
  <definedNames>
    <definedName name="_xlnm._FilterDatabase" localSheetId="0" hidden="1">县政府需要!$A$4:$X$598</definedName>
    <definedName name="_xlnm._FilterDatabase" localSheetId="1" hidden="1">Sheet2!$A$5:$Y$598</definedName>
    <definedName name="_xlnm.Print_Titles" localSheetId="0">县政府需要!$2:$5</definedName>
  </definedNames>
  <calcPr calcId="144525"/>
</workbook>
</file>

<file path=xl/sharedStrings.xml><?xml version="1.0" encoding="utf-8"?>
<sst xmlns="http://schemas.openxmlformats.org/spreadsheetml/2006/main" count="12838" uniqueCount="2514">
  <si>
    <t>附表</t>
  </si>
  <si>
    <t>卢氏县2018年统筹整合财政涉农资金投入扶贫项目明细表</t>
  </si>
  <si>
    <t>序号</t>
  </si>
  <si>
    <t>单位</t>
  </si>
  <si>
    <t>项目名称</t>
  </si>
  <si>
    <t>项目类别</t>
  </si>
  <si>
    <t>项目用途</t>
  </si>
  <si>
    <t>项目内容（建设任务）</t>
  </si>
  <si>
    <t>补助标准（投资额度）</t>
  </si>
  <si>
    <t>建设地点</t>
  </si>
  <si>
    <t>投入资金规模（万元）</t>
  </si>
  <si>
    <t>责任
单位</t>
  </si>
  <si>
    <t>绩效目标（用文字表述扶持方式、受益情况、改善问题）</t>
  </si>
  <si>
    <t>惠及建档立卡贫困人口数量</t>
  </si>
  <si>
    <t>时间进度</t>
  </si>
  <si>
    <t>备注</t>
  </si>
  <si>
    <t>乡（镇）</t>
  </si>
  <si>
    <t>村</t>
  </si>
  <si>
    <t>合计</t>
  </si>
  <si>
    <t>中央   资金</t>
  </si>
  <si>
    <t>省级    资金</t>
  </si>
  <si>
    <t>市级    资金</t>
  </si>
  <si>
    <t>县级  资金</t>
  </si>
  <si>
    <t>完成招投标时间</t>
  </si>
  <si>
    <t>开工时间</t>
  </si>
  <si>
    <t>完工时间</t>
  </si>
  <si>
    <t>完成验收时间</t>
  </si>
  <si>
    <t>总计（560个项目）</t>
  </si>
  <si>
    <t>一、农村基础设施类      合计</t>
  </si>
  <si>
    <t>（一）农村安全饮水        项目小计</t>
  </si>
  <si>
    <t>东明镇人民政府</t>
  </si>
  <si>
    <t>东明镇北苏村安全饮水</t>
  </si>
  <si>
    <t>基础设施</t>
  </si>
  <si>
    <t>安全饮水</t>
  </si>
  <si>
    <t>截水墙2座，2m3进水池2座，20m3蓄水池1座，修建管理房1座，埋设输水管道管4350m。水源保护警示牌2个</t>
  </si>
  <si>
    <t>东明镇</t>
  </si>
  <si>
    <t>北苏村</t>
  </si>
  <si>
    <t>东明镇政府</t>
  </si>
  <si>
    <t>解决北苏村132口贫困群众吃水难问题</t>
  </si>
  <si>
    <t>2017.6.6</t>
  </si>
  <si>
    <t>2017.6.20</t>
  </si>
  <si>
    <t>2017.7.20</t>
  </si>
  <si>
    <t>范里镇人民政府</t>
  </si>
  <si>
    <t>范里镇碾子沟村安全饮水</t>
  </si>
  <si>
    <t>新建：①2m³进水池1个，②5m³进水池2个，③3米长水源截渗墙一座，④新置2套潜水泵，⑤铺设管道7700多米</t>
  </si>
  <si>
    <t>范里镇</t>
  </si>
  <si>
    <t>碾子沟</t>
  </si>
  <si>
    <t>范里镇政府</t>
  </si>
  <si>
    <t>该项目建成后可解决碾子沟村二、四、六、七、八、九组共110户321人（其中贫困户54户181人）安全饮水问题。</t>
  </si>
  <si>
    <t>2017.6.15</t>
  </si>
  <si>
    <t>2017.12.25</t>
  </si>
  <si>
    <t>范里镇庙子村安全饮水</t>
  </si>
  <si>
    <t>新建：①10米长截水墙一座，②5m³进水池1个，③20m³蓄水池1个，④铺设管道3298米</t>
  </si>
  <si>
    <t>庙子</t>
  </si>
  <si>
    <t xml:space="preserve">该项目建成后可解决庙子村一至十二组共227户842人（其中贫困户101户354人）安全饮水问题。
</t>
  </si>
  <si>
    <t>2017.7.2</t>
  </si>
  <si>
    <t>2017.7.6</t>
  </si>
  <si>
    <t>2017.10.15</t>
  </si>
  <si>
    <t>未验收</t>
  </si>
  <si>
    <t>范里镇骨垛村安全饮水</t>
  </si>
  <si>
    <t>新建：①2m³进水池6个，②5m³蓄水池3个，③10m³蓄水池2个，④20m³蓄水池1个，⑤3米深大口井一眼，⑥新置5套潜水泵，⑦铺设管道15000多米</t>
  </si>
  <si>
    <t>骨垛</t>
  </si>
  <si>
    <t>该项目建成后可解决骨垛村全村八个组共383户1231人（其中贫困户129户471人）安全饮水问题。</t>
  </si>
  <si>
    <t>2017.7.15</t>
  </si>
  <si>
    <t>2017.8.20</t>
  </si>
  <si>
    <t>范里镇杨家岔村安全饮水</t>
  </si>
  <si>
    <t>杨家岔</t>
  </si>
  <si>
    <t xml:space="preserve">该项目建成后可解决杨家岔村全村一、二、三、四、五、七、八、九十、十一组及一个移民安置点共209户565人（其中贫困户88户268人）安全饮水问题。
</t>
  </si>
  <si>
    <t>2017.7.1</t>
  </si>
  <si>
    <t>2.17.8.6</t>
  </si>
  <si>
    <t>范里镇新庄村安全饮水</t>
  </si>
  <si>
    <t>新建：①10米长截水墙一座，②5m³进水池1个，③阀门井1个，④入户装置210套，⑤水源保护警示牌1个，⑥铺设管道1860米</t>
  </si>
  <si>
    <t>新庄</t>
  </si>
  <si>
    <t xml:space="preserve">该项目建成后可解决新庄村全村五个组及一个移民安置点共249户715人（其中贫困户50户168人）安全饮水问题。
</t>
  </si>
  <si>
    <t>范里镇清涧村饮水工程</t>
  </si>
  <si>
    <t>新建集水池7座，新建泉室1座，新建管理房6座，配套过滤罐，消毒设施6套，新建10m3蓄水池1座，提输水管线7671米，入户工程69户。</t>
  </si>
  <si>
    <t>清涧</t>
  </si>
  <si>
    <t>该项目建成后可解决清涧村全村五个组共89户249人（其中贫困户26户74人）安全饮水问题。</t>
  </si>
  <si>
    <t>2018.6.27</t>
  </si>
  <si>
    <t>2018.7.10</t>
  </si>
  <si>
    <t>2018.9.30</t>
  </si>
  <si>
    <t>范里镇范里村饮水工程</t>
  </si>
  <si>
    <t>新建泉室1座，新建蓄水池1座，铺设输水管线15957m，配套水表331个</t>
  </si>
  <si>
    <t>范里村</t>
  </si>
  <si>
    <t>该项目建成后可解决范里村全村十六个组共1042户3333人（其中贫困户211户669人）安全饮水问题。</t>
  </si>
  <si>
    <t>2018.7.12</t>
  </si>
  <si>
    <t>2018.10.10</t>
  </si>
  <si>
    <t>范里镇柳泉村饮水工程</t>
  </si>
  <si>
    <t>新建C20混凝土泉室2座；新建集中供水点1处（10m3蓄水池），配套2m3水车1辆；共铺设输水管线 2160m，管道入户97户</t>
  </si>
  <si>
    <t>柳泉</t>
  </si>
  <si>
    <t>该项目建成后可解决柳泉村全村三、四组共47户211人（其中贫困户26户56人）安全饮水问题。</t>
  </si>
  <si>
    <t>2018.5.10</t>
  </si>
  <si>
    <t>2018.5.29</t>
  </si>
  <si>
    <t>范里镇冯家岭村饮水工程</t>
  </si>
  <si>
    <t>5m³进水池1个，阀门井2个，管道13980m，入户工程249套。</t>
  </si>
  <si>
    <t>冯家岭</t>
  </si>
  <si>
    <t>该项目建成后可解决冯家岭村一、二、五、六组共122户487人（其中贫困户48户142人）安全饮水问题。</t>
  </si>
  <si>
    <t>范里镇何窑村饮水工程</t>
  </si>
  <si>
    <t>5m³进水池5个，5m³蓄水池2个，井房1个，阀门井5个，管道12380m，入户工程289套。</t>
  </si>
  <si>
    <t>何窑</t>
  </si>
  <si>
    <t>该项目建成后可解决何窑村一、三、五、六、八组共60户228人（其中贫困户27户110人）安全饮水问题。</t>
  </si>
  <si>
    <t>范里镇三门村饮水工程</t>
  </si>
  <si>
    <t>新建C20钢筋混凝土泉室1座，输水管线5626m,配套入户管线9216m，配套入户221户</t>
  </si>
  <si>
    <t>三门</t>
  </si>
  <si>
    <t>该项目建成后可解决三门村一、二、三组共122户368人（其中贫困户50户165人）安全饮水问题。</t>
  </si>
  <si>
    <t>2018.5.16</t>
  </si>
  <si>
    <t>范里镇孟窑村饮水工程</t>
  </si>
  <si>
    <t>10m截水墙，5m³水池2个，50m³蓄水池1个，阀门井3个，管道21640m。入户工程153套。</t>
  </si>
  <si>
    <t>孟窑</t>
  </si>
  <si>
    <t>该项目建成后可解决孟窑村全村六个组共153户447人（其中贫困户33户107人）安全饮水问题。</t>
  </si>
  <si>
    <t>2018.5.22</t>
  </si>
  <si>
    <t>范里镇秋树岭村饮水工程</t>
  </si>
  <si>
    <t>2m³进水池1个，100m机井一眼，井房1个，5m³蓄水池1个，10m³蓄水池1个，管道11160m，入户工程150套。</t>
  </si>
  <si>
    <t>秋树岭</t>
  </si>
  <si>
    <t>该项目建成后可解决秋树岭村一、五组共78户200人（其中贫困户31户105人）安全饮水问题。</t>
  </si>
  <si>
    <t>范里镇王窑村饮水工程</t>
  </si>
  <si>
    <t>20m截水墙1个，2m³进水池1个，5m³进水池3个，5m³蓄水池3个，10m³蓄水池1个，阀门井4个，集雨水窖33个，管道5310m，入户工程78套。</t>
  </si>
  <si>
    <t>王窑</t>
  </si>
  <si>
    <t>该项目建成后可解决王窑村全村六个组共84户235人（其中贫困户28户77人）安全饮水问题。</t>
  </si>
  <si>
    <t>范里镇骨垛沟村饮水工程</t>
  </si>
  <si>
    <t>8m截水墙2个，2m³进水池2个，5m³蓄水池2个，10m³蓄水池1个，20m³蓄水池1个，阀门井4个，管道18130m。入户工程383套</t>
  </si>
  <si>
    <t>骨垛沟</t>
  </si>
  <si>
    <t>该项目建成后可解决骨垛沟村一、二、三、四、七组共132户468人（其中贫困户70户242人）安全饮水问题。</t>
  </si>
  <si>
    <t>2018.5.25</t>
  </si>
  <si>
    <t>卢氏县2018年农村饮水安全巩固提升工程范里镇管材采购、机电设备及安装项目（二标段）</t>
  </si>
  <si>
    <t>清涧、范里、柳泉、冯家岭、何窑、三门、孟窑、秋树岭、王窑、骨垛沟机电设备及安装</t>
  </si>
  <si>
    <t>清涧等村</t>
  </si>
  <si>
    <t>该项目可解决清涧、范里、柳泉、冯家岭、何窑、三门、孟窑、秋树岭、王窑、骨垛沟的饮水问题</t>
  </si>
  <si>
    <t>2018.8.1</t>
  </si>
  <si>
    <t>2018.8.10</t>
  </si>
  <si>
    <t>2018.9.20</t>
  </si>
  <si>
    <t>2018.9.26</t>
  </si>
  <si>
    <t>卢氏县2018年农村饮水安全巩固提升工程范里镇管材采购、机电设备及安装项目（一标段）</t>
  </si>
  <si>
    <t>2018.8.11</t>
  </si>
  <si>
    <t>2018.9.27</t>
  </si>
  <si>
    <t>文峪乡人民政府</t>
  </si>
  <si>
    <t>文峪乡张前沟村人畜饮水建设项目</t>
  </si>
  <si>
    <t>截水墙8米、2m³进水池8座、5m³进水池1座、阀门井28个、管道工程21335米。2m³减压池3座.5m³减压池1座.10m³蓄水池1座。20m³蓄水池1座</t>
  </si>
  <si>
    <t>文峪乡</t>
  </si>
  <si>
    <t>张前沟</t>
  </si>
  <si>
    <t>该项目建成后，可解决张前沟村263户926人（其中贫困户55户196人）的安全饮水问题</t>
  </si>
  <si>
    <t>2018.5.28</t>
  </si>
  <si>
    <t>2018.6.10</t>
  </si>
  <si>
    <t>2018.9.7</t>
  </si>
  <si>
    <t>2018.9.19</t>
  </si>
  <si>
    <t>文峪乡假沙爬、磨沟村人畜饮水建设项目</t>
  </si>
  <si>
    <t>截水墙8米、2m³进水池2座、阀门井1个、管道工程1680米。2m³减压池1座、阀门井3个、管道工程5010米。</t>
  </si>
  <si>
    <t>磨沟、假沙爬</t>
  </si>
  <si>
    <t>该项目建成后，可解决磨沟村120户358人（其中贫困户46户108人）的安全饮水问题，可解决假沙爬村152户633人（其中贫困户33户104人）的安全饮水问题</t>
  </si>
  <si>
    <t>2018.5.4</t>
  </si>
  <si>
    <t>2018.7.1</t>
  </si>
  <si>
    <t>2018.7.18</t>
  </si>
  <si>
    <t>文峪乡2018年度农村饮水安全巩固提升工程PE管购置项目</t>
  </si>
  <si>
    <t>PE25管30364米，PE32管8615米，PE40管95米</t>
  </si>
  <si>
    <t>张前沟、磨沟、假沙爬村</t>
  </si>
  <si>
    <t>可解决张前沟，磨沟，假沙爬村408户贫困人口供水问题</t>
  </si>
  <si>
    <t>2018.6.12</t>
  </si>
  <si>
    <t>横涧乡人民政府</t>
  </si>
  <si>
    <t>横涧乡桦栎树村护堤建设项目1000米</t>
  </si>
  <si>
    <t>打护砂坝1000米</t>
  </si>
  <si>
    <t>横涧</t>
  </si>
  <si>
    <t>桦栎</t>
  </si>
  <si>
    <t>该项目建成后，可辐射受益 桦栎树村201 户781人（其中贫困人口276人）</t>
  </si>
  <si>
    <t>卢氏县2018年度农村饮水安全巩固提升工程横涧乡雷家村饮水工程</t>
  </si>
  <si>
    <t>新建泉室5座，C20钢筋混凝土结构；新建30m3蓄水池2座；共铺设输水管线19990m，管道入户204户</t>
  </si>
  <si>
    <t>雷家</t>
  </si>
  <si>
    <t>能彻底解决本村1个居民组23户80人的饮水困难问题，提高其生活质量，能够有效提升本村的脱贫质量。</t>
  </si>
  <si>
    <t>2018.6.26</t>
  </si>
  <si>
    <t>2018.7.6</t>
  </si>
  <si>
    <t>正在实施</t>
  </si>
  <si>
    <t>卢氏县2018年度农村饮水安全巩固提升工程横涧乡林场、壮沟村饮水工程</t>
  </si>
  <si>
    <t>新建2m³进水池（4座）、新建2m³减压池（7座）、阀门井（7个）、埋设管道10660m，入户工程81套。</t>
  </si>
  <si>
    <t>林场、壮沟</t>
  </si>
  <si>
    <t>能彻底解决本村1个居民组26户78人的饮水困难问题，提高其生活质量，能够有效提升本村的脱贫质量。</t>
  </si>
  <si>
    <t>2018.8.6</t>
  </si>
  <si>
    <t>2018.8.16</t>
  </si>
  <si>
    <t>卢氏县2018年度农村饮水安全巩固提升工程横涧乡白头坡、杜家岭村饮水工程</t>
  </si>
  <si>
    <t>新建2m³进水池（2座）、新建2m³减压池（2座）、新建5m³蓄水池（1座）、阀门井（5个）、埋设pe管17260m、架设钢管955m，入户工程157套。</t>
  </si>
  <si>
    <t>白土坡</t>
  </si>
  <si>
    <t>能彻底解决本村3个居民组54户136人的饮水困难问题，提高其生活水平，能够有效提升本村的脱贫质量。</t>
  </si>
  <si>
    <t>2018.7.5</t>
  </si>
  <si>
    <t>2018.7.15</t>
  </si>
  <si>
    <t>新打机井1眼，新建集水池1座，新建11m2管理房1座，配套水泵1台，新建30m3蓄水池2座，铺设提输水管线4370m，管道入户116户</t>
  </si>
  <si>
    <t>杜家岭</t>
  </si>
  <si>
    <t>能彻底解决本村4个居民组62户、241人的饮水困难问题，提高其生活水平，能够有效提升本村的脱贫质量。</t>
  </si>
  <si>
    <t>2018.6.22</t>
  </si>
  <si>
    <t>卢氏横涧乡第三小学建设供水改迁</t>
  </si>
  <si>
    <t>营子村河口、宋家、北头三个居住点群众饮水管网改造</t>
  </si>
  <si>
    <t>营子</t>
  </si>
  <si>
    <t>能彻底解决本村3个居民组54户138人的饮水困难问题，提高其生活水平，能够有效提升本村的脱贫质量。</t>
  </si>
  <si>
    <t>2018.3.29</t>
  </si>
  <si>
    <t>2018.4.5</t>
  </si>
  <si>
    <t>2018.5.6</t>
  </si>
  <si>
    <t>横涧乡卢氏县2018年度农村饮水安全巩固提升工程横涧乡大干村、韩家山村饮水工程</t>
  </si>
  <si>
    <t>大干新建2m³进水池（2座）、新建2m³减压池（1座）、新建10m³蓄水池（1座）、阀门井（1个）、埋设pe管15540m，入户工程467套。更换输水管2700米</t>
  </si>
  <si>
    <t>能彻底解决本村264户851人的饮水困难问题，提高其生活水平，能够有效提升本村的脱贫质量。</t>
  </si>
  <si>
    <t>2018.8.26</t>
  </si>
  <si>
    <t>2018.9.5</t>
  </si>
  <si>
    <t>2008.9.28</t>
  </si>
  <si>
    <t>双龙湾镇人民政府</t>
  </si>
  <si>
    <t>双龙湾镇乱石村饮水安全工程</t>
  </si>
  <si>
    <t>新建2m3进水池（5座）、新建2m3减压池（2座）、新建10m³蓄水池（2座）、阀门井（7个）、埋设管道10130m，入户工程155套</t>
  </si>
  <si>
    <t>双龙湾镇</t>
  </si>
  <si>
    <t>莲花村</t>
  </si>
  <si>
    <t>该项目建成后，可辐射收益1个村495人，其中贫困人口147人，能够改善贫困人口的饮水安全问题</t>
  </si>
  <si>
    <t>2018.6.21</t>
  </si>
  <si>
    <t>双龙湾镇饮水安全巩固提升工程草沟、乱石村管材采购项目</t>
  </si>
  <si>
    <t>草沟村和乱石村的所有安全饮水管材</t>
  </si>
  <si>
    <t>该项目建成后，可辐射收益2个村1092人，其中贫困人口292人，能够改善贫困人口的饮水安全问题</t>
  </si>
  <si>
    <t>2018.6.15</t>
  </si>
  <si>
    <t>2018.6.29</t>
  </si>
  <si>
    <t>双龙湾镇饮水安全巩固提升工程草沟村饮水工程</t>
  </si>
  <si>
    <t>新建12m3集水池2座，新建6M3集水池5座，新建M10浆砌石大口井1眼，直径4.0m；新建C20混凝土泉室2座；新建C25混凝土水窖4座；新建10m3蓄水池1座。46座阀门井。饮水工程配套入户设施187套。</t>
  </si>
  <si>
    <t>该项目建成后，可辐射收益1个村597人，其中贫困人口145人，能够改善贫困人口的饮水安全问题</t>
  </si>
  <si>
    <t>2018.5.17</t>
  </si>
  <si>
    <t>2018.6.5</t>
  </si>
  <si>
    <t>五里川镇人民政府</t>
  </si>
  <si>
    <t>五里川南峪沟村安全饮水</t>
  </si>
  <si>
    <t>截水墙2座、10m3蓄水池2个、Ф32PE管1585m、Ф25PE管8205m、阀门井2个、Ф32闸阀1个、Ф25闸阀1个、三项泵1台</t>
  </si>
  <si>
    <t>五里川镇</t>
  </si>
  <si>
    <t>南峪沟村</t>
  </si>
  <si>
    <t>五里川镇政府</t>
  </si>
  <si>
    <t xml:space="preserve">该项目建成后，可辐射受益1个村614人（其中贫困人口349人），能够改善贫困群众安全饮水问题。
</t>
  </si>
  <si>
    <t>2017.6.28</t>
  </si>
  <si>
    <t>2017.7.10</t>
  </si>
  <si>
    <t>2017.8.10</t>
  </si>
  <si>
    <t>2017.12.18</t>
  </si>
  <si>
    <t>五里川前村村安全饮水</t>
  </si>
  <si>
    <t>建水源截水墙3座，建进水池8座，蓄水池1座，安装水泵2台，埋设引水管道14060米，阀门井1座，完成52入户工程建设</t>
  </si>
  <si>
    <t>前村村</t>
  </si>
  <si>
    <t xml:space="preserve">该项目建成后，可辐射受益1个村346人（其中贫困人口67人），能够改善贫困群众  安全饮水问题。
</t>
  </si>
  <si>
    <t>2017.8.15</t>
  </si>
  <si>
    <t>2017.8.30</t>
  </si>
  <si>
    <t>2017.10.10</t>
  </si>
  <si>
    <t>五里川镇马连村饮水工程</t>
  </si>
  <si>
    <t>C30砼截水墙（长20M）一座，新建2m³进水池（50座）、新建10m³蓄水池（1座）、新建2m³减压池（14座）、阀门井（29个）、埋设管道41698m，入户工程325套</t>
  </si>
  <si>
    <t>马连村</t>
  </si>
  <si>
    <t xml:space="preserve">该项目建成后，可辐射受益1个村664人（其中贫困人口464人），能够改善贫困群众安全饮水问题。
</t>
  </si>
  <si>
    <t>2018.6.11</t>
  </si>
  <si>
    <t>2018.6.20</t>
  </si>
  <si>
    <t>2018.8.20</t>
  </si>
  <si>
    <t>五里川镇雷家坪村、仓房村饮水工程</t>
  </si>
  <si>
    <t>雷家坪村C30砼截水墙（长10m）1座、新建2m³进水池（3座）、新建2m³减压池（1座）、新建5m³减压池（1座）、阀门井（3个）、管理房1座、埋设管道5930m，水泵一台，入户工程180套；仓房村新建6m³集水池一座；新建10m³蓄水池一座，共铺设输水管线1498m.管道入户28户</t>
  </si>
  <si>
    <t>雷家坪村、仓房村</t>
  </si>
  <si>
    <t xml:space="preserve">该项目建成后，可辐射受益2个村447人（其中贫困人口247人），能够改善贫困群众安全饮水问题。
</t>
  </si>
  <si>
    <t>2018.6.1</t>
  </si>
  <si>
    <t>五里川镇瓦穴子村饮水工程</t>
  </si>
  <si>
    <t>新建2m³进水池（6座）、新建2m³减压池（3座）、阀门井（6个）、埋设管道7710m，入户工程108套</t>
  </si>
  <si>
    <t>瓦穴子村</t>
  </si>
  <si>
    <t xml:space="preserve">该项目建成后，可辐射受益1个村105人（其中贫困人口50人），能够改善贫困群众 安全饮水问题。
</t>
  </si>
  <si>
    <t>2018.8.15</t>
  </si>
  <si>
    <t>五里川镇煤沟村饮水工程</t>
  </si>
  <si>
    <t>新建2m³进水池（8座）、新建5m³进水池（2座）、新建10m³进水池（1座）、新建2m³蓄水池（1座）、新建5m³蓄水池（1座）、新建10m³蓄水池（2座）、新建2m³减压池（9座）、阀门井（9个）、管理房4座、水泵4台，埋设管道15305m，入户工程132套</t>
  </si>
  <si>
    <t>煤沟村</t>
  </si>
  <si>
    <t xml:space="preserve">该项目建成后，可辐射受益1个村94人（其中贫困人口44  人），能够改善贫困群众安全饮水问题。
</t>
  </si>
  <si>
    <t>2018.7.16</t>
  </si>
  <si>
    <t>五里川镇2018年农村饮水安全巩固提升工程（五里川镇管材采购、机电设备及安装工程）项目（一标段）</t>
  </si>
  <si>
    <t>卢氏县2018年农村饮水安全巩固提升工程（五里川镇管材采购、机电设备及安装工程）项目（一标段）25PE管、32PE管、40PE管等</t>
  </si>
  <si>
    <t xml:space="preserve">该项目建成后，可辐射受益5个村805人（其中贫困人口805人），能够改善贫困群众安全饮水问题。
</t>
  </si>
  <si>
    <t>2018.9.18</t>
  </si>
  <si>
    <t>五里川镇2018年农村饮水安全巩固提升工程（五里川镇管材采购、机电设备及安装工程）项目（二标段）</t>
  </si>
  <si>
    <t>卢氏县2018年农村饮水安全巩固提升工程（五里川镇管材采购、机电设备及安装工程）项目（二标段）机电设备等</t>
  </si>
  <si>
    <t>双槐树乡人民政府</t>
  </si>
  <si>
    <t>双槐树乡东桃花村安全饮水</t>
  </si>
  <si>
    <t>新建水源工程5处，其中新建大口井4眼，新建集水池1座，安装水泵5台，安装消毒过滤设备5套，铺设管道8.43km。</t>
  </si>
  <si>
    <t>双槐树乡</t>
  </si>
  <si>
    <t>东桃花村</t>
  </si>
  <si>
    <t>解决215户865人（其中贫困人口331人）饮水困难</t>
  </si>
  <si>
    <t>2018.7.9</t>
  </si>
  <si>
    <t>在建</t>
  </si>
  <si>
    <t>2018.11复验</t>
  </si>
  <si>
    <t>双槐树乡香山村安全饮水</t>
  </si>
  <si>
    <t>建5m3水源池1座，8m大口井1座，5m3蓄水池1座，维修更换dn63pe管800m，维修更换dn32pe管800m，购置埋设0.8Mpa90管道3500米，1.6Mpa63管道200m，1.6Mpa40管道600m，购置次氯酸钠投加器1台</t>
  </si>
  <si>
    <t>香山村</t>
  </si>
  <si>
    <t>解决365户1324人（其中贫困人口446人）饮水困难</t>
  </si>
  <si>
    <t>双槐树乡庆家沟村安全饮水</t>
  </si>
  <si>
    <t>新建截水墙1座，建进水池11座，阀门井5座，蓄水池2座，埋设引水管道23220米，完成155户入户工程建设。</t>
  </si>
  <si>
    <t>庆家沟村</t>
  </si>
  <si>
    <t>解决172户635人（其中贫困人口155人）饮水困难</t>
  </si>
  <si>
    <t>双槐树乡西川村安全饮水</t>
  </si>
  <si>
    <t>建进水池7座，蓄水池2座，埋设引水管道10500米，阀门井7座，管理房1座，安装水泵1套，完成291户入户工程建设。</t>
  </si>
  <si>
    <t>西川村</t>
  </si>
  <si>
    <t>解决325户1210人（其中贫困人口239人）饮水困难</t>
  </si>
  <si>
    <t>双槐树乡庆家沟村二组后地防洪堤工程</t>
  </si>
  <si>
    <t>修建300米堤坝</t>
  </si>
  <si>
    <t>保护耕地40亩，受益220人（其中贫困人口155人）</t>
  </si>
  <si>
    <t>汤河乡人民政府</t>
  </si>
  <si>
    <t>汤河乡汤河村饮水安全</t>
  </si>
  <si>
    <t>2017年汤河村安全饮水</t>
  </si>
  <si>
    <t>汤河乡</t>
  </si>
  <si>
    <t>汤河村</t>
  </si>
  <si>
    <t>水利局</t>
  </si>
  <si>
    <t>该项目建成后可辐射受益 汤河村1394  人(其中贫困人口 259人)改善贫困群众饮水安全问题</t>
  </si>
  <si>
    <t>2017.5.20</t>
  </si>
  <si>
    <t>汤河乡小沟河村安全饮水项目</t>
  </si>
  <si>
    <t>新建大口井1座、C30砼截水墙（长20m）2座、新建2m³进水池（4座）、新建2m³减压池（3座）、新建20m³蓄水池（1座）、阀门井（5个）、埋设管道14210m，入户工程323套。</t>
  </si>
  <si>
    <t>小沟河村</t>
  </si>
  <si>
    <t>该项目建成后可辐射受益 小沟河村 1230 人(其中贫困人口  244人)，改善贫困群众饮水安全问题</t>
  </si>
  <si>
    <t>2018.5.31</t>
  </si>
  <si>
    <t>汤河乡魏王坪村安全饮水项目</t>
  </si>
  <si>
    <t>新建小塘坝（1座，长31m）、集水井（1个）、埋设pe管3750m。</t>
  </si>
  <si>
    <t>魏王坪村</t>
  </si>
  <si>
    <t>该项目建成后可辐射受益 魏王坪村  1300人(其中贫困人口 299 人)改善贫困群众饮水安全问题</t>
  </si>
  <si>
    <t>2018.5.2</t>
  </si>
  <si>
    <t>汤河乡河口村安全饮水项目</t>
  </si>
  <si>
    <t>新建2m³进水池（4座）、新建10m³蓄水池（2座）、阀门井（10个）、埋设管道4900m。</t>
  </si>
  <si>
    <t>河口村</t>
  </si>
  <si>
    <t>该项目建成后可辐射受益 河口村  740人(其中贫困人口 257 人)改善贫困群众饮水安全问题</t>
  </si>
  <si>
    <t>汤河乡高沟村安全饮水项目</t>
  </si>
  <si>
    <t>新建C25混凝土集水池8座，配套输水管线965m，管道入户68户。</t>
  </si>
  <si>
    <t>高沟村</t>
  </si>
  <si>
    <t>该项目建成后可辐射受益 高沟村  337人(其中贫困人口  154人)改善贫困群众饮水安全问题</t>
  </si>
  <si>
    <t>2018.4.24</t>
  </si>
  <si>
    <t>汤河乡柴家沟村安全饮水项目</t>
  </si>
  <si>
    <t>新建12m3集水池3座，配套输水管线6620m，管道入户124户。</t>
  </si>
  <si>
    <t>柴家沟村</t>
  </si>
  <si>
    <t>该项目建成后可辐射受益 柴家沟村  611人(其中贫困人口  416人)改善贫困群众饮水安全问题</t>
  </si>
  <si>
    <t>朱阳关镇人民政府</t>
  </si>
  <si>
    <t>朱阳关镇槐树村饮水安全</t>
  </si>
  <si>
    <t>2m³进水池1个、10m³蓄水池1个、管材320m、修复560m钢管焊接、水源保护警示牌1个</t>
  </si>
  <si>
    <t>朱阳关镇</t>
  </si>
  <si>
    <t>槐树村</t>
  </si>
  <si>
    <t xml:space="preserve">该项目建成后，可辐射受益1个村686人（其中贫困人口45人），能够提升群众生活健康水平，保障群众饮水安全。
</t>
  </si>
  <si>
    <t>朱阳关镇河南村饮水安全</t>
  </si>
  <si>
    <t>截水墙20m、进水池2m³一个、5m³蓄水池2个、100m3蓄水池1个、阀门井1个、水泥路面拆除与恢复2150m、管材9930m、水源保护警示牌1个</t>
  </si>
  <si>
    <t>河南村</t>
  </si>
  <si>
    <t xml:space="preserve">该项目建成后，可辐射受益1个村1112人（其中贫困人口33人），能够提升群众生活健康水平，保障群众饮水安全。
</t>
  </si>
  <si>
    <t>朱阳关镇壮子沟村饮水安全</t>
  </si>
  <si>
    <t>建水源5m3进水池1座，埋设管道250米，阀门井1座，完成43户入户工程建设</t>
  </si>
  <si>
    <t>壮子沟村</t>
  </si>
  <si>
    <t xml:space="preserve">该项目建成后，可辐射受益1个村381人（其中贫困人口70人），能够提升群众生活健康水平，保障群众饮水安全。
</t>
  </si>
  <si>
    <t>朱阳关镇穆庄村饮水安全</t>
  </si>
  <si>
    <t>新建阀门井3座，埋设引水管道3400m，完成33户入户工程建设</t>
  </si>
  <si>
    <t>穆庄村</t>
  </si>
  <si>
    <t xml:space="preserve">该项目建成后，可辐射受益1个村669人（其中贫困人口133人），能够提升群众生活健康水平，保障群众饮水安全
</t>
  </si>
  <si>
    <t>朱阳关镇王店村河道整治项目</t>
  </si>
  <si>
    <t>整治疏浚河道</t>
  </si>
  <si>
    <t>王店村</t>
  </si>
  <si>
    <t xml:space="preserve">该项目建成后，可辐射受益1个村610人（其中贫困人口12人）有利于周边群众免受洪水灾害，保障群众人身财产安全
</t>
  </si>
  <si>
    <t>朱阳关镇老鹳河疏浚及特色产业项目</t>
  </si>
  <si>
    <t>疏通河道5公里</t>
  </si>
  <si>
    <t>涧北沟村，槐树村</t>
  </si>
  <si>
    <t xml:space="preserve">该项目建成后，可辐射受益2个村3381人（其中贫困人口728人），有利于周边群众免受洪水灾害，保障群众人身财产安全
</t>
  </si>
  <si>
    <t>朱阳关镇涧北沟村饮水工程</t>
  </si>
  <si>
    <t>新建M10浆砌石拦水堰1座，新建C20混凝土泉室1座，新建20m³M10浆砌石集水池1座，新建10m³蓄水池5座，新建30m³蓄水池1座，新建管理房2座，配套过滤罐，消毒设施2套，共铺设输水管线14780米，管道入户335户</t>
  </si>
  <si>
    <t>涧北沟村</t>
  </si>
  <si>
    <t xml:space="preserve">该项目建成后，可辐射受益1个村2695人（其中贫困人口683人），能够改善贫困群众安全饮水问题。
</t>
  </si>
  <si>
    <t>朱阳关镇岭东村饮水工程</t>
  </si>
  <si>
    <t>大口井1座、新建2m³进水池（3座）、新建2m³减压池（1座）、新建2m³蓄水池（2座）、新建5m³蓄水池（2座）阀门井（8个）、管理大院一座、埋设PE管18895m、入户工程299套、钢管焊接350米</t>
  </si>
  <si>
    <t>岭东村</t>
  </si>
  <si>
    <t xml:space="preserve">该项目建成后，可辐射受益1个村1147人（其中贫困人口245人），能够改善贫困群众安全饮水问题。
</t>
  </si>
  <si>
    <t>朱阳关镇毛庄村饮水工程</t>
  </si>
  <si>
    <t>大口井1座、C30砼截水墙（长8m）1座、新建2m³进水池（3座）、新建10m³蓄水池（1座）、阀门井（18个）、埋设PE管12540m、入户工程205套</t>
  </si>
  <si>
    <t xml:space="preserve">毛庄村 </t>
  </si>
  <si>
    <t xml:space="preserve">该项目建成后，可辐射受益1个村748人（其中贫困人口108人），能够改善贫困群众安全饮水问题。
</t>
  </si>
  <si>
    <t>朱阳关镇涧北沟村、岭东村、毛庄村饮水工程管材、机电安装采购（一标段）</t>
  </si>
  <si>
    <t>配备相关管材，机电设备并安装</t>
  </si>
  <si>
    <t>毛庄村、岭东村、 涧北沟村</t>
  </si>
  <si>
    <t xml:space="preserve">该项目建成后，可辐射受益3个村4590人（其中贫困人口1036人），能够改善贫困群众安全饮水问题。
</t>
  </si>
  <si>
    <t>朱阳关镇涧北沟村、岭东村、毛庄村饮水工程管材、机电安装采购（二标段）</t>
  </si>
  <si>
    <t>瓦窑沟乡人民政府</t>
  </si>
  <si>
    <t>瓦窑沟乡里曼坪村饮水安全</t>
  </si>
  <si>
    <t>包括2m3进水池3座，5m3蓄水池1座，10m3蓄水池2座，大口井1座，埋设管道3590米</t>
  </si>
  <si>
    <t>瓦窑沟乡</t>
  </si>
  <si>
    <t>里曼坪村</t>
  </si>
  <si>
    <t>解决509户（其中贫困人口392人）饮水问题</t>
  </si>
  <si>
    <t>2017.7.27</t>
  </si>
  <si>
    <t>2017.8.1</t>
  </si>
  <si>
    <t>2017.8.31</t>
  </si>
  <si>
    <t>2017.9.6</t>
  </si>
  <si>
    <t>瓦窑沟乡耿店村饮水安全</t>
  </si>
  <si>
    <t>20米截水墙，5m3进水池1座，维修20m3蓄水池1座，维修30m3蓄水池1座，埋设管道9395米</t>
  </si>
  <si>
    <t>耿店村</t>
  </si>
  <si>
    <t>解决573户（其中贫困人口361人）饮水问题</t>
  </si>
  <si>
    <t>瓦窑沟乡上河村饮水安全</t>
  </si>
  <si>
    <t>大口井1座，2m3进水池4座，5m3进水池1座，埋设管道5100米井房1座，管理大院1座</t>
  </si>
  <si>
    <t>上河村</t>
  </si>
  <si>
    <t>解决587户饮水问题</t>
  </si>
  <si>
    <t>瓦窑沟乡瓦窑沟村饮水安全</t>
  </si>
  <si>
    <t>2m3进水池2座，5m3进水池4座，5m3蓄水池1座，10m3蓄水池3座，埋设管道28800米</t>
  </si>
  <si>
    <t>瓦窑沟村</t>
  </si>
  <si>
    <t>解决1090户饮水问题</t>
  </si>
  <si>
    <t>2017.8.2</t>
  </si>
  <si>
    <t>瓦窑沟乡胡家坪村饮水安全</t>
  </si>
  <si>
    <t>10米截水墙2座，5m3进水池1座，5m3蓄水池1座，20m3蓄水池2座，埋设管道19500米</t>
  </si>
  <si>
    <t>胡家坪村</t>
  </si>
  <si>
    <t>解决880户饮水问题</t>
  </si>
  <si>
    <t>瓦窑沟乡龙泉坪村饮水安全</t>
  </si>
  <si>
    <t>2m3进水池1座，5m3进水池1座，埋设管道5500米</t>
  </si>
  <si>
    <t>龙泉坪村</t>
  </si>
  <si>
    <t>解决105户饮水问题</t>
  </si>
  <si>
    <t>瓦窑沟乡大坪村饮水工程</t>
  </si>
  <si>
    <t>修建截水墙4座、维修蓄水池1座、阀门井3个、埋设管道7785m,入户工程113套。</t>
  </si>
  <si>
    <t>大坪村</t>
  </si>
  <si>
    <t>解决113户（其中贫困人口149人）饮水问题</t>
  </si>
  <si>
    <t>瓦窑沟乡韩庄村饮水工程</t>
  </si>
  <si>
    <t>修建截水墙2座、新建5m蓄水池2座、进水池4座、阀门井3个、阀门房2座、埋设管道12430m,入户工程226套</t>
  </si>
  <si>
    <t>韩庄村</t>
  </si>
  <si>
    <t>解决226户（其中贫困人口348人）饮水问题</t>
  </si>
  <si>
    <t>2018.6.19</t>
  </si>
  <si>
    <t>瓦窑沟乡金庄村饮水工程</t>
  </si>
  <si>
    <t>修建截水墙1座、新建5m蓄水池3座、进水池2座、10m蓄水池1座、阀门井5个、阀门房1座、埋设管道11865m,入户工程174套</t>
  </si>
  <si>
    <t>金庄村</t>
  </si>
  <si>
    <t>解决174户（其中贫困人口164人）饮水问题</t>
  </si>
  <si>
    <t>2018.7.19</t>
  </si>
  <si>
    <t>已主体完工</t>
  </si>
  <si>
    <t>瓦窑沟乡下河村饮水工程</t>
  </si>
  <si>
    <t>新建5m蓄水池3座、2m进水池22座、10m蓄水池1座、阀门井5个、阀门房1座、埋设管道11865m,入户工程230套。</t>
  </si>
  <si>
    <t>下河村</t>
  </si>
  <si>
    <t>解决230户（其中贫困人口191人）饮水问题</t>
  </si>
  <si>
    <t>2018.6.4</t>
  </si>
  <si>
    <t>瓦窑沟乡观沟村饮水工程</t>
  </si>
  <si>
    <t>新建10m进水池1座、10m蓄水池1座、2m减压池4座、2m进水池22座、10m减压池1座、阀门井22个、、埋设管道32495m,入户工程366套。</t>
  </si>
  <si>
    <t>观沟村</t>
  </si>
  <si>
    <t>解决366户（其中贫困人口361人）饮水问题</t>
  </si>
  <si>
    <t>瓦窑沟乡代柏村饮水工程</t>
  </si>
  <si>
    <t>新建截水墙1座、管理房1座、阀门井6个、埋设管道6054m,入户工程118套。</t>
  </si>
  <si>
    <t>代柏村</t>
  </si>
  <si>
    <t>解决118户（其中贫困人口173人）饮水问题</t>
  </si>
  <si>
    <t>瓦窑沟乡管道和机电设备采购项目（一标段）</t>
  </si>
  <si>
    <t>6个贫困村管材</t>
  </si>
  <si>
    <t>6个村</t>
  </si>
  <si>
    <t>解决群众饮水难题</t>
  </si>
  <si>
    <t>瓦窑沟乡管道和机电设备采购项目（二标段）</t>
  </si>
  <si>
    <t>6个贫困村机电设备</t>
  </si>
  <si>
    <t>狮子坪乡人民政府</t>
  </si>
  <si>
    <t>狮子坪乡颜子河村饮水工程</t>
  </si>
  <si>
    <t>大口井（3*3），井房一个，进水池2m³1个，进水池5m³1个，蓄水池2m³1个，5m³蓄水池一个，10m3蓄水池（2个），30m³蓄水池1个，阀门井（12个），管道35770m。入户工程374套。</t>
  </si>
  <si>
    <t>狮子坪乡</t>
  </si>
  <si>
    <t>颜子河村</t>
  </si>
  <si>
    <t>狮子坪乡政府</t>
  </si>
  <si>
    <t>为颜子河村贫困人口442人提供安全饮水保障。</t>
  </si>
  <si>
    <t>官坡镇人民政府</t>
  </si>
  <si>
    <t>官坡镇碾道村安全饮水</t>
  </si>
  <si>
    <t>需新建2m³进水池7个、2m³蓄水池1个、5m³蓄水池5个、阀门井1个、埋设供水管道7700余米、水源保护警示牌7个。</t>
  </si>
  <si>
    <t>官坡镇</t>
  </si>
  <si>
    <t>碾道村</t>
  </si>
  <si>
    <t>卢氏县水利局</t>
  </si>
  <si>
    <t>解决碾道村碾道组等7处419人（其中贫困人口180人）的安全饮水问题。</t>
  </si>
  <si>
    <t>2017年4月30日</t>
  </si>
  <si>
    <t>2017年5月15日</t>
  </si>
  <si>
    <t>2017年7月25日</t>
  </si>
  <si>
    <t>2017年10月30日</t>
  </si>
  <si>
    <t>官坡镇育林村安全饮水</t>
  </si>
  <si>
    <t>需新建10米机井1眼（1米直径）、井房一座、2m³进水池3个、5m³蓄水池2个、阀门井1个、埋设供水管道4400余米、水源保护警示牌3个。</t>
  </si>
  <si>
    <t>育林村</t>
  </si>
  <si>
    <t>解决育林村三岔组等3处336人（其中贫困人口120人）的安全饮水问题。</t>
  </si>
  <si>
    <t>官坡镇官坡村官坡沟防洪堤工程</t>
  </si>
  <si>
    <t>在官坡村官坡沟新修防洪堤240米</t>
  </si>
  <si>
    <t>官坡村</t>
  </si>
  <si>
    <t>解决官坡沟护岸河堤安全问题，保障65户群众受益人口400余人（其中贫困人口30人）。</t>
  </si>
  <si>
    <t>2017年8月20日</t>
  </si>
  <si>
    <t>2017年9月10日</t>
  </si>
  <si>
    <t>2017年11月30日</t>
  </si>
  <si>
    <t>官坡镇兰草村、丰庄村饮水工程（一标段）</t>
  </si>
  <si>
    <t>兰草村20t无塔供水器2套，管道17470m，入户工程449套,20m深井2眼，井房1个。丰庄村2m³进水池1个，管道5220m,入户工程124套。</t>
  </si>
  <si>
    <t>兰草、丰庄村</t>
  </si>
  <si>
    <t>解决兰草村449户、兰草中学、小学、兰草社区、安置点等3030人安全饮水问题。主要解决丰庄村东沟、陈家沟、蛮子沟、余庄等124户454人安全饮水问题。</t>
  </si>
  <si>
    <t>官坡镇大块村饮水工程（二标段）</t>
  </si>
  <si>
    <t>新建集水池4座，新建大口井2眼，输水管线5856m，入户108户</t>
  </si>
  <si>
    <t>大块村</t>
  </si>
  <si>
    <t>政府投资基础设施扶持方式，主要解决大块村松树嘴组、瓦房沟组、后沟组、前沟组、沟口组108户483人（其中贫困人口106人）安全饮水问题。</t>
  </si>
  <si>
    <t>官坡镇（兰草、丰庄、大块）饮水工程管材采购项目</t>
  </si>
  <si>
    <t>管道器材、管道配件等。</t>
  </si>
  <si>
    <t>兰草、丰庄、大块村</t>
  </si>
  <si>
    <t>政府投资基础设施扶持方式，主要解决兰草村、丰庄村、大块村安全饮水工程所需管材问题。</t>
  </si>
  <si>
    <t>2018年11月30日</t>
  </si>
  <si>
    <t>官坡镇（兰草、丰庄、大块）饮水工程机电设备采购安装项目</t>
  </si>
  <si>
    <t>供水机电设备及安装。</t>
  </si>
  <si>
    <t>政府投资基础设施扶持方式，主要解决兰草村、丰庄村、大块村安全饮水工程所需机电设备采购安装问题。</t>
  </si>
  <si>
    <t>徐家湾乡人民政府</t>
  </si>
  <si>
    <t>徐家湾乡小河口村安全饮水工程</t>
  </si>
  <si>
    <t>投资36.7万元，解决13个居民小组1035人安全饮水问题</t>
  </si>
  <si>
    <t>徐家湾乡</t>
  </si>
  <si>
    <t>小河口村</t>
  </si>
  <si>
    <t>解决13个居民小组1035人（其中贫困人口669人）安全饮水问题</t>
  </si>
  <si>
    <t>2018.6.28</t>
  </si>
  <si>
    <t>徐家湾乡桐木沟村安全饮水工程</t>
  </si>
  <si>
    <t>投资46.3万元，解决7个居民小组579人安全饮水问题；</t>
  </si>
  <si>
    <t>桐木沟村</t>
  </si>
  <si>
    <t>解决7个居民小组579人安全饮水问题</t>
  </si>
  <si>
    <t>2018.7.4</t>
  </si>
  <si>
    <t>2018.9.3</t>
  </si>
  <si>
    <t>徐家湾乡小河口村、桐木沟村安全饮水工程管材及机电设备采购安装项目一标段</t>
  </si>
  <si>
    <t>电气设备及其他工程</t>
  </si>
  <si>
    <t>小河口村、桐木沟村</t>
  </si>
  <si>
    <t>为两个贫困村安全饮水工程提供贯彻和机电设备</t>
  </si>
  <si>
    <t>徐家湾乡小河口村、桐木沟村安全饮水工程管材及机电设备采购安装项目二标段</t>
  </si>
  <si>
    <t>潘河乡人民政府</t>
  </si>
  <si>
    <t>潘河乡东河村饮水安全</t>
  </si>
  <si>
    <t>新建集水井1座，新建10m3蓄水池1座，新建2m3水源池3座，新建5m3水源池2座，铺设1.6MPadn25PE管1970m，铺设1.6MPadn.32PE管1065m，铺设1.6MPadn40PE管2370m。共安装DN20控制阀2个，DN25控制阀6个，DN32控制阀2个，DN20空气阀4个，新建阀门井8座，安装100QJ5-80/20水泵1台，入户工程33套</t>
  </si>
  <si>
    <t>潘河乡</t>
  </si>
  <si>
    <t>东河村</t>
  </si>
  <si>
    <t>解决东河村91户329人（其中贫困人口107人）吃水困难的现状</t>
  </si>
  <si>
    <t>潘河乡岗头村饮水安全</t>
  </si>
  <si>
    <t>原有黄岗岭提水站维修、原有大岭提水站维修、12m2进水池（2*4*1.5m）、水厂200m3蓄水池1个、50m3蓄水池3个、20m3蓄水池4个、10m3蓄水池3个、5m³蓄水池2个、管理房2座、阀门井15个、水厂厂区（15*20m）、入户工程855套、管材59800m、200QJ20-297/22水泵1台，两项潜水泵一台、水源保护警示牌1个</t>
  </si>
  <si>
    <t>岗头村</t>
  </si>
  <si>
    <t>解决岗头村，阳坡村、黄叶村、下黄叶村613户2428人（其中贫困人口174人）吃水困难问题</t>
  </si>
  <si>
    <t>潘河乡山岔村饮水安全</t>
  </si>
  <si>
    <t>建拦水坝1座，2m3进水池7座，2m3减压池1座，5m3进水池2座,5m3蓄水池3座，15m3水窖4座，阀门井4座，管理房1座，安装水泵3台，次氯酸钠投加器1台，埋设引水管道20620m，完成190户入户工程建设</t>
  </si>
  <si>
    <t>山岔村</t>
  </si>
  <si>
    <t>解决山岔村212户770人（其中贫困人口170人）吃水困难的现状</t>
  </si>
  <si>
    <t>潘河乡西河村饮水工程项目</t>
  </si>
  <si>
    <t>新建12m3集水池2座，新建大口井2眼，新建管理房4座，配套水泵4台,配套压力罐4套，提输水管线5430m，入户工程126户</t>
  </si>
  <si>
    <t>西河村</t>
  </si>
  <si>
    <t>该项目建成后可解决西河村6个居民组126户467人（其中贫困户32户113人）饮水安全问题。</t>
  </si>
  <si>
    <t>潘河乡下河村饮水工程项目</t>
  </si>
  <si>
    <t>20m深井1眼，井房2个，5m³水池1个，10m³水池3个，阀门井5个，管道20690m，入户工程328套。</t>
  </si>
  <si>
    <t>前河村</t>
  </si>
  <si>
    <t>该项目建成后可满足下河村12个居民组328户1251人（其中贫困户146户490人）饮水安全问题。</t>
  </si>
  <si>
    <t>潘河乡砖楼村饮水工程项目</t>
  </si>
  <si>
    <t>2m³进水池5个，5m³蓄水池1个，10m³蓄水池2个，20m³蓄水池1个，阀门井4个，集雨水窖60个，管道16375m。入户工程171套。</t>
  </si>
  <si>
    <t>砖楼村</t>
  </si>
  <si>
    <t>该项目建成后可解决砖楼村8个居民组171户718人（其中贫困户81户289人）饮水安全问题。</t>
  </si>
  <si>
    <t>潘河乡花马村饮水工程项目</t>
  </si>
  <si>
    <t>新建拦水堰1座，新建12m3集水池2座，新建3m3水池3座，新建30m3蓄水池1座，新建10m3蓄水池1座，新建管理房1座，配套过滤罐，消毒设施1套；输水管线2206m，管道入户96户。</t>
  </si>
  <si>
    <t>花马村</t>
  </si>
  <si>
    <t>该项目建成后可解决花马村5个居民组96户246人（其中贫困户34户78人）饮水安全问题。</t>
  </si>
  <si>
    <t>潘河乡梅家村饮水工程项目</t>
  </si>
  <si>
    <t>5m³进水池1个，5m³蓄水池2个，10m³蓄水池1个，20m³蓄水池2个，井房1个，入户131套，管道6100m。</t>
  </si>
  <si>
    <t>梅家村</t>
  </si>
  <si>
    <t>该项目建成后可解决梅家村6个居民组131户531人（其中贫困户68户228人）饮水安全问题。</t>
  </si>
  <si>
    <t>潘河乡阳坡村饮水工程项目</t>
  </si>
  <si>
    <t>新建20m深井1眼，大口井1眼，新建管理房2座，配套水泵2台,配套压力罐2套，提输水管线3299m，管道入户97户</t>
  </si>
  <si>
    <t>阳坡村</t>
  </si>
  <si>
    <t>该项目建成后可解决阳坡村10个居民组97户432人（其中贫困户31户90人）饮水安全问题。</t>
  </si>
  <si>
    <t>PE100级塑料管材采购标</t>
  </si>
  <si>
    <t>西河村、前河村、砖楼村、花马村、梅家村、阳坡村</t>
  </si>
  <si>
    <t>该项目建成后可解决阳坡村、下河村、西河村、花马村、砖楼村、梅家村等6个村（其中贫困户390户1279人）饮水安全问题。</t>
  </si>
  <si>
    <t>钢管、设备采购安装标</t>
  </si>
  <si>
    <t>木桐乡人民政府</t>
  </si>
  <si>
    <t>木桐乡2018年鸟桥村饮水安全巩固提升工程</t>
  </si>
  <si>
    <t>鸟桥5立方米蓄水池2座，20立方米蓄水池1座，阀门井11个，2立方米进水池1个，管道19850米，5立方米拉水车1辆，入户工程235户</t>
  </si>
  <si>
    <t>木桐</t>
  </si>
  <si>
    <t>鸟桥</t>
  </si>
  <si>
    <t>木桐乡政府</t>
  </si>
  <si>
    <t>彻底解决权菜洼、斜坡、鸟桥32户、125人饮水（其中贫困人口  人）安全问题</t>
  </si>
  <si>
    <t>2018.4.23</t>
  </si>
  <si>
    <t>2018.5.15</t>
  </si>
  <si>
    <t>2018.8.30</t>
  </si>
  <si>
    <t>2018.10.15</t>
  </si>
  <si>
    <t>木桐乡2018年窑沟村饮水安全巩固提升工程</t>
  </si>
  <si>
    <t>窑沟2立方米拉水车1辆，5立方米拉水车1辆，5立方米蓄水池1座，管道5310米，入户工程128套</t>
  </si>
  <si>
    <t>窑沟</t>
  </si>
  <si>
    <t>彻底解决后窑、新区、梁坨25户、99人饮水安全问题</t>
  </si>
  <si>
    <t>2018.9.15</t>
  </si>
  <si>
    <t>木桐乡2018年灵神村饮水安全巩固提升工程</t>
  </si>
  <si>
    <t>灵神新建5座，修复泉室1座，新建管理房1座，配套加压泵1套，新建30立方米蓄水池1座，10立方米蓄水池2座，水窖8座，提输水管线10628米，入户工程169户，配套水表50个</t>
  </si>
  <si>
    <t>灵神</t>
  </si>
  <si>
    <t>彻底解决8个组99户210人饮水安全问题</t>
  </si>
  <si>
    <t>2018.5.30</t>
  </si>
  <si>
    <t>木桐乡2018年张家村饮水安全巩固提升工程</t>
  </si>
  <si>
    <t>张家新建12立方米集水池2座，铺设输水管线5751米，阀门井1座，管道入户214户</t>
  </si>
  <si>
    <t>张家</t>
  </si>
  <si>
    <t>彻底解决8个组54户130人饮水安全问题</t>
  </si>
  <si>
    <t>木桐乡三关村饮水安全巩固提升工程</t>
  </si>
  <si>
    <t>新建M10浆砌石进水池4座，其中6立方米2座，12立方米集水池2座，配套输水管线7520米，管道入户133户</t>
  </si>
  <si>
    <t>三关</t>
  </si>
  <si>
    <t xml:space="preserve"> </t>
  </si>
  <si>
    <t>彻底解决吴家沟、沟口组、良沟组、杂树沟组、庙村组、竹园新区，共6个组61户212人的饮水安全问题</t>
  </si>
  <si>
    <t>木桐乡三关、灵神、张家、窑沟、鸟桥等五村饮水安全工程管材采购项目</t>
  </si>
  <si>
    <t>De25管23808m，De32管13774m，De40管4200m，De50管9064m，De75管2897m，</t>
  </si>
  <si>
    <t>三关、灵神、张家、窑沟、鸟桥</t>
  </si>
  <si>
    <t>彻底三关、灵神、张家、窑沟、鸟桥饮水安全问题，</t>
  </si>
  <si>
    <t>2018.7.20</t>
  </si>
  <si>
    <t>沙河乡人民政府</t>
  </si>
  <si>
    <t>沙河乡果角村饮水安全</t>
  </si>
  <si>
    <t>10m3进水池1个、Φ110PE管1200m、Φ90PE管6800m、Φ50PE管6580m、Φ40PE管2500m、2m3减水池1座、50m3蓄水池1座、净化水厂1座、阀门井1个、Φ50闸阀3个、Φ40闸阀1个、集雨水窖60个。</t>
  </si>
  <si>
    <t>沙河乡</t>
  </si>
  <si>
    <t>果角</t>
  </si>
  <si>
    <t>解决果角村群众饮水安全问题</t>
  </si>
  <si>
    <t>2017.07.04</t>
  </si>
  <si>
    <t>2017.9.5</t>
  </si>
  <si>
    <t>2017.12.8</t>
  </si>
  <si>
    <t>沙河乡留书村饮水安全</t>
  </si>
  <si>
    <t>10m截水墙、2m3进水池2个、5m3蓄水池3个、10m3蓄水池2个、50m3蓄水池1个、100m3蓄水池1个、阀门井9个、管理房1个、管材29800m、入户工程80套、水源保护警示牌2个。</t>
  </si>
  <si>
    <t>留书</t>
  </si>
  <si>
    <t>解决留书村群众饮水安全问题</t>
  </si>
  <si>
    <t>2017.11.25</t>
  </si>
  <si>
    <t>杜关镇人民政府</t>
  </si>
  <si>
    <t>杜关镇南盘村饮水安全</t>
  </si>
  <si>
    <t>新建5m3水源池1座，2x3m集水井2座，新建2m高10m长混凝土截水墙1座，铺设PE100级1.60Mpadn32管2600m，铺设PE100级1.60Mpadn25管1630m，新建阀门井6座，入户配套63套</t>
  </si>
  <si>
    <t>杜关镇</t>
  </si>
  <si>
    <t>南盘村</t>
  </si>
  <si>
    <t>本次工程解决铁板沟组新建2*3米集水井和截水墙，铺设1.60米padn32管2000米到组内，解决78人饮水不安全问题</t>
  </si>
  <si>
    <t>2017.5.17</t>
  </si>
  <si>
    <t>2017.6.10</t>
  </si>
  <si>
    <t>杜关镇桑树沟村饮水安全</t>
  </si>
  <si>
    <t>新建10m3蓄水池1座，20m3蓄水池1座，安装100QJ5-72/18型潜水泵1台，次氯酸钠投加器1台，新建泵站管理房1座，铺设1.60Mpadn40PE上水管300m，铺设1.60Mpadn40PE配水干管500m，铺设配水支管1.60Mpadn25PE管520m，新建阀门井4座，安装入户配套14套。</t>
  </si>
  <si>
    <t>桑树沟村</t>
  </si>
  <si>
    <t>本次工程解决村组原50m³蓄水池拆除重审以及对疙瘩东西组解决68户350人（其中贫困人口105人）的吃水问题</t>
  </si>
  <si>
    <t>杜关镇显众村饮水工程</t>
  </si>
  <si>
    <t>C30砼截水墙（长20m）1座、新建2m³进水池（1座）、新建10m³蓄水池（3座）、新建30m³蓄水池（1座）、阀门井（4个）、埋设管道15480m,入户工程296套</t>
  </si>
  <si>
    <t>显众村</t>
  </si>
  <si>
    <t>该项目建成后将服务杜关镇显众村181户644人，提供安全饮水</t>
  </si>
  <si>
    <t>杜关镇民湾村饮水工程</t>
  </si>
  <si>
    <t>新建10m³蓄水池（4座）、阀门井（4个）、管理房1座、埋设pe管4500m，水泵3台，LJD型-100消毒装置（次氯酸钠投加器）3台，入户工程68套</t>
  </si>
  <si>
    <t>民湾村</t>
  </si>
  <si>
    <t>该项目建成后将服务杜关镇民湾村60户324人，保障安全饮水</t>
  </si>
  <si>
    <t>杜关镇民湾村、显众村饮水工程管材、设备采购安装项目</t>
  </si>
  <si>
    <t>管材及设备采购安装</t>
  </si>
  <si>
    <t>显众村
民湾村</t>
  </si>
  <si>
    <t>该项目建成后可为显众村、民湾村241户968人提供安全饮水</t>
  </si>
  <si>
    <t>官道口镇人民政府</t>
  </si>
  <si>
    <t>官道口镇新坪村安全饮水</t>
  </si>
  <si>
    <t>1、新建5m3水源池1座，3x5m集水井1座，新建20m3蓄水池1座，铺设1.60Mpadn25管4740m，铺设1.60Mpadn32管1600m，铺设1.60Mpadn40管4100m，铺设1.60Mpadn50管3120m，入户配套329套，阀门井16座，破水泥路面1500m，原50m3蓄水池底板维修，原20m3蓄水池底板维修，原30m3蓄水池底板维修</t>
  </si>
  <si>
    <t>官道口镇</t>
  </si>
  <si>
    <t>新坪</t>
  </si>
  <si>
    <t>彻底解决新坪村62户240安全饮水问题</t>
  </si>
  <si>
    <t>2017.5.7</t>
  </si>
  <si>
    <t>2017.10.21</t>
  </si>
  <si>
    <t>2017.11.20</t>
  </si>
  <si>
    <t>官道口镇2018年黑牛村饮水工程</t>
  </si>
  <si>
    <t>挡水墙一个，新建蓄水池一个，管理房一个，埋设管道4000余米</t>
  </si>
  <si>
    <t>黑牛村</t>
  </si>
  <si>
    <t>彻底解决黑牛村115户342人饮水困难问题</t>
  </si>
  <si>
    <t>官道口镇2018年北磨上村饮水工程</t>
  </si>
  <si>
    <t>新建2m³进水池（2座）、新建5m³进水池（1座）、新建10m³蓄水池（1座）、阀门井（5个）、管理房1座、埋设pe管7610m、架设钢管550m，水泵1台、次氯酸钠投加器台1台，其中独立费用2.2万元</t>
  </si>
  <si>
    <t>磨上村</t>
  </si>
  <si>
    <t>彻底解决北磨上村280户670人（其中贫困人口340人）饮水困难问题</t>
  </si>
  <si>
    <t>2018.6.18</t>
  </si>
  <si>
    <t>2018.10.8</t>
  </si>
  <si>
    <t>官道口镇2018年大岭头村饮水工程</t>
  </si>
  <si>
    <t>新建5m³进水池（1座）、新建2m³进水池（1座）、新建200m³蓄水池（1座）、阀门井（25个）、埋设pe管23160m、架设钢管1300m，其中独立费用8万元</t>
  </si>
  <si>
    <t>大岭村</t>
  </si>
  <si>
    <t>彻底解决大岭头村村312户896人（其中贫困人口596人）饮水困难问题</t>
  </si>
  <si>
    <t>2018.6.17</t>
  </si>
  <si>
    <t>2018.10.12</t>
  </si>
  <si>
    <t>官道口镇2018年大岭头村、黑牛村、北磨上村饮水工程管材采购项目</t>
  </si>
  <si>
    <t>安全饮水设备采购</t>
  </si>
  <si>
    <t>大岭、磨上、黑牛</t>
  </si>
  <si>
    <t>彻底解决磨上村、黑牛村、大岭村贫困人口1278人饮水困难问题</t>
  </si>
  <si>
    <t>2018.06.14</t>
  </si>
  <si>
    <t>2018.9.4</t>
  </si>
  <si>
    <t>（二）河道治理项目小计</t>
  </si>
  <si>
    <t>东明镇2017年度河道综合整治工程项目</t>
  </si>
  <si>
    <t>河道治理</t>
  </si>
  <si>
    <t>河道清淤，洛河渠1055m，哺育河张麻桥段360m，茅峪河石龙头段370m，先峪河火炎段440m，共2225m。</t>
  </si>
  <si>
    <t>石龙村
涧北村
张麻村
火炎村</t>
  </si>
  <si>
    <t>清理河道淤泥，改善河流，增强河段抗洪能力，保护4个村（其中贫困人口359人）群众人身财产安全</t>
  </si>
  <si>
    <t>2018.7.13</t>
  </si>
  <si>
    <t>2018.8.3</t>
  </si>
  <si>
    <t>范里镇2017年度河道综合整治工程项目</t>
  </si>
  <si>
    <t>范里镇范里河、东寨河、骨垛河整治疏浚面积358578平方米</t>
  </si>
  <si>
    <t xml:space="preserve">该项目建成后，可辐射受益10个村1883人（其中贫困人口756人），能够改善贫困群众人身财产安全等问题。
</t>
  </si>
  <si>
    <t>正在招标</t>
  </si>
  <si>
    <t>文峪乡2017年度河道综合整治工程项目</t>
  </si>
  <si>
    <t>2017年度河道综合整治工程，水峪河治理，河道清淤、疏浚</t>
  </si>
  <si>
    <t>涧西村</t>
  </si>
  <si>
    <t>整理河岸，可受益贫困人口34人</t>
  </si>
  <si>
    <t>2017.3.20</t>
  </si>
  <si>
    <t>2017.4.15</t>
  </si>
  <si>
    <t>2017.6.26</t>
  </si>
  <si>
    <t>2017.1.25</t>
  </si>
  <si>
    <t>横涧乡2017年度河道综合整治工程项目</t>
  </si>
  <si>
    <t>横涧乡卜象河、锄沟峪河整治疏浚面积525502平方米</t>
  </si>
  <si>
    <t>照村、营子</t>
  </si>
  <si>
    <t>横涧乡政府</t>
  </si>
  <si>
    <t>该项目建成后，可辐射受益 卜象河、锄沟峪河流域所有行政村的农户</t>
  </si>
  <si>
    <t>双龙湾镇2017年度河道综合整治工程项目</t>
  </si>
  <si>
    <t>对洛河河道进行治理</t>
  </si>
  <si>
    <t>龙驹村</t>
  </si>
  <si>
    <t>该项目建成后，可辐射收益2个村3125人，其中贫困人口248人，能够改善贫困人口的安全问题</t>
  </si>
  <si>
    <t>双龙湾镇东虎岭村防浪墙建设项目</t>
  </si>
  <si>
    <t>修建C20砼防浪墙720米，草皮护坡1350㎡，栽植垂柳90棵</t>
  </si>
  <si>
    <t>东虎岭村</t>
  </si>
  <si>
    <t>该项目建成后，可辐射收益1个村969人，其中贫困人口134人，能够改善贫困人口的出行安全</t>
  </si>
  <si>
    <t>正在施工</t>
  </si>
  <si>
    <t>双龙湾镇东虎岭村易地搬迁脱贫旅游景区安置点护堤项目(临河1号坝)工程</t>
  </si>
  <si>
    <t>新建C25钢筋砼护堤1处4293.95m³，其中坝高6米、基础宽3.3米，全长282米</t>
  </si>
  <si>
    <t>2017.7.24</t>
  </si>
  <si>
    <t>2017.7.29</t>
  </si>
  <si>
    <t>2017.8.29</t>
  </si>
  <si>
    <t>2017.12.6</t>
  </si>
  <si>
    <t>五里川镇2017年度河道综合整治工程项目</t>
  </si>
  <si>
    <t>五里川镇马耳岩村、温口村、河南村、五里川村、黄耀沟村、毛坪村、古墓窑村、北阳坡村实施清淤疏浚</t>
  </si>
  <si>
    <t>马耳岩村、温口村、河南村、五里川村、黄耀沟村、毛坪村、古墓窑村、北阳坡村</t>
  </si>
  <si>
    <t xml:space="preserve">该项目建成后，可辐射受益8个村1662人（其中贫困人口562人），能够改善贫困群众人身财产安全等问题。
</t>
  </si>
  <si>
    <t>双槐树乡2017年度河道综合整治工程项目</t>
  </si>
  <si>
    <t>双槐树乡五里川河、北川河、西河、桃花河整治疏浚面积386398平方米</t>
  </si>
  <si>
    <t>保护公路26公里，受益群众3601户</t>
  </si>
  <si>
    <t>2018.7.11</t>
  </si>
  <si>
    <t>2018.8.31</t>
  </si>
  <si>
    <t>汤河乡2017年度河道综合整治工程项目</t>
  </si>
  <si>
    <t>汤河乡2017年度河道综合整治工程，河道清淤、疏浚</t>
  </si>
  <si>
    <t>汤河、义节沟、河口、新坪、高沟口、大平、小沟河</t>
  </si>
  <si>
    <t>该项目建成后可辐射受益7个村7100人，改善群众人身财产安全问题</t>
  </si>
  <si>
    <t>2018.7.7</t>
  </si>
  <si>
    <t>2018.8.7</t>
  </si>
  <si>
    <t>朱阳关镇2017年度河道综合整治工程项目</t>
  </si>
  <si>
    <t>朱阳关镇衙玉沟、涧北沟、老灌河整治疏浚面积1140649平方米（毛庄、岭东、老灌河、涧北沟村）</t>
  </si>
  <si>
    <t>毛庄村、岭东村、槐树村、涧北沟村</t>
  </si>
  <si>
    <t xml:space="preserve">该项目建成后，可辐射受益4个村5276人（其中贫困人口1081人），有利于周边群众免受洪水灾害，保障群众人身财产安全等问题。
</t>
  </si>
  <si>
    <t>2018.10.20</t>
  </si>
  <si>
    <t>瓦窑沟乡2017年度河道综合整治工程项目</t>
  </si>
  <si>
    <t>河道清淤22.5公里</t>
  </si>
  <si>
    <t>韩庄村、庙上、金庄、耿店村、瓦窑沟村</t>
  </si>
  <si>
    <t>保护公路25公里，受益群众3100户</t>
  </si>
  <si>
    <t>2018.7.3</t>
  </si>
  <si>
    <t>狮子坪乡2017年度河道综合整治工程项目</t>
  </si>
  <si>
    <t>狮子坪乡淇河、大河沟整治疏浚面积525502平方米</t>
  </si>
  <si>
    <t>三岔、杨庄、花园寺、狮子坪、黄柏沟、下庄科</t>
  </si>
  <si>
    <t>可使我乡三岔村、杨庄村、狮子坪村、花园寺村、柳树湾村、黄柏沟村、下庄科村等7个村河道附近农户住宅有所提升，河道堤坝基础设施有所改善，人民群众生产生活有所保障。</t>
  </si>
  <si>
    <t>狮子坪乡钱庄村护坝工程</t>
  </si>
  <si>
    <t>堤坝，挡土墙</t>
  </si>
  <si>
    <t>钱庄村</t>
  </si>
  <si>
    <t>工程建成后可使钱庄小毛河基础设施得到提升</t>
  </si>
  <si>
    <t>不需招标</t>
  </si>
  <si>
    <t>2018.3.30</t>
  </si>
  <si>
    <t>2018.12.20</t>
  </si>
  <si>
    <t>2018.12.30</t>
  </si>
  <si>
    <t>官坡镇2017年度河道综合整治工程项目</t>
  </si>
  <si>
    <t>官坡镇官坡河、白华河、兰草河、蔡家沟河整治疏浚面积378670平方米</t>
  </si>
  <si>
    <t>政府投资基础设施扶持方式，主要解决河道疏浚问题，保障村庄、耕地、道路汛期安全度汛，受益人口17447人。</t>
  </si>
  <si>
    <t>2018.7.2</t>
  </si>
  <si>
    <t>徐家湾乡2017年度河道综合整治工程项目</t>
  </si>
  <si>
    <t>对徐家湾村、徐庄村、干沟村等洛河河段进行清淤平整</t>
  </si>
  <si>
    <t>徐家湾村、徐庄村、干沟村</t>
  </si>
  <si>
    <t>对辖区洛河段进行清淤平整</t>
  </si>
  <si>
    <t>2018.6.30</t>
  </si>
  <si>
    <t>徐家湾乡丰太村护堤河堤工程</t>
  </si>
  <si>
    <t>在丰太村任家岭修建重力坝450米</t>
  </si>
  <si>
    <t>丰太村</t>
  </si>
  <si>
    <t>主要惠及丰太村和徐家湾村341口贫困户</t>
  </si>
  <si>
    <t>潘河乡2017年度河道综合整治工程项目</t>
  </si>
  <si>
    <t>疏浚河道301391平方</t>
  </si>
  <si>
    <t>阳坡村、前坪村、两岔村</t>
  </si>
  <si>
    <t>畅通河道，使512户群众免受洪水威胁。</t>
  </si>
  <si>
    <t>木桐乡2017年度河道综合整治工程项目</t>
  </si>
  <si>
    <t>木桐乡索峪河整治疏浚面积706337平方米</t>
  </si>
  <si>
    <t>木桐、刘家、张家、拐峪、河口</t>
  </si>
  <si>
    <t>河道治理疏通了河道，解决了行洪问题，使木桐、刘家、张家、河口、拐峪五个行政村1141户4283人得到安全</t>
  </si>
  <si>
    <t>2018.9.1</t>
  </si>
  <si>
    <t>2018.9.6</t>
  </si>
  <si>
    <t>2018.9.16</t>
  </si>
  <si>
    <t>沙河乡2017年度河道综合整治工程项目(大淤沟口至沙河街口河道清淤工程)</t>
  </si>
  <si>
    <t>沙河乡沙河整治疏浚面积346213平方米</t>
  </si>
  <si>
    <t>沙河村</t>
  </si>
  <si>
    <t>疏通河道，保障河道两岸群众安全</t>
  </si>
  <si>
    <t>2018.05.10</t>
  </si>
  <si>
    <t>2018.06.10</t>
  </si>
  <si>
    <t>2018.06.20</t>
  </si>
  <si>
    <t>杜关镇2017年度河道综合整治工程项目</t>
  </si>
  <si>
    <t>杜关镇杜荆河整治疏浚面积391035平方米</t>
  </si>
  <si>
    <t>已招标</t>
  </si>
  <si>
    <t>官道口镇2017年度河道综合整治工程项目</t>
  </si>
  <si>
    <t>东幽河道清理</t>
  </si>
  <si>
    <t>磨上</t>
  </si>
  <si>
    <t>10.10</t>
  </si>
  <si>
    <t>9.15</t>
  </si>
  <si>
    <t>9.30</t>
  </si>
  <si>
    <t>10.20</t>
  </si>
  <si>
    <t>（三）环境整治项目    小计</t>
  </si>
  <si>
    <t>横涧乡大村环境整治</t>
  </si>
  <si>
    <t>环境整治</t>
  </si>
  <si>
    <t>移动式垃圾箱12个，钩臂式垃圾车1台</t>
  </si>
  <si>
    <t>大村</t>
  </si>
  <si>
    <t>该项目建成后，可辐射受益 桦栎树村327 户1217人（其中贫困人口448人）</t>
  </si>
  <si>
    <t>2017.6.8</t>
  </si>
  <si>
    <t>2017.9.10</t>
  </si>
  <si>
    <t>2017.11.11</t>
  </si>
  <si>
    <t>横涧乡吴家村环境整治</t>
  </si>
  <si>
    <t>移动式垃圾箱10个，钩臂式垃圾车1台</t>
  </si>
  <si>
    <t>吴家</t>
  </si>
  <si>
    <t>该项目建成后，可辐射受益 吴家村村133 户211人（其中贫困人口270人）</t>
  </si>
  <si>
    <t>横涧乡熊耳村环境整治</t>
  </si>
  <si>
    <t>熊耳</t>
  </si>
  <si>
    <t>该项目建成后，可辐射受益 熊耳村村166 户667人（其中贫困人口167人）</t>
  </si>
  <si>
    <t>横涧乡蒋槽村环境整治</t>
  </si>
  <si>
    <t>移动式垃圾箱9个，钩臂式垃圾车1台</t>
  </si>
  <si>
    <t>蒋槽</t>
  </si>
  <si>
    <t>该项目建成后，可辐射受益 蒋槽村113 户498人（其中贫困人口116人）</t>
  </si>
  <si>
    <t>卢氏县横涧乡八个贫困村路灯采购项目</t>
  </si>
  <si>
    <t xml:space="preserve">共采购路灯150雷家20、畜牧20、大村30、壮沟15、杜家岭10、车厂20、熊耳20、将槽15 </t>
  </si>
  <si>
    <t>雷家、畜牧、大村、壮沟、杜家岭、车厂、熊耳、将槽</t>
  </si>
  <si>
    <t>改善957户3695人基础设施条件，方便群众出行。</t>
  </si>
  <si>
    <t>2018.7.27</t>
  </si>
  <si>
    <t>卢氏县横涧乡8个贫困村垃圾箱项目</t>
  </si>
  <si>
    <t>雷家、 薛家沟、壮沟、 杜家岭、车厂、 白土坡、耿家、 畜牧</t>
  </si>
  <si>
    <t>该项目建成后，可辐射受益8个村  人（其中贫困人口  200人），能够提高群众生活质量问题。</t>
  </si>
  <si>
    <t>卢氏县五里川镇改善人居环境项目（环卫设施采购）</t>
  </si>
  <si>
    <t>五里川镇马连村购置垃圾箱30个、分类垃圾桶147组；瓦穴子村购置垃圾箱10个、分类垃圾桶78组；雷家坪村购置垃圾箱7 个、分类垃圾桶97组；煤沟村购置垃圾箱12个、分类垃圾桶43组；配备垃圾运输车2台</t>
  </si>
  <si>
    <t xml:space="preserve">该项目建成后，可辐射受益4个村1108人（其中贫困人口1108人），能够改善贫困群众生活条件问题。
</t>
  </si>
  <si>
    <t>2018.8.27</t>
  </si>
  <si>
    <t>2018.9.25</t>
  </si>
  <si>
    <t>卢氏县五里川镇易地搬迁安置社区洒水车购置项目</t>
  </si>
  <si>
    <t>五里川镇易地搬迁安置社区采购洒水车一辆</t>
  </si>
  <si>
    <t>南坡村</t>
  </si>
  <si>
    <t xml:space="preserve">该项目建成后，可辐射受益15个村1495人（其中贫困人口1495人），能够改善贫困群众生活条件问题。
</t>
  </si>
  <si>
    <t>官坡镇育林村环境整治</t>
  </si>
  <si>
    <t>移动式垃圾箱16个、钩臂式垃圾车1辆</t>
  </si>
  <si>
    <t>政府投资公共服务设施扶持方式，主要改善农村环境卫生管理设施条件，受益人口941人。</t>
  </si>
  <si>
    <t>2017年8月31日</t>
  </si>
  <si>
    <t>官坡镇碾道村环境整治</t>
  </si>
  <si>
    <t>移动式垃圾箱18个、钩臂式垃圾车1辆</t>
  </si>
  <si>
    <t>政府投资公共服务设施扶持方式，主要改善农村环境卫生管理设施条件，受益人口984人。</t>
  </si>
  <si>
    <t>徐家湾乡公路沿线空间环境整治垃圾箱垃圾车购置（一标段）</t>
  </si>
  <si>
    <t>购置垃圾箱50个</t>
  </si>
  <si>
    <t>石断河</t>
  </si>
  <si>
    <t>2018.8.22</t>
  </si>
  <si>
    <t>2018.8.29</t>
  </si>
  <si>
    <t>徐家湾乡公路沿线空间环境整治垃圾箱垃圾车购置（二标段）</t>
  </si>
  <si>
    <t>购买垃圾车5辆</t>
  </si>
  <si>
    <t>购置垃圾车5辆</t>
  </si>
  <si>
    <t>东明镇北苏村农村环境综合治理项目</t>
  </si>
  <si>
    <t>对村文化广场周边环境进行提升改造。</t>
  </si>
  <si>
    <t>改善北苏村362户1323人文化广场周边环境</t>
  </si>
  <si>
    <t>2018.10.14</t>
  </si>
  <si>
    <t>卢氏县范里镇何窑村环境综合整治项目及村容村貌整治工程</t>
  </si>
  <si>
    <t>文化中心，舞台，房屋提升</t>
  </si>
  <si>
    <t>项目建成后可以辐射1020人，其中贫困人口675人</t>
  </si>
  <si>
    <t>汤河乡环境综合整治项目</t>
  </si>
  <si>
    <t>汤河乡公路沿线绿化、改造提升、环境综合整治，打造精品线路。</t>
  </si>
  <si>
    <t>高沟口村</t>
  </si>
  <si>
    <t>农办</t>
  </si>
  <si>
    <t>该项目建成后可辐射受益 高沟口村 792 人(其中贫困人口 113 人)提升村庄亮化工程</t>
  </si>
  <si>
    <t>徐家湾乡公路沿线空间环境整治</t>
  </si>
  <si>
    <t>对石断河与丰太村交叉口和徐家湾村后街路口进行空间整治</t>
  </si>
  <si>
    <t>对公路沿线进行美化、绿化</t>
  </si>
  <si>
    <t>2018.9.9</t>
  </si>
  <si>
    <t>2018.10.31</t>
  </si>
  <si>
    <t>木桐乡灵神村、夜长村环境整治建设项目</t>
  </si>
  <si>
    <t>垃圾车两辆、垃圾箱20个</t>
  </si>
  <si>
    <t>灵神、夜长</t>
  </si>
  <si>
    <t>提升了灵神、夜长两村环境整治水平，彻底解决垃圾集中存放问题</t>
  </si>
  <si>
    <t>2018.7.30</t>
  </si>
  <si>
    <t>卢氏县沙河乡果角环境整治及人居环境项目</t>
  </si>
  <si>
    <t>环境整治及人居环境改善</t>
  </si>
  <si>
    <t>改善果角村居民人居环境，为果角发展农村旅游奠定基础</t>
  </si>
  <si>
    <t>2018.5.20</t>
  </si>
  <si>
    <t>官道口镇2018年大岭头村环境整治设备采购项目</t>
  </si>
  <si>
    <t>1、垃圾箱10个；2、自卸式垃圾车一辆</t>
  </si>
  <si>
    <t>项目可有效改善大岭村周边环境</t>
  </si>
  <si>
    <t>2018.6.25</t>
  </si>
  <si>
    <t>2018.7.25</t>
  </si>
  <si>
    <t>2018.9.10</t>
  </si>
  <si>
    <t>（四）乡村道路            小计</t>
  </si>
  <si>
    <t>2016.9.5</t>
  </si>
  <si>
    <t>2016.9.10</t>
  </si>
  <si>
    <t>2016.9.30</t>
  </si>
  <si>
    <t>2016.11.20</t>
  </si>
  <si>
    <t>文峪乡2017年南石桥田间道路</t>
  </si>
  <si>
    <t>乡村道路</t>
  </si>
  <si>
    <t>砂石路1300米，宽3米建设工程</t>
  </si>
  <si>
    <t>南石桥村</t>
  </si>
  <si>
    <t>为产业发展提供基础设施支持</t>
  </si>
  <si>
    <t>2018.9.29</t>
  </si>
  <si>
    <t>2018.11.30</t>
  </si>
  <si>
    <t>2018.12.10</t>
  </si>
  <si>
    <t>双龙湾镇国道G344龙驹段公路塌方治理工程</t>
  </si>
  <si>
    <t>增设挡土墙2段，挡土墙采用M7.5浆砌片石，修建挡墙105米M7.5浆砌片石540.05m³</t>
  </si>
  <si>
    <t>该项目建成后，可辐射收益1个村2193人，其中贫困人口186人，能够改善贫困人口的出行安全</t>
  </si>
  <si>
    <t>朱阳关镇涧北沟道路加宽项目</t>
  </si>
  <si>
    <t>道路加宽</t>
  </si>
  <si>
    <t xml:space="preserve">该项目建成后，可辐射受益1个村2695人（其中贫困人口683人），增宽路基，方便群众生产生活
</t>
  </si>
  <si>
    <t>公路管理局</t>
  </si>
  <si>
    <t>涧北产业园区道路建设项目</t>
  </si>
  <si>
    <t>新建涧北产业园区道路</t>
  </si>
  <si>
    <t>涧北村</t>
  </si>
  <si>
    <t>可扶持涧北食用菌基地生产道路</t>
  </si>
  <si>
    <t>2018.2.26</t>
  </si>
  <si>
    <t>2018.3.2</t>
  </si>
  <si>
    <t>2018.3.22</t>
  </si>
  <si>
    <t>2018.4.25</t>
  </si>
  <si>
    <t>交通局</t>
  </si>
  <si>
    <t>东明镇扶贫产业基础设施道路建设</t>
  </si>
  <si>
    <t>修建产业道路1条</t>
  </si>
  <si>
    <t>当家村火炎村</t>
  </si>
  <si>
    <t>彻底改善项目区群众的生产、生活条件，带动各项产业的发展，促进早日脱贫致富。</t>
  </si>
  <si>
    <t>2018.6.8</t>
  </si>
  <si>
    <t>张麻桥至涧北桥段金融扶贫会议道路整修</t>
  </si>
  <si>
    <t>修建道路</t>
  </si>
  <si>
    <t>2018农村公路建设项目</t>
  </si>
  <si>
    <t>瓦窑沟乡瓦窑沟村、观沟村、代柏村、上河村12条公路建设项目，官坡镇火炎村、沙沟村、白花村9条公路建设项目，冠云山旅游公路新建工程，双龙湾镇上店村、石家村、东虎岭村4条公路建设项目</t>
  </si>
  <si>
    <t>瓦窑沟乡、官坡镇、潘河乡</t>
  </si>
  <si>
    <t>瓦窑沟村、观沟村等</t>
  </si>
  <si>
    <t>2018年农村公路建设项目（第二批）</t>
  </si>
  <si>
    <t>狮子坪乡花园寺村2016年通自然村公路建设项目，横涧乡2016年通自然村公路建设项目，瓦窑沟乡2016年通自然村公路（13条路）建设项目</t>
  </si>
  <si>
    <t>狮子坪乡、横涧乡、瓦窑沟乡</t>
  </si>
  <si>
    <t>花园寺村、代柏村、观沟村等</t>
  </si>
  <si>
    <t>2018年农村公路建设项目（第三批）</t>
  </si>
  <si>
    <t>卢氏县十八个乡镇2016年通自然村公路建设项目</t>
  </si>
  <si>
    <t>十八个乡镇</t>
  </si>
  <si>
    <t>东明镇黑马村、横涧乡大干村等</t>
  </si>
  <si>
    <t>瓦窑沟乡下河村南沟组、东沟组道路硬化工程</t>
  </si>
  <si>
    <t>硬化水泥路2.368公里，路面宽3.5米，厚度18公分，配置路肩50公分。</t>
  </si>
  <si>
    <t>小河村</t>
  </si>
  <si>
    <t>瓦窑沟乡政府</t>
  </si>
  <si>
    <t>方便群众交通出行，加快脱贫进度，使全村贫困户早日脱贫</t>
  </si>
  <si>
    <t>狮子坪乡颜子河村X034-骑马河</t>
  </si>
  <si>
    <t>建设里程1.77公里，路基宽6米，路面宽5米标准实施。</t>
  </si>
  <si>
    <t>汤河乡义节沟村入点至下头村口公路改建</t>
  </si>
  <si>
    <t>建设水泥路面1.33公里，宽4.5米。</t>
  </si>
  <si>
    <t>义节沟村</t>
  </si>
  <si>
    <t>汤河乡政府</t>
  </si>
  <si>
    <t>卢氏县木桐乡Y026至灵神公路建设</t>
  </si>
  <si>
    <t>新建c25混凝土道路总长2.987公里，其中1.1公里路面宽4.5米；1.887公里路面宽3.5米。</t>
  </si>
  <si>
    <t>木桐乡</t>
  </si>
  <si>
    <t>灵神村</t>
  </si>
  <si>
    <t>解决群众出行难问题，改变以往遇雨雪道路难以出行困难的局面，加快群众脱贫致富步伐。</t>
  </si>
  <si>
    <t>2017.12.10</t>
  </si>
  <si>
    <t>2018.1.13</t>
  </si>
  <si>
    <t>2018.1.20</t>
  </si>
  <si>
    <t>卢氏县杜关镇北王村通村道路工程</t>
  </si>
  <si>
    <t>建设长度3.017公里，设计路基宽4.5米，路面宽3.5米</t>
  </si>
  <si>
    <t>北王村</t>
  </si>
  <si>
    <t>杜关镇政府</t>
  </si>
  <si>
    <t>当地群众主要种植烟叶为生，道路修好后解决群主出行难问题，方便群众生产生活，早日脱贫致富。</t>
  </si>
  <si>
    <t>2017.12.2</t>
  </si>
  <si>
    <t>2018.12.9</t>
  </si>
  <si>
    <t>2017.12.29</t>
  </si>
  <si>
    <t>（五）雨污管网项目          小计</t>
  </si>
  <si>
    <t>官坡镇镇区污水处理厂工程</t>
  </si>
  <si>
    <t>雨污管网</t>
  </si>
  <si>
    <t>新建日处理污水500m³污水处理厂1座，配套污水管网200米。</t>
  </si>
  <si>
    <t>镇区</t>
  </si>
  <si>
    <t>城市管理局</t>
  </si>
  <si>
    <t>主要解决官坡镇区、沟口村、官坡易地搬迁安置点、官坡一中、官坡小学等的污水处理问题。受益人口5500余人。</t>
  </si>
  <si>
    <t>官坡镇兰草村污水处理厂工程</t>
  </si>
  <si>
    <t>新建日处理污水300m³污水处理厂1座，配套污水管网1800米。</t>
  </si>
  <si>
    <t>兰草村</t>
  </si>
  <si>
    <t>主要解决兰草集镇、兰西村、兰草易地搬迁安置点、官坡二中、兰草小学等的污水处理问题。受益人口3300余人。</t>
  </si>
  <si>
    <t>卢氏县沙河乡沙河街巷道雨污子管网提升改造工程</t>
  </si>
  <si>
    <t>配套蔬菜大棚生产道路及场地硬化</t>
  </si>
  <si>
    <t>改善沙河乡政府所在地居民人居环境</t>
  </si>
  <si>
    <t>产业集聚区</t>
  </si>
  <si>
    <t>卢氏县产业集聚区华夏路建设工程</t>
  </si>
  <si>
    <t>修建道路560米，配套修建给排水管网、电力、通讯管道等工程</t>
  </si>
  <si>
    <t>该项目实施保障了浩洋服装厂的正常运营，可以惠及企业辐射带动60余人</t>
  </si>
  <si>
    <t>卢氏县产业集聚区华夏路污水管道接入污水处理厂工程</t>
  </si>
  <si>
    <t>污水管道接入污水处理厂临时工程</t>
  </si>
  <si>
    <t>火炎村</t>
  </si>
  <si>
    <t>该项目实施保障了润奇食品有限公司的正常运营，可以惠及企业辐射带动10余人</t>
  </si>
  <si>
    <t>卢氏县产业集聚区涧西村雨污水管道排入洛河工程</t>
  </si>
  <si>
    <t>雨污水管道</t>
  </si>
  <si>
    <t>该项目实施保障了产业集聚区标准化厂房顺利建设 可惠及100户250余人</t>
  </si>
  <si>
    <t>双龙湾镇污水处理站及配套官网工程项目</t>
  </si>
  <si>
    <t>回填方23644.17m³</t>
  </si>
  <si>
    <t>石龙头村</t>
  </si>
  <si>
    <t>该项目实施保障圣马斯科技顺利开业</t>
  </si>
  <si>
    <t>（六）危房改造项目    小计</t>
  </si>
  <si>
    <t>住建局</t>
  </si>
  <si>
    <t>卢氏县农村危房改造项目</t>
  </si>
  <si>
    <t>危房改造</t>
  </si>
  <si>
    <t>l9个乡镇的危改户D级重建，c级修缮</t>
  </si>
  <si>
    <t>19个乡镇</t>
  </si>
  <si>
    <t>卢氏县住建局</t>
  </si>
  <si>
    <t>87个贫困村，2500个贫困户，9500余贫困人口，住房得到保障。</t>
  </si>
  <si>
    <t>（七）六改一增项目         小计</t>
  </si>
  <si>
    <t>卢氏县六改一增项目</t>
  </si>
  <si>
    <t>六改一增</t>
  </si>
  <si>
    <t>19个乡镇为贫困户改厕，改厨等</t>
  </si>
  <si>
    <t>19个乡镇6000户贫困户生存环境得到改善</t>
  </si>
  <si>
    <t>2018.5</t>
  </si>
  <si>
    <t>2018.10</t>
  </si>
  <si>
    <t>（八）公益性岗位项目        小计</t>
  </si>
  <si>
    <t>全县贫困农村保洁员2月份基本补助费</t>
  </si>
  <si>
    <t>公益性岗位</t>
  </si>
  <si>
    <t>为参加公益岗位人员给予经费补助发放</t>
  </si>
  <si>
    <t>全县贫困农村保洁员3月份基本补助费</t>
  </si>
  <si>
    <t>全县贫困农村保洁员4月份基本补助费</t>
  </si>
  <si>
    <t>全县贫困农村保洁员5月份基本补助费</t>
  </si>
  <si>
    <t>全县贫困农村保洁员6月份基本补助费</t>
  </si>
  <si>
    <t>全县贫困农村保洁员7月份基本补助费</t>
  </si>
  <si>
    <t>全县贫困农村保洁员8月份基本补助费</t>
  </si>
  <si>
    <t>（九）其他基础设施          项目小计</t>
  </si>
  <si>
    <t>东明镇高庄村文化建设</t>
  </si>
  <si>
    <t>其他</t>
  </si>
  <si>
    <t>文化活动中心、广场、舞台及文化设施</t>
  </si>
  <si>
    <t>高庄村</t>
  </si>
  <si>
    <t>解决高庄村群众文化娱乐难问题</t>
  </si>
  <si>
    <t>2017.7.25</t>
  </si>
  <si>
    <t>2017.8.19</t>
  </si>
  <si>
    <t>2017.11.19</t>
  </si>
  <si>
    <t>2018.12.4</t>
  </si>
  <si>
    <t>范里镇基础设施项目建设</t>
  </si>
  <si>
    <t>王窑、西庄路基建设，党建提升</t>
  </si>
  <si>
    <t>项目建成后可以辐射660人，其中贫困人口138</t>
  </si>
  <si>
    <t>范里镇三门村段护地堤防工程</t>
  </si>
  <si>
    <t>三门村护堤坝工程</t>
  </si>
  <si>
    <t>项目建成后可以改善堤坝防护</t>
  </si>
  <si>
    <t>2017.12.5</t>
  </si>
  <si>
    <t>正在组织竣工验收</t>
  </si>
  <si>
    <t>双龙湾镇易地搬迁脱贫旅游景区安置点工程—下村</t>
  </si>
  <si>
    <t>道路回填方3416m3，挖一般土方1462m3，水泥混凝土960m2，挖排水沟土方50.4m3，排水沟、截水沟240m</t>
  </si>
  <si>
    <t>双龙湾镇易地搬迁脱贫旅游景区安置点工程—下村南坡</t>
  </si>
  <si>
    <t>道路回填方2266.8m3，挖一般土方1500.7m3，水泥混凝土996m2，挖排水沟土方54.6m3，排水沟、截水沟260m</t>
  </si>
  <si>
    <t>卢氏县五里川镇改善人居环境基础设施建设工程公共厕所建设工程</t>
  </si>
  <si>
    <t>在五里川镇马连村新建公厕1座，瓦穴子村新建公厕3座，雷家坪村新建公厕3座</t>
  </si>
  <si>
    <t>马连村、雷家坪村、瓦穴子村</t>
  </si>
  <si>
    <t>该项目建成后，可辐射受益4个村1108人（其中贫困人口1108人），能够改善贫困群众生活条问题。</t>
  </si>
  <si>
    <t>20185.10.16</t>
  </si>
  <si>
    <t>潘河乡山岔村基础设施建设资金</t>
  </si>
  <si>
    <t>右岸护堤95米；左岸护堤15米，5米跨人兴桥；场地硬化（舞台前217平米，卫生室门前330平米）、舞台两侧场地绿化、舞台两侧挡土墙（长44米、高1.5米）、舞台背后挡土墙（长11米，高2.7米）村室屋顶修缮、舞台背后砖砌墙体及屋顶彩钢棚，施工房屋建筑工程、其他临时工程</t>
  </si>
  <si>
    <t>解决了106户446人出行问题及保护耕地135亩</t>
  </si>
  <si>
    <t>木桐乡基础设施提升改造</t>
  </si>
  <si>
    <t>拓宽道路34.1公里，新建鱼塘700平方米，挡土墙1139.2立方米，硬化道路1895米，混凝土板桥19.4立方米。</t>
  </si>
  <si>
    <t>刘家、三关、窑沟、鸟桥、河口</t>
  </si>
  <si>
    <t>通过修建基础设施工程、改变木桐、刘家、三关、河口、窑沟、鸟桥六个村431户1309人</t>
  </si>
  <si>
    <t>木桐乡夜长村、灵神村文化广场建设项目</t>
  </si>
  <si>
    <t>文化广场800平方米、配套设施1套</t>
  </si>
  <si>
    <t>夜长、灵神</t>
  </si>
  <si>
    <t>改善夜长村、灵神村有了文化活动广场，丰富了367户1454人精神文化生活</t>
  </si>
  <si>
    <t>杜关镇民湾村公厕项目</t>
  </si>
  <si>
    <t>修建公厕2个60平方米，粪池2个</t>
  </si>
  <si>
    <t>通过建设公厕，方便周边和沿路群众</t>
  </si>
  <si>
    <t>2017.10.23</t>
  </si>
  <si>
    <t>2017.11.2</t>
  </si>
  <si>
    <t>杜关镇草店村安置点场地防护工程</t>
  </si>
  <si>
    <t>开挖土方4516m³，喷射混凝土3429平方米，土钉9981平方，泄洪槽158个，编扎钢筋网15吨，土钉孔内拉筋33吨</t>
  </si>
  <si>
    <t>草店村</t>
  </si>
  <si>
    <t>该项目建成后将服务杜关镇草店村易地搬迁安置点39户105人，保障群众住房安全</t>
  </si>
  <si>
    <t>杜关镇显众村护村坝建设工程</t>
  </si>
  <si>
    <t>砂卵石开挖1085m³，砂卵石回填3459m³，堤后回填3153m³，混泥土坝1580m³，导流渠开挖2400m³</t>
  </si>
  <si>
    <t>该项目建成后将服务杜关镇显众村18户64人</t>
  </si>
  <si>
    <t>2018.7.17</t>
  </si>
  <si>
    <t>2018.8.17</t>
  </si>
  <si>
    <t>卢氏县文峪乡水峪河产业园区段河堤修复工程</t>
  </si>
  <si>
    <t>新建河堤95M</t>
  </si>
  <si>
    <t>该项目实施保障智禾农产品加工场顺利建成，可直接带动10人就业</t>
  </si>
  <si>
    <t>10人</t>
  </si>
  <si>
    <t>2018.04.09</t>
  </si>
  <si>
    <t>2018.4.15</t>
  </si>
  <si>
    <t>2018.05.14</t>
  </si>
  <si>
    <t>2018.5.23</t>
  </si>
  <si>
    <t>财政局</t>
  </si>
  <si>
    <t>2018年易地扶贫搬迁融资资金应付利息</t>
  </si>
  <si>
    <t>易地扶贫搬迁融资资金应付利息</t>
  </si>
  <si>
    <t>做好资金保障</t>
  </si>
  <si>
    <t>二、产业扶贫类项目    合计</t>
  </si>
  <si>
    <t>（一）种植产业项目    小计</t>
  </si>
  <si>
    <t>东明镇2016-2017年核桃产业发展项目</t>
  </si>
  <si>
    <t>产业扶贫</t>
  </si>
  <si>
    <t>种植业</t>
  </si>
  <si>
    <t>1、2016-2017年核桃栽植补助资金；2、2016年公路通道两侧核桃栽植费；3“矮密早丰”核桃栽植苗木费</t>
  </si>
  <si>
    <t>21个村</t>
  </si>
  <si>
    <t>补助21个村核桃产业发展，1810亩核桃每亩90元；21个村3425株核桃栽植补助</t>
  </si>
  <si>
    <t>2017.3.1</t>
  </si>
  <si>
    <t>2017.5.10</t>
  </si>
  <si>
    <t>范里镇2016-2020年核桃产业发展项目</t>
  </si>
  <si>
    <t>用于2016-2017贫困户栽植核桃奖补及2017年公路沿线栽植核桃、矮密旱丰核桃栽植工程</t>
  </si>
  <si>
    <t xml:space="preserve">可直接带贫821个贫困人口，预计年增收1000元。
</t>
  </si>
  <si>
    <t>2017.05.23</t>
  </si>
  <si>
    <t>2017.05.26</t>
  </si>
  <si>
    <t>2018.07.10</t>
  </si>
  <si>
    <t>范里镇大原、里铺核桃基地建设</t>
  </si>
  <si>
    <t>1、南庄、何窑、涧底村购置核桃树苗进行补植补栽；
2、进行科学修剪、放盘施肥、药物涂白、病虫害防治等核桃管理工作；
3、在精品核桃科技示范观光园修建休闲设施。</t>
  </si>
  <si>
    <t>大原、里铺</t>
  </si>
  <si>
    <t>项目辐射2个村1200，其中贫困人数233</t>
  </si>
  <si>
    <t>2017.07.25</t>
  </si>
  <si>
    <t>2018.08.03</t>
  </si>
  <si>
    <t>文峪乡2016-2017年核桃产业发展项目</t>
  </si>
  <si>
    <t>文峪乡2016-2021年核桃产业发展项目</t>
  </si>
  <si>
    <t>南窑村</t>
  </si>
  <si>
    <t>发展核桃产业项目，增加文峪乡产业实力</t>
  </si>
  <si>
    <t>2016.10.10</t>
  </si>
  <si>
    <t>2017.3.10</t>
  </si>
  <si>
    <t>2018.6.6</t>
  </si>
  <si>
    <t>卢氏县文峪乡南窑核桃观光园产业道路新建工程</t>
  </si>
  <si>
    <t>修建1.2公里6.5米宽生产道路路基工程</t>
  </si>
  <si>
    <t>项目建成后改善南窑村核桃基地生产条件，同时改善村交通条件</t>
  </si>
  <si>
    <t>2018.5.9</t>
  </si>
  <si>
    <t>横涧乡2016-2022年核桃产业发展项目</t>
  </si>
  <si>
    <t>1、2016-2017年核桃栽植补助资金，2、2016年公路通道两侧核桃栽植费。3、“矮密早丰”核桃栽植苗木费</t>
  </si>
  <si>
    <t>该项目建成后，可辐射受益 5个村200  人（其中贫困人口202 人）</t>
  </si>
  <si>
    <t>双龙湾镇2016-2017年核桃产业发展项目</t>
  </si>
  <si>
    <t>蚂蚁岭及各村公路沿线核桃栽植</t>
  </si>
  <si>
    <t>公路沿线各村</t>
  </si>
  <si>
    <t>该项目可带贫2347人，预计年可增收1500元</t>
  </si>
  <si>
    <t>五里川镇2016-2017年核桃产业发展项目</t>
  </si>
  <si>
    <t>核桃树栽植，栽植费、苗木费等</t>
  </si>
  <si>
    <t xml:space="preserve">该项目可直接带贫612人贫困人口，预计年增收1000元。
</t>
  </si>
  <si>
    <t>2016.10.8</t>
  </si>
  <si>
    <t>2017.4.10</t>
  </si>
  <si>
    <t>2017.5.15</t>
  </si>
  <si>
    <t>卢氏县五里川核桃产业管理项目</t>
  </si>
  <si>
    <t>对核桃示范园进行提升改造，实施补植补造、治虫、施肥、放盘等科学管理</t>
  </si>
  <si>
    <t>该项目可直接带贫206人贫困人口，预计年增收1500元。</t>
  </si>
  <si>
    <t>2018.11.20</t>
  </si>
  <si>
    <t>双槐树乡2016-2017年核桃产业发展项目</t>
  </si>
  <si>
    <t>为全乡建档立卡贫困户人均发放连翘200棵，核桃30棵，预计三年后可取得收益</t>
  </si>
  <si>
    <t>汤河乡2016-2017年核桃产业发展项目</t>
  </si>
  <si>
    <t>汤河乡2016-2017年核桃产业发展</t>
  </si>
  <si>
    <t>汤河等14个村</t>
  </si>
  <si>
    <t>产业办</t>
  </si>
  <si>
    <t>该项目采取劳务增收模式带贫，可直接带贫 2541人贫困人口，预计年增收1000元</t>
  </si>
  <si>
    <t>朱阳关镇2016-2017年核桃产业发展项目</t>
  </si>
  <si>
    <t>岭东村、朱阳关村、杜店村、涧北沟村、河南村、莫家营营、壮子沟村、王店沟村</t>
  </si>
  <si>
    <t xml:space="preserve">该项目可直接带贫1301人贫困人口，预计年增收1000元。
</t>
  </si>
  <si>
    <t>瓦窑沟乡2016-2017年核桃产业发展项目</t>
  </si>
  <si>
    <t>1、2016—2017年核桃栽植补助资金，2、2016年公路通道两侧核桃栽植费。3、矮密早丰核桃栽植苗木费</t>
  </si>
  <si>
    <t>西大坪、韩庄、耿店、瓦窑沟、代柏、下河、观沟、上河、里曼坪、观沟</t>
  </si>
  <si>
    <t>项目建成后，可完成全乡209国道、葛榜沟、省道246及瓦里公路两侧绿化；新建核桃基地1000亩以上，使上述10个村贫困户实现长期产业发展</t>
  </si>
  <si>
    <t>1600人</t>
  </si>
  <si>
    <t>狮子坪乡2016-2017年核桃产业发展项目</t>
  </si>
  <si>
    <t>全乡</t>
  </si>
  <si>
    <t>通过对种植户给予技术、资金、信息等服务，指导他们坚持种管并重，可使全乡11个村农户核桃产业实现生态效益和经济效益双赢，从而早日实现脱贫。</t>
  </si>
  <si>
    <t>官坡镇2016-2017年核桃产业发展项目</t>
  </si>
  <si>
    <t>栽植核桃面积5206亩，公路通道两侧栽植4000株，矮密早丰核桃栽植1200株。</t>
  </si>
  <si>
    <t>林业局</t>
  </si>
  <si>
    <t>政府投资产业扶持方式，政府投资资金主要用于发展核桃产业种苗购置和栽植补贴，贫困户和非贫困户栽植面积5206亩，公路通道两侧栽植4000株，矮密早丰核桃栽植1200株。受益人口5600人。</t>
  </si>
  <si>
    <t>2016年11月10日</t>
  </si>
  <si>
    <t>2017年3月20日</t>
  </si>
  <si>
    <t>2018年5月31日</t>
  </si>
  <si>
    <t>徐家湾乡2016-2017年核桃产业发展项目</t>
  </si>
  <si>
    <t>按计划栽植核桃</t>
  </si>
  <si>
    <t>石断河等</t>
  </si>
  <si>
    <t>带动全乡连翘产业发展，提供群众增收途径</t>
  </si>
  <si>
    <t>潘河乡2016-2017年核桃产业发展项目</t>
  </si>
  <si>
    <t>2016-2017年核桃栽植核桃树，2016年公路通道两侧核桃树栽植，“矮密早丰”核桃栽植500亩。</t>
  </si>
  <si>
    <t>17个行政村</t>
  </si>
  <si>
    <t>使全乡999户贫困户收益，预计三年后人均增收500元。</t>
  </si>
  <si>
    <t>木桐乡2016-2017年核桃产业发展项目</t>
  </si>
  <si>
    <t>政府购苗，带动全乡贫困户732户2421人增加单项收入每户增加300元</t>
  </si>
  <si>
    <t>沙河乡2016-2017年核桃产业发展项目</t>
  </si>
  <si>
    <t>张家、留书、果角等七个村</t>
  </si>
  <si>
    <t>绿化道路两侧,科学管理，栽植户稳定增收</t>
  </si>
  <si>
    <t>2017.1.1</t>
  </si>
  <si>
    <t>2017.4.30</t>
  </si>
  <si>
    <t>2017.11.14</t>
  </si>
  <si>
    <t>杜关镇2016-2017年核桃产业发展项目</t>
  </si>
  <si>
    <t>使得贫困群众有长期性产业支撑</t>
  </si>
  <si>
    <t>官道口镇2016-2017年核桃产业发展项目</t>
  </si>
  <si>
    <t>核桃种植补贴</t>
  </si>
  <si>
    <t>209国道沿线</t>
  </si>
  <si>
    <t>绿化道路两侧</t>
  </si>
  <si>
    <t>2018.3.10</t>
  </si>
  <si>
    <t>2018.3.25</t>
  </si>
  <si>
    <t>官道口镇2016-2017年核桃产业发展项目郑卢高速绿化提升一期建设</t>
  </si>
  <si>
    <t>郑卢高速绿化</t>
  </si>
  <si>
    <t>郑卢高速沿线</t>
  </si>
  <si>
    <t>对沿路进行绿化、美化。有效改善居住环境</t>
  </si>
  <si>
    <t>2018.3.15</t>
  </si>
  <si>
    <t>林业局2016-2017年核桃产业发展项目</t>
  </si>
  <si>
    <t>核桃造林高速路两侧绿化。</t>
  </si>
  <si>
    <t>实现核桃造林高速路两侧绿化，带动部分贫困户通过种苗劳务增收。</t>
  </si>
  <si>
    <t>2017年3月初</t>
  </si>
  <si>
    <t>2017.3.15</t>
  </si>
  <si>
    <t>东明镇2017年连翘人工种植项目</t>
  </si>
  <si>
    <t>购买种苗，种植奖补资金，基地奖补资金</t>
  </si>
  <si>
    <t>22个行政村</t>
  </si>
  <si>
    <t>项目建成后，可带动全镇607户贫困户增收致富</t>
  </si>
  <si>
    <t>1559人</t>
  </si>
  <si>
    <t>范里镇连翘基地建设</t>
  </si>
  <si>
    <t>1、范里镇在柏坡建设万亩连翘基地（窑上村、蔡家村、东岭村、柏坡关道村、孟窑村）、栽植连翘11500亩，其中耕地栽植3500亩，荒坡栽植8000亩；新庄村1000亩、西庄村1000亩、王湾村500亩、刘家岭村500亩建设连翘基地；
2、修建东岭、蔡家两条基地生产道路6公里；
3、在蔡家、三门村修建连翘茶厂；
4、柏坡万亩连翘基地精品工程及廊道建设。</t>
  </si>
  <si>
    <t>柏坡、窑上、蔡家、东岭、关道、孟窑、新庄、西庄、王湾、刘家岭</t>
  </si>
  <si>
    <t>项目建成后可以辐射11320人，其中贫困人口3840</t>
  </si>
  <si>
    <t>乡镇实施</t>
  </si>
  <si>
    <t>2017.11.30</t>
  </si>
  <si>
    <t>范里镇2017年连翘人工种植项目</t>
  </si>
  <si>
    <t>连翘种植</t>
  </si>
  <si>
    <t>带动1000贫困人口增收</t>
  </si>
  <si>
    <t>2017.10.29</t>
  </si>
  <si>
    <t>卢氏县文峪乡万亩连翘基地至兴国寺道路工程</t>
  </si>
  <si>
    <t>修建4.2公里6.5米宽生产道路路基工程</t>
  </si>
  <si>
    <t>项目建成后将促进文峪乡连翘核桃产业发展，同时改善项目村群众的生产生活条件</t>
  </si>
  <si>
    <t>卢氏县文峪乡望家山万亩连翘基地产业道路改建工程</t>
  </si>
  <si>
    <t>修建5.4公里6.5米宽生产道路路基工程</t>
  </si>
  <si>
    <t>胡洼，杨家场村</t>
  </si>
  <si>
    <t>项目建成后促进文峪乡万亩连翘发展，惠及全乡贫困户1715户，5631人</t>
  </si>
  <si>
    <t>文峪乡2017年连翘人工种植项目</t>
  </si>
  <si>
    <t>栽植苗木，奖补资金，村级奖补资金</t>
  </si>
  <si>
    <t>项目建成后将惠及全乡贫困户人均2.8亩连翘</t>
  </si>
  <si>
    <t>2017.9.18</t>
  </si>
  <si>
    <t>2017.10.7</t>
  </si>
  <si>
    <t>2017.11.15</t>
  </si>
  <si>
    <t>横涧乡2017年连翘人工种植项目</t>
  </si>
  <si>
    <t>带动1500贫困人口增收</t>
  </si>
  <si>
    <t>双龙湾镇2017年连翘人工种植项目</t>
  </si>
  <si>
    <t>带动1300贫困人口增收</t>
  </si>
  <si>
    <t>五里川镇2017年连翘人工种植项目</t>
  </si>
  <si>
    <t>17年底栽植连翘9478.2亩，购买苗木费、栽植费等</t>
  </si>
  <si>
    <t>五里川镇19个村</t>
  </si>
  <si>
    <t>该项目建成后，可辐射受益19个村4059人（其中贫困人口2791人）预计年增收1000元。</t>
  </si>
  <si>
    <t>2018.3.5</t>
  </si>
  <si>
    <t>双槐树乡2017年连翘人工种植项目</t>
  </si>
  <si>
    <t>强化107户贫困户产业支撑，培育长效产业</t>
  </si>
  <si>
    <t>汤河乡2017年连翘人工种植项目</t>
  </si>
  <si>
    <t>2017年连翘人工种植补贴</t>
  </si>
  <si>
    <t>各村</t>
  </si>
  <si>
    <t>该项目采取劳务增收模式带贫(其中贫困人口  2541人)预计年增收1000元</t>
  </si>
  <si>
    <t>2018.7.26</t>
  </si>
  <si>
    <t>2018.10.26</t>
  </si>
  <si>
    <t>朱阳关镇2017年连翘人工种植项目</t>
  </si>
  <si>
    <t>项目可作为贫困群众脱贫长效产业支撑</t>
  </si>
  <si>
    <t>瓦窑沟乡2017年连翘人工种植项目</t>
  </si>
  <si>
    <t>增加群众收入，确保有长效增收产业项目支撑</t>
  </si>
  <si>
    <t>狮子坪乡2017年连翘人工种植项目</t>
  </si>
  <si>
    <t>种植连翘376158株</t>
  </si>
  <si>
    <t>通过对种植户给予技术、种苗、信息等服务，指导他们坚持种管并重，可使全乡11个村农户连翘产业实现生态效益和经济效益双赢，从而早日实现脱贫。</t>
  </si>
  <si>
    <t>官坡镇2017年连翘人工种植项目</t>
  </si>
  <si>
    <t>17个行政村1676户种植9494.1亩连翘</t>
  </si>
  <si>
    <t>官坡镇政府</t>
  </si>
  <si>
    <t>发展连翘产业项目，增加官坡产业实力，增加农户收入。</t>
  </si>
  <si>
    <t>徐家湾乡2017年连翘人工种植项目</t>
  </si>
  <si>
    <t>带动1200贫困人口增收</t>
  </si>
  <si>
    <t>潘河乡黄叶村连翘种植基地</t>
  </si>
  <si>
    <t>潘河乡黄叶村五龙山组、榆树组、高岩根组、中黄叶组种植连翘，占地面积1300亩，种植连翘26万株</t>
  </si>
  <si>
    <t>黄叶村</t>
  </si>
  <si>
    <t>可带动贫困户52户160人，预计三年后人均增收1000元</t>
  </si>
  <si>
    <t>潘河乡山岔村连翘种植基地</t>
  </si>
  <si>
    <t>潘河乡山岔村前河组、玉皇庙组、疙瘩村组、山岔组、庄科组种植连翘 流转土地1100亩，连翘种苗22万棵</t>
  </si>
  <si>
    <t>可带动贫困户82户290人，预计三年后人均增收1000元</t>
  </si>
  <si>
    <t>潘河乡砖楼村连翘种植基地</t>
  </si>
  <si>
    <t>潘河乡砖楼村大凹口组、牛草庵组、砖楼组种植连翘种，植连翘700亩，栽植连翘苗15万株</t>
  </si>
  <si>
    <t>可带动贫困户81户290人，预计三年后人均增收1000元</t>
  </si>
  <si>
    <t>关于下达砖楼村发展连翘产业资金的通知</t>
  </si>
  <si>
    <t>带动贫困户90户327人，预计户增收2000元。</t>
  </si>
  <si>
    <t>潘河乡2017年连翘人工种植项目</t>
  </si>
  <si>
    <t>计划在潘河乡黄叶村、阳坡村、岗头村、两河村、东河村等发展连翘种植共计8000亩。</t>
  </si>
  <si>
    <t>黄叶村、阳坡村、岗头村、两河村、东河村等</t>
  </si>
  <si>
    <t>该项目通过财政资金投入，形成资产性收益，可直接带动贫困户158户492人，到2020年底人均可增收1250元。</t>
  </si>
  <si>
    <t>木桐乡2017年连翘人工种植项目</t>
  </si>
  <si>
    <t>连翘栽植7000亩</t>
  </si>
  <si>
    <t>木桐、张家、拐峪、三关、河口、灵神、鸟桥、夜长</t>
  </si>
  <si>
    <t>解决贫困户经济单一收入问题，使732户，2421人单项收入有了保障</t>
  </si>
  <si>
    <t>沙河乡2017年连翘人工种植项目</t>
  </si>
  <si>
    <t>连翘种植7478.4亩，回购连翘苗1462611株。</t>
  </si>
  <si>
    <t>沙河乡各村</t>
  </si>
  <si>
    <t>发展连翘种植，实现种植户稳定增收</t>
  </si>
  <si>
    <t>2017.12.30</t>
  </si>
  <si>
    <t>2018.1.15</t>
  </si>
  <si>
    <t>杜关镇连翘产业项目</t>
  </si>
  <si>
    <t>计划在22个村栽植5000亩连翘，190/亩，总投资达95万元</t>
  </si>
  <si>
    <t>实施后可实现填补贫困户长期产业的空白</t>
  </si>
  <si>
    <t>官道口镇2017年连翘人工种植项目</t>
  </si>
  <si>
    <t>连翘抚育种苗贫困户补助</t>
  </si>
  <si>
    <t>可有效解决贫困户收益问题</t>
  </si>
  <si>
    <t>东明镇食用菌产业扶贫基地</t>
  </si>
  <si>
    <t>地面附属物补偿和地租</t>
  </si>
  <si>
    <t>涧北产业元建成后，带贫50户，每年不低于4000元。</t>
  </si>
  <si>
    <t>2017.4.20</t>
  </si>
  <si>
    <t>2018.2.20</t>
  </si>
  <si>
    <t>2018.3.14</t>
  </si>
  <si>
    <t>东明镇涧北村食用菌产业园区水利设施工程资金</t>
  </si>
  <si>
    <t>修建涧北食用菌产业园区防洪坝407米。</t>
  </si>
  <si>
    <t>保护涧北食用菌产业园和员工财产和人身安全。</t>
  </si>
  <si>
    <t>2018.6.24</t>
  </si>
  <si>
    <t>2018.8.23</t>
  </si>
  <si>
    <t>2018.9.12</t>
  </si>
  <si>
    <t>东明镇食用菌产业扶贫基地（二期）项目</t>
  </si>
  <si>
    <t>占地13.8亩，建设1万千瓦变电站一座，土地流转13.8亩，土地平整及地面附着物补偿等</t>
  </si>
  <si>
    <t>计划有劳动能力且参与直接经营的100户贫困户，保证年增收20000元。</t>
  </si>
  <si>
    <t>东明镇涧北村食用菌出菇棚基地建设</t>
  </si>
  <si>
    <t>建钢结构出菇棚40个，流转土地和附着物青苗补偿27余亩，棚间砂石道路2900平方米，配套喷灌设施及土地平整。</t>
  </si>
  <si>
    <t>直接带动25个贫困人口，保证每年每人经济收入1万元以上。</t>
  </si>
  <si>
    <t>2018.11.10</t>
  </si>
  <si>
    <t>范里镇食用菌基地建设</t>
  </si>
  <si>
    <t>1、建设后峪村食用菌菌棒加工基地、新庄村食用菌基地、三门村食用菌基地、庙子村食用菌基地、何窑村食用菌基地、西庄村食用菌基地；
2、实施苏村、东寨村蔬菜大棚基地建设；
3、对后峪村食用菌基地加工厂道路进行配套设施建设，先后实施后峪食用菌基地道路路基平整和滨河南路食用菌基地市政工程建设（路面亮化绿化）</t>
  </si>
  <si>
    <t>后峪、新庄、三门、庙子、何窑、西庄、南苏村、东寨</t>
  </si>
  <si>
    <t>项目建成后可以辐射4360人，其中贫困人口2740</t>
  </si>
  <si>
    <t>2017.9.1</t>
  </si>
  <si>
    <t>横涧乡横涧园区产业基地食用菌大棚流转土地项目</t>
  </si>
  <si>
    <t>租地260亩及附着物赔偿</t>
  </si>
  <si>
    <t>代家</t>
  </si>
  <si>
    <t>该项目建成后，可辐射受益 5个村200  人（其中贫困人口200 人）</t>
  </si>
  <si>
    <t>横涧乡董家村食用菌蔬菜大棚配套工程</t>
  </si>
  <si>
    <t>①防护网900米，                                           ②食用菌、蔬菜大棚产业园配套建设</t>
  </si>
  <si>
    <t>董家</t>
  </si>
  <si>
    <t>该项目建成后，可辐射受益 董家村、寺上村351户1372人（其中贫困人口324人）</t>
  </si>
  <si>
    <t>2017.10.9</t>
  </si>
  <si>
    <t>2017.10.12</t>
  </si>
  <si>
    <t>横涧乡金海食用菌蔬菜大棚征地租地及附属物赔偿项目</t>
  </si>
  <si>
    <t xml:space="preserve">①寺上村香菇大棚21个。                                                ②横涧村、董家村蔬菜大棚16个。                                                                                                 </t>
  </si>
  <si>
    <t>寺上</t>
  </si>
  <si>
    <t>横涧乡大村食用菌大棚项目</t>
  </si>
  <si>
    <t>建设食用菌大棚40个</t>
  </si>
  <si>
    <t>该项目建成后，可辐射受益 5个村集体经济</t>
  </si>
  <si>
    <t>五里川镇南坡易地安置社区食用菌生产标准化示范园</t>
  </si>
  <si>
    <t>建设标准化食用菌大棚30个，及配套设施</t>
  </si>
  <si>
    <t xml:space="preserve">该项目采用合作经营模式带贫，可直接带贫180人贫困人口，预计年增收5000元。
</t>
  </si>
  <si>
    <t>2017.11.28</t>
  </si>
  <si>
    <t>2018.1.16</t>
  </si>
  <si>
    <t>2018.5.18</t>
  </si>
  <si>
    <t>五里川镇易地安置社区食用菌生产示范园</t>
  </si>
  <si>
    <t>建设标准化食用菌大棚10个</t>
  </si>
  <si>
    <t>朱阳关镇2018年标准化食用菌产业园项目-基础设施配套工程</t>
  </si>
  <si>
    <t>场地平整，人行道铺装，道路，厕所，雨水管网，给水官网，电缆沟，外围护栏及电缆</t>
  </si>
  <si>
    <t>朱阳关村</t>
  </si>
  <si>
    <t>该项目采用合作经营模式，产群入股模式及劳务增收模式，带动贫困户加入合作社，资金入股，组织销售，对于有劳动能力的贫困户提供劳务岗位，可直接带贫100人贫困人口，预计年增收达5000元以上</t>
  </si>
  <si>
    <t>卢氏县朱阳关镇标准化食用菌产业园配套项目-防洪渠工程</t>
  </si>
  <si>
    <t>建设产业园护堤625米，其中左岸护堤355米，右岸护堤270米</t>
  </si>
  <si>
    <t xml:space="preserve">该项目建成后，可辐射受益1个村610人（其中贫困人口24人），能够改善沿岸居民免遭洪水威胁，保障其生命财产出行的安全。
</t>
  </si>
  <si>
    <t>潘河乡前河村食用菌扶贫车间</t>
  </si>
  <si>
    <t>流转土地109亩、食用菌大棚77个、水井2口、移栽、架设电杆20根</t>
  </si>
  <si>
    <t>通过企业+合作社+农户模式，使前河村83户257人收益，预计1年后户增收2000元</t>
  </si>
  <si>
    <t>潘河乡上川村食用菌生产基地</t>
  </si>
  <si>
    <t>食用菌大棚104个，水井5口，流转土地110亩</t>
  </si>
  <si>
    <t>上川村</t>
  </si>
  <si>
    <t>通过企业+合作社+农户模式，使上川村79户240人收益，预计当年户增收2000元</t>
  </si>
  <si>
    <t>木桐乡2018年张家村袋料香菇大棚产业建设项目</t>
  </si>
  <si>
    <t>香菇大棚20个,4000平方米。</t>
  </si>
  <si>
    <t>合作社加农户模式，解决张家村20户76人产业发展问题，预计一年后每户增收2600元</t>
  </si>
  <si>
    <t>木桐乡2018年三关村袋料香菇大棚产业建设项目</t>
  </si>
  <si>
    <t>香菇大棚20个，4000平方米。</t>
  </si>
  <si>
    <t>合作社加农户模式，解决三关村20户85人产业发展问题，预计一年后每户增收2600元</t>
  </si>
  <si>
    <t>扶贫开发责任有限公司</t>
  </si>
  <si>
    <t>食用菌产业扶贫发展项目</t>
  </si>
  <si>
    <t>食用菌产品研发、开发中高端产品，建设电子商务信息中心、农产品安全检测中心、农贸展销中心、仓储中心（保鲜库、大型仓库）和冷链物流、大棚建设</t>
  </si>
  <si>
    <t>五里川、朱阳关等7个乡镇</t>
  </si>
  <si>
    <t>扶贫开发公司</t>
  </si>
  <si>
    <t xml:space="preserve">  在五里川、朱阳关等6个乡镇按照公开招投标的方式建设食用菌产业大棚面积241170平方米。项目资产由扶贫开发公司代管理，所有权折股量化归村集体，确保发挥持续稳定带贫效果。项目建成后采用“龙头企业+基地+合作社+贫困户”的利益联结机制：一是选用五里川镇河南村、朱阳关镇漂池村、狮子坪花园寺村、汤河乡底里坪村、汤河村、横涧乡寺上村、代家村、营子村、文峪乡麻家湾村等基地附近有劳动能力的贫困户加入到合作社，从事制袋、种植、出菇等工作，龙头企业通过合作社支付给农户每袋2元的劳务费用；二是菌袋基础产量定为1.5斤/袋，出菇超产部分的价值龙头企业和合作社按5:5的比例分成，合作社再将收益的60%分配给在合作社务工的贫困户手中，激发贫困户的动力。项目建成后将带贫500户，受益贫困人口约1500人，人均增将达4-5千元。</t>
  </si>
  <si>
    <t>金海科技食用菌产业扶贫项目（第二批）</t>
  </si>
  <si>
    <t>食用菌产业扶贫项目</t>
  </si>
  <si>
    <t>食用菌标准化生产基地、食用菌加工、食用菌大棚建设</t>
  </si>
  <si>
    <t>东明等12个乡镇</t>
  </si>
  <si>
    <t xml:space="preserve">    该项目在官道口等18个乡镇发展特色经济核桃造林6.5万亩，由县扶贫开发公司按照《卢氏县政府投资项目管理等四个办法（试行）》（卢政办[2016]155号）文件规定统一组织实施。  采用劳务、土地流转合作经营等方式带动贫困户脱贫：一是劳务带贫，项目实施的20%用于劳务支出，可优先使用贫困农户，为贫困农户提供43300个劳务工日，带动1200个贫困劳力，每个贫困劳力增收4330元以上；二是项目形成资产归村集体，贫困户参与经营管理，获得收益由贫困户和村集体按比例分成，集体收益可用于设立公益岗位、产业发展基金等。</t>
  </si>
  <si>
    <t>该项目采用支持龙头企业。由企业实施带贫的模式，效果 明显</t>
  </si>
  <si>
    <t>食用菌产业扶贫发展项目（第二批）</t>
  </si>
  <si>
    <t>东明镇江渠村番薯种植项目</t>
  </si>
  <si>
    <t>种植优质番薯80亩，建设加工场地310平方，配备生产、晾晒、包装车间；办公用房4间120平方，配备粉碎机、洗红薯机、粉条加工机各一台，土地流转等。</t>
  </si>
  <si>
    <t>江渠村</t>
  </si>
  <si>
    <t>此项目计划带动贫困户10户27人，每户年均增收2000元。</t>
  </si>
  <si>
    <t>27人</t>
  </si>
  <si>
    <t>东明镇铁峰村花椒种植项目</t>
  </si>
  <si>
    <t>集中连片种植花椒200亩，分散种植花椒200亩，花椒树苗30000株，土地流转等。</t>
  </si>
  <si>
    <t>铁峰村</t>
  </si>
  <si>
    <t>此项计划带动6户贫困户年均增收1500元</t>
  </si>
  <si>
    <t>9人</t>
  </si>
  <si>
    <t>2018.10.30</t>
  </si>
  <si>
    <t>文峪乡吴家沟中药材种植</t>
  </si>
  <si>
    <t>采购桔梗种子500公斤，黄芪种子400公斤</t>
  </si>
  <si>
    <t>吴家沟村</t>
  </si>
  <si>
    <t>促进吴家沟村产业发展</t>
  </si>
  <si>
    <t>2018.4.10</t>
  </si>
  <si>
    <t>2018年文峪乡通河村扶贫项目</t>
  </si>
  <si>
    <t>种植中药材100亩</t>
  </si>
  <si>
    <t>通河村</t>
  </si>
  <si>
    <t>促进通河村产业发展，受益120户农户</t>
  </si>
  <si>
    <t>文峪乡松树嘴村花椒种植项目</t>
  </si>
  <si>
    <t>种植无刺花椒500亩</t>
  </si>
  <si>
    <t>松树嘴村</t>
  </si>
  <si>
    <t>该项目通过财政资金扶持打造花椒产业基地，预期3年后花椒见收入，通过劳务带贫方式，贫困户基地务工，带动20户贫困户72人顺利脱贫，发挥良好的经济和社会效益。</t>
  </si>
  <si>
    <t>文峪乡立水庙村无刺花椒种植项目</t>
  </si>
  <si>
    <t>种植无刺花椒300亩</t>
  </si>
  <si>
    <t>立水庙村</t>
  </si>
  <si>
    <t>该项目通过财政资金投入，形成资产性收益，可直接带动贫困户15户47人，到2018年底人均可实现增收1000元</t>
  </si>
  <si>
    <t>文峪乡通河村花椒种植项目</t>
  </si>
  <si>
    <t>种植花椒300亩</t>
  </si>
  <si>
    <t>该项目通过财政资金投入，形成资产性收益，可直接带动贫困户15户49人，到2018年底人均可实现增收1000元。</t>
  </si>
  <si>
    <t>文峪乡香子坪村大红袍花椒种植项目</t>
  </si>
  <si>
    <t>种植大红袍花椒300亩</t>
  </si>
  <si>
    <t>香子坪村</t>
  </si>
  <si>
    <t>该项目通过财政资金投入，形成资产性收益，可直接带动贫困户15户52人，到2018年底人均可实现增收1000元。</t>
  </si>
  <si>
    <t>文峪乡假沙爬村中药材种植基地</t>
  </si>
  <si>
    <t>苍术、黄芩、丹参、桔梗等种植300亩</t>
  </si>
  <si>
    <t>假沙爬村</t>
  </si>
  <si>
    <t>该项目通过财政资金投入，形成资产性收益，可直接带动贫困户46户151人，到2018年底人均可实现增收1200元。</t>
  </si>
  <si>
    <t>2018.1.26</t>
  </si>
  <si>
    <t>2018.2.15</t>
  </si>
  <si>
    <t>2018.9.13</t>
  </si>
  <si>
    <t>横涧乡韩家山村大樱桃种植项目</t>
  </si>
  <si>
    <t>购买大樱桃苗1050株，化肥60袋，喷雾器20台，除草剂20件补贴到户</t>
  </si>
  <si>
    <t>韩家山</t>
  </si>
  <si>
    <t>该项目建成后，可辐射受益 韩家山村201 户728人（其中贫困人口69人）</t>
  </si>
  <si>
    <t>横涧乡青山、蒋槽花椒和中药材种植项目</t>
  </si>
  <si>
    <t>套种花椒和中药材220亩，购买地膜200卷，复合肥200袋</t>
  </si>
  <si>
    <t>青山、蒋槽</t>
  </si>
  <si>
    <t>该项目建成后，可辐射受益 青山村、蒋槽村375户1360人（其中贫困人口230人）</t>
  </si>
  <si>
    <t>2018.2.10</t>
  </si>
  <si>
    <t>横涧乡七寸等6个村射干种植项目</t>
  </si>
  <si>
    <t>采购射干种子14500斤，种植射干1200亩</t>
  </si>
  <si>
    <t>七寸</t>
  </si>
  <si>
    <t>该项目建成后，可辐射受益 七寸村等7个村199 户804人</t>
  </si>
  <si>
    <t>2018.2.2</t>
  </si>
  <si>
    <t>2017.11.16</t>
  </si>
  <si>
    <t>双龙湾镇农游一体林下油葵种子采购项目</t>
  </si>
  <si>
    <t>种植油葵2000亩</t>
  </si>
  <si>
    <t>全镇</t>
  </si>
  <si>
    <t>该项目采用劳务增收的方式，可带贫2347人，预计年可增收1000元</t>
  </si>
  <si>
    <t>五里川镇奖励资金项目</t>
  </si>
  <si>
    <t>黄耀沟村发展中药材黄芪种植</t>
  </si>
  <si>
    <t>黄耀沟村</t>
  </si>
  <si>
    <t>该项目采用合作经营模式带贫，可直接带贫46人贫困人口，预计年增收2000元。</t>
  </si>
  <si>
    <t>2017.12.15</t>
  </si>
  <si>
    <t>2018.3.12</t>
  </si>
  <si>
    <t>2018.5.12</t>
  </si>
  <si>
    <t>卢氏县五里川镇金沙梨观光采摘园项目</t>
  </si>
  <si>
    <t>在温口村新栽金沙梨200亩，新修产业基地观光旅游步道</t>
  </si>
  <si>
    <t>温口村</t>
  </si>
  <si>
    <t>该项目采用资产收益模式带贫，可直接带贫54人贫困人口，预计年增收3000元。</t>
  </si>
  <si>
    <t>狮子坪乡颜子河中药材产业基地</t>
  </si>
  <si>
    <t>种植黑药5600穴</t>
  </si>
  <si>
    <t>为颜子河村贫困户发放黑药5600穴，实现贫困户产业多元化，为贫困户扩宽增收渠道。</t>
  </si>
  <si>
    <t>潘河乡前坪村花椒种植基地</t>
  </si>
  <si>
    <t>流转土地约300亩种植良种花椒苗33300株，同时积极打造项目基地，田间作业道路1000米；建设提灌设施两处，基地周边及道路两侧绿化，设置基地路标牌5处，努力打造高端基地形象</t>
  </si>
  <si>
    <t>前坪村</t>
  </si>
  <si>
    <t>预计产后亩产150公斤花椒，年总产值315万，带动10户贫困户就业增收，间接带贫65户</t>
  </si>
  <si>
    <t>潘河乡岗头村艾叶种植基地</t>
  </si>
  <si>
    <t>种植200亩艾叶，采购艾叶分离机等设备。</t>
  </si>
  <si>
    <t>可带动贫困户36户118人，每户每亩增收1500元。</t>
  </si>
  <si>
    <t>潘河乡花马村花椒种植基地</t>
  </si>
  <si>
    <t>发展花椒种植300亩。</t>
  </si>
  <si>
    <t>带动贫困户11户29人，人均增收4000元。</t>
  </si>
  <si>
    <t>潘河乡山岔村中药材种植</t>
  </si>
  <si>
    <t>在潘河乡楸树林组集中种植苍术24亩，在中沟、背坡根、圪塔组、东庙沟组集中种植板蓝根200亩</t>
  </si>
  <si>
    <t>解决了20户25人产业发展问题，预计3年后人均增收500元</t>
  </si>
  <si>
    <t>潘河乡前河村艾叶种植项目</t>
  </si>
  <si>
    <t xml:space="preserve">该项目总投资3万元，在潘河乡前河村黄路坡组、河西组、任家村组、碾沟口组、后窄沟组5个居民组发展艾叶种植50亩。包含种植艾根7500斤  
</t>
  </si>
  <si>
    <t>清河村</t>
  </si>
  <si>
    <t>该项目通过财政资金投入，形成资产性收益，可直接带动贫困户18户57人，到2018年底人均可增收1000元。</t>
  </si>
  <si>
    <t>木桐乡香菇袋料棚</t>
  </si>
  <si>
    <t>建设15米长，8米宽袋料棚18个</t>
  </si>
  <si>
    <t>合作社加农户模式，解决张家村18户69人产业发展问题，预计一年后每户增收2600元</t>
  </si>
  <si>
    <t>木桐乡2018年窑沟村百亩仓术产业基地建设项目</t>
  </si>
  <si>
    <t>窑沟种植苍术100亩</t>
  </si>
  <si>
    <t>通过政府组织，合作社加农户模式，解决窑沟村72户247人产业发展问题，预计两年后每户增收1500元</t>
  </si>
  <si>
    <t>木桐乡2018年刘家村百亩仓术产业基地建设项目</t>
  </si>
  <si>
    <t>窑沟种植花椒490亩49000棵</t>
  </si>
  <si>
    <t>刘家</t>
  </si>
  <si>
    <t>通过政府组织，合作社加农户模式，解决窑沟村72户247人产业发展问题，预计五年后每户增收300元</t>
  </si>
  <si>
    <t>木桐乡2018年张家村百亩仓术产业基地建设项目</t>
  </si>
  <si>
    <t>刘家种植苍术102亩</t>
  </si>
  <si>
    <t>通过政府组织，合作社加农户模式，解决刘家村60户210人产业发展问题，预计两年后每户增收1500元</t>
  </si>
  <si>
    <t xml:space="preserve">木桐乡2018年窑沟村、张家村、灵神村、夜长村、拐峪村百亩花椒产业基地建设项目
</t>
  </si>
  <si>
    <t>张家种植苍术90亩</t>
  </si>
  <si>
    <t>窑沟、张家、灵神、夜长、拐峪</t>
  </si>
  <si>
    <t>通过政府组织，合作社加农户模式，解决张家村64户191人产业发展问题，预计两年后每户增收1500元</t>
  </si>
  <si>
    <t>木桐乡2018年鸟桥村百亩苍术产业基地建设项目</t>
  </si>
  <si>
    <t>鸟桥种植苍术100亩</t>
  </si>
  <si>
    <t>通过政府组织，合作社加农户模式，解决鸟桥村99户316人产业发展问题，预计两年后每户增收1500元</t>
  </si>
  <si>
    <t>木桐乡2018年灵神村苍术产业基地建设项目</t>
  </si>
  <si>
    <t>灵神种植苍术50亩</t>
  </si>
  <si>
    <t>通过政府组织，合作社加农户模式，解决灵神村100户318人产业发展问题，预计两年后每户增收1500元</t>
  </si>
  <si>
    <t>木桐乡2018年三关村百亩苍术产业基地建设项目</t>
  </si>
  <si>
    <t>三关种植苍术100亩</t>
  </si>
  <si>
    <t>通过政府组织，合作社加农户模式，解决三关村83户283人产业发展问题，预计两年后每户增收1500元</t>
  </si>
  <si>
    <t>木桐乡2018年夜长村百亩苍术产业基地建设项目</t>
  </si>
  <si>
    <t>夜长种植苍术100亩</t>
  </si>
  <si>
    <t>夜长</t>
  </si>
  <si>
    <t>通过政府组织，合作社加农户模式，解决夜长村42户138人产业发展问题，预计两年后每户增收1500元</t>
  </si>
  <si>
    <t>沙河乡留书村艾草种植</t>
  </si>
  <si>
    <t>艾草种植252亩。</t>
  </si>
  <si>
    <t>种植艾草，贫困户稳定增收</t>
  </si>
  <si>
    <t>2017.3.28</t>
  </si>
  <si>
    <t>杜关镇荆彰村玉露香梨树栽植项目</t>
  </si>
  <si>
    <t>购置黄梨树苗，日常管理维护等</t>
  </si>
  <si>
    <t>荆彰村</t>
  </si>
  <si>
    <t>该项目建成后，亩产达1500公斤，每亩收入14000元，每户增收30000元。</t>
  </si>
  <si>
    <t>2017.10.25</t>
  </si>
  <si>
    <t>2017.10.30</t>
  </si>
  <si>
    <t>杜关镇郭家村玉露香梨树栽植项目</t>
  </si>
  <si>
    <t>郭家村</t>
  </si>
  <si>
    <t>杜关镇民湾村辣椒种植基地配套项目</t>
  </si>
  <si>
    <t>平整土地、赔偿青苗、发展劳务及其他等</t>
  </si>
  <si>
    <t>辣椒基地建成后可为民湾村提供集体收入，并带动贫困户受益</t>
  </si>
  <si>
    <t>官道口镇耿家村千亩芍药种植基地</t>
  </si>
  <si>
    <t>流转土地1000亩以上，投资1450万元，建设千亩芍药观光园，其中产业发展资金投资210万元，用于土地流转费用。</t>
  </si>
  <si>
    <t>耿家村</t>
  </si>
  <si>
    <t>政府通过土地流转，农户务工，使耿家村120户560人增加收入，预计2019年户增收1100元</t>
  </si>
  <si>
    <t>2017.12.7</t>
  </si>
  <si>
    <t>（二）养殖产业项目    小计</t>
  </si>
  <si>
    <t>东明镇高庄村养殖项目</t>
  </si>
  <si>
    <t>购买种牛40头，种羊30只，财政资金用于补助9户农户，每户农户补助5000元</t>
  </si>
  <si>
    <t>此项目计划带动贫困户9户22人，户均增收5000元。</t>
  </si>
  <si>
    <t>东明镇高庄村养蜂项目</t>
  </si>
  <si>
    <t>养殖业</t>
  </si>
  <si>
    <t>购买标准蜂箱60箱。</t>
  </si>
  <si>
    <t>此项目计划带动贫困户4户9人，每户年均增收5000元。</t>
  </si>
  <si>
    <t>东明镇叶氏生态猪场后河分场建设项目</t>
  </si>
  <si>
    <t>占地约31亩，是一个计划存栏1000头母猪的母猪场，年出栏猪仔2万余头。其中，猪舍占地6000平方米，是一个上下三层的结构，分别是蔬菜大棚、猪舍和储粪池。配备有一个3000立方的有机肥厂和公司的600余个蔬菜大棚，配备饲料喂料系统、温控系统、饮水系统、粪污处理系统等，土地流转，建设250kva配电台区一套。</t>
  </si>
  <si>
    <t>后河村</t>
  </si>
  <si>
    <t>项目建成投产后猪场和大棚可带动6户贫困户增收致富，保证户均增收不低于当年脱贫标准。</t>
  </si>
  <si>
    <t>2018.12.25</t>
  </si>
  <si>
    <t>范里镇后峪养蜂</t>
  </si>
  <si>
    <t>发展中蜂养殖</t>
  </si>
  <si>
    <t>后峪</t>
  </si>
  <si>
    <t>项目建成后可以辐射30人，其中贫困人口10</t>
  </si>
  <si>
    <t>2018.3.1</t>
  </si>
  <si>
    <t>范里镇庙子养猪</t>
  </si>
  <si>
    <t>建猪舍两栋</t>
  </si>
  <si>
    <t>项目建成后可以辐射35人，其中贫困人口17</t>
  </si>
  <si>
    <t>竞争性谈判</t>
  </si>
  <si>
    <t>2018.04.10</t>
  </si>
  <si>
    <t>2018.05.20</t>
  </si>
  <si>
    <t>2018.05.26</t>
  </si>
  <si>
    <t>文峪乡吴家沟村中蜂养殖</t>
  </si>
  <si>
    <t>扩建蜂业养殖300箱</t>
  </si>
  <si>
    <t>该项目通过财政资金投入，形成资产性收益，可直接带动贫困户10户357人，到2018年底人均可实现增收1000元。</t>
  </si>
  <si>
    <t>2018.9.24</t>
  </si>
  <si>
    <t>汤河乡低里坪村特色水产养殖项目</t>
  </si>
  <si>
    <t>建设特色养鱼10组。</t>
  </si>
  <si>
    <t>低里坪村</t>
  </si>
  <si>
    <t>该项目采取劳务增收模式带贫，受益22人，人均年增收15000元-18000元</t>
  </si>
  <si>
    <t>2018.10.25</t>
  </si>
  <si>
    <t>瓦窑沟乡中蜂养殖</t>
  </si>
  <si>
    <t>增加群众收入</t>
  </si>
  <si>
    <t>瓦窑沟乡里坪村卢氏羊养殖</t>
  </si>
  <si>
    <t>卢氏羊养殖</t>
  </si>
  <si>
    <t>狮子坪乡钱庄村方蕊蜂业养殖扶贫项目</t>
  </si>
  <si>
    <t>养蜂150箱</t>
  </si>
  <si>
    <t>为钱庄村贫困户发放中蜂150箱，实现贫困户产业多元化，为贫困户扩宽增收渠道。</t>
  </si>
  <si>
    <t>木桐乡种猪繁育基地</t>
  </si>
  <si>
    <t>修建妊娠舍、保育舍、空怀舍、后备舍、育成舍、产房、观察舍，共计4625平方米</t>
  </si>
  <si>
    <t>拐峪</t>
  </si>
  <si>
    <t>政府购种猪，为拐峪村81户265人解决产业发展问题，预计当年每户增收2000元，产权归属拐峪村委，纳入集体经济管理模式。</t>
  </si>
  <si>
    <t>官道口镇三门峡雏鹰黑猪养殖产业化项目</t>
  </si>
  <si>
    <t>秋凉河、江槽村、黑牛村地租、代养费等</t>
  </si>
  <si>
    <t>秋凉河、江槽、黑牛</t>
  </si>
  <si>
    <t>解决秋凉河村、黑牛村、江槽村地租和代养费，增加群众收入，产权归属：归黑牛村、江槽村、秋凉河村所有</t>
  </si>
  <si>
    <t>官道口镇黑牛村生态猪孕养基地项目</t>
  </si>
  <si>
    <t>600平方米间猪崽繁育猪舍、600平方米黑猪养殖猪舍、60平方米彩钢瓦防疫室，化粪池一个，其中独立费用3万元</t>
  </si>
  <si>
    <t>可解决黑牛村发展产业的问题，改善养殖条件，带动周边群众增加收入，人均2400元</t>
  </si>
  <si>
    <t>2018.8.4</t>
  </si>
  <si>
    <t>（三）车间扶贫项目    小计</t>
  </si>
  <si>
    <t>城关镇人民政府</t>
  </si>
  <si>
    <t>城关镇产业发展项目伊盛源林果产业</t>
  </si>
  <si>
    <t>车间扶贫</t>
  </si>
  <si>
    <t>建设中转站仓库150㎡、技术培训5期、硬化场地1000㎡、     购买电子设备：电子秤3台、包装机2台、架设防护网280㎡、   太阳能杀虫灯20台、钢构晾晒车间300㎡、一个卫生间30㎡、环形步行道400㎡、供水池50m³、供水管道400m、排水管道200m、花带200m、人行步道100m、供电照明设备3套。</t>
  </si>
  <si>
    <t>城关镇</t>
  </si>
  <si>
    <t>北关村</t>
  </si>
  <si>
    <t>城关镇政府</t>
  </si>
  <si>
    <t xml:space="preserve">该项目采用带贫分红模式带贫，可直接带贫10户20人贫困户，预计年增收元1000元。
</t>
  </si>
  <si>
    <t>范里镇三门产业发展</t>
  </si>
  <si>
    <t>购置服装加工设备</t>
  </si>
  <si>
    <t>项目建成后可以辐射300人，其中贫困人口120人</t>
  </si>
  <si>
    <t>横涧乡大干村红薯粉条加工车间项目</t>
  </si>
  <si>
    <t>冷库40平方米</t>
  </si>
  <si>
    <t>大干</t>
  </si>
  <si>
    <t>该项目建成后，可辐射受益 大干村265 户804人</t>
  </si>
  <si>
    <t>横涧乡青山油料加工厂项目</t>
  </si>
  <si>
    <t>占地2000平方的油料加工厂1个</t>
  </si>
  <si>
    <t>青山</t>
  </si>
  <si>
    <t>该项目建成后，可辐射受益 青山村262户1860人（其中贫困人口185人）</t>
  </si>
  <si>
    <t>卢氏县横涧乡大干村红薯粉条加工厂改建项目</t>
  </si>
  <si>
    <t>厂房220平方，单瓦防尘隔断230平方，树脂地坪650平方，玻璃门等</t>
  </si>
  <si>
    <t>覆盖85户贫困户，受益人数305人，户增收5000元。</t>
  </si>
  <si>
    <t>2018.1.8</t>
  </si>
  <si>
    <t>横涧乡卢氏县绿和源食品有限公司横涧分公司扶贫车间工程项目</t>
  </si>
  <si>
    <t>门窗安装、地板铺设、墙漆</t>
  </si>
  <si>
    <t>该项目的实施，可使梅苑新村易地搬迁安置点10个村150户586人贫困户在家门口实现就业，有稳定增收来源。</t>
  </si>
  <si>
    <t>（四）旅游扶贫项目        小计</t>
  </si>
  <si>
    <t>范里镇旅游扶贫</t>
  </si>
  <si>
    <t>旅游扶贫</t>
  </si>
  <si>
    <t>建设新庄村乡村旅游项目（西施主题公园农村道路工程）</t>
  </si>
  <si>
    <t>项目建成后可以辐射50人，其中贫困人口21</t>
  </si>
  <si>
    <t>范里镇碾子沟拓展训练基地</t>
  </si>
  <si>
    <t>建设拓展培训项目有高空七面体、青省年障碍赛等十余个项目，别墅5座，观赏鱼池5个，栽植名贵景观树10亩，休闲步道1500余米，休闲凉亭2座等设施集休闲旅游和拓展训练为一体的度假山庄。</t>
  </si>
  <si>
    <t>项目建成后可以辐射50人，其中贫困人口25</t>
  </si>
  <si>
    <t>2017.05.12</t>
  </si>
  <si>
    <t>2017.5.14</t>
  </si>
  <si>
    <t>2017.11.12</t>
  </si>
  <si>
    <t>2017.12.23</t>
  </si>
  <si>
    <t>汤河乡高沟口村竹林会建设项目</t>
  </si>
  <si>
    <t>在高沟口村进行环境整治、建设水体景观、空间综合开发。</t>
  </si>
  <si>
    <t>旅发委</t>
  </si>
  <si>
    <t>该项目建成后可辐射受益 高沟口村  792人(其中贫困人口 113 人)，提升村庄整体形象，带动旅游业发展</t>
  </si>
  <si>
    <t>汤河乡特色风情小镇建设项目</t>
  </si>
  <si>
    <t>建设停车场、公厕、旅游景观等。</t>
  </si>
  <si>
    <t>该项目建成后可辐射受益 汤河村 1394 人(其中贫困人口  259人)带动旅游业发展</t>
  </si>
  <si>
    <t>官坡镇庙台村红色驿站旅游公厕工程</t>
  </si>
  <si>
    <t>新建旅游公厕35㎡。</t>
  </si>
  <si>
    <t>庙台村</t>
  </si>
  <si>
    <t>政府投资基础设施扶持方式，主要解决当地群众如厕难问题，同时优化招商引资环境，完善“红色小镇”旅游服务设施，促进旅游产业发展。受益人口2188余人。</t>
  </si>
  <si>
    <t>官坡镇育林村红色驿站旅游公厕工程</t>
  </si>
  <si>
    <t>政府投资基础设施扶持方式，主要解决当地群众如厕难问题，同时优化招商引资环境，完善“红色小镇”旅游服务设施，促进旅游产业发展。受益人口941余人。</t>
  </si>
  <si>
    <t>官坡镇兰草村红军广场旅游公厕工程</t>
  </si>
  <si>
    <t>新建旅游公厕65㎡。</t>
  </si>
  <si>
    <t>政府投资基础设施扶持方式，主要解决当地群众如厕难问题，同时优化招商引资环境，完善“红色小镇”旅游服务设施，促进旅游产业发展。受益人口1728余人。</t>
  </si>
  <si>
    <t>官坡镇沙沟村凤凰山庄旅游公厕工程</t>
  </si>
  <si>
    <t>沙沟村</t>
  </si>
  <si>
    <t>政府投资基础设施扶持方式，主要解决当地群众如厕难问题，同时优化招商引资环境，完善“红色小镇”旅游服务设施，促进旅游产业发展。受益人口823余人。</t>
  </si>
  <si>
    <t>官坡镇大块村旅游接待中心旅游公厕工程</t>
  </si>
  <si>
    <t>政府投资基础设施扶持方式，主要解决当地群众如厕难问题，同时优化招商引资环境，完善“红色小镇”旅游服务设施，促进旅游产业发展。受益人口880余人。</t>
  </si>
  <si>
    <t>沙河乡2018年产业配套廊道及观光厅建设项目</t>
  </si>
  <si>
    <t>修建张家村、留书岭、将军令、窄底河观光廊道及观光厅</t>
  </si>
  <si>
    <t>张家、寨子、三角、双庙</t>
  </si>
  <si>
    <t>产业观光园皮套工程，为发展农村旅游奠定基础</t>
  </si>
  <si>
    <t>2018.4.28</t>
  </si>
  <si>
    <t>沙河乡冠云山景区道路景观设计工程</t>
  </si>
  <si>
    <t>双庙至冠云山公路沿线绿化</t>
  </si>
  <si>
    <t>双庙</t>
  </si>
  <si>
    <t>旅游公路道路两侧绿化</t>
  </si>
  <si>
    <t>2018.3.27</t>
  </si>
  <si>
    <t>2018.3.28</t>
  </si>
  <si>
    <t>官道口镇百草园道路基础设施</t>
  </si>
  <si>
    <t>新坪村百果园投入200万用于修建景区内道路等基础设施</t>
  </si>
  <si>
    <t>通过企业+合作社+农户模式使22户45人收益，预计户增加收入3000元</t>
  </si>
  <si>
    <t>2017.8.18</t>
  </si>
  <si>
    <t>2018.8.25</t>
  </si>
  <si>
    <t>（五）金融扶贫项目    小计</t>
  </si>
  <si>
    <t>扶贫办</t>
  </si>
  <si>
    <t>2018年金融扶贫贴息项目</t>
  </si>
  <si>
    <t>金融扶贫</t>
  </si>
  <si>
    <t>为带贫企业贴息450万元；为贫困户小额信贷贴息850万元。</t>
  </si>
  <si>
    <t>企业贴息3%；小额贴息4.35%</t>
  </si>
  <si>
    <t>18个乡镇</t>
  </si>
  <si>
    <t>348个涉贫村</t>
  </si>
  <si>
    <t>累计可撬动金融扶贫资金34540万元，其中可为带贫企业提供产业发展资金15000万元，可为贫困家庭提供产业发展资金19540万元。项目可直接受益3908户建档立卡贫困户</t>
  </si>
  <si>
    <t>2018年1月1日起</t>
  </si>
  <si>
    <t>2018年12月31日至</t>
  </si>
  <si>
    <t>2019年2月底</t>
  </si>
  <si>
    <t>2018年金融风险补偿金项目</t>
  </si>
  <si>
    <t>金融风险补偿金</t>
  </si>
  <si>
    <t>保障金融扶贫项目资金使用安全</t>
  </si>
  <si>
    <t>（六）光伏扶贫项目         小计</t>
  </si>
  <si>
    <t>2018年光伏扶贫项目</t>
  </si>
  <si>
    <t>光伏扶贫</t>
  </si>
  <si>
    <t>新建70座150KW村级电站</t>
  </si>
  <si>
    <t>为全县70个村提供集体经济，带动1788户贫困户。</t>
  </si>
  <si>
    <t>2017.6.14</t>
  </si>
  <si>
    <t>2017.8.14</t>
  </si>
  <si>
    <t>2018年光伏扶贫项目第二批</t>
  </si>
  <si>
    <t>新建30座150KW村级电站，8个300KW搬迁安置点联村电站</t>
  </si>
  <si>
    <t>为全县30个村和八个搬迁安置点提供集体经济，带动1188户贫困户。</t>
  </si>
  <si>
    <t>2018.2.29</t>
  </si>
  <si>
    <t>（七）其他产业扶贫项目小计</t>
  </si>
  <si>
    <t>东明镇核桃产业基地建设</t>
  </si>
  <si>
    <t>其他产业扶贫</t>
  </si>
  <si>
    <t>新建C20砼排洪渠 1014米，人行桥 4座，黑马渠村麻片厂室外工程 ，道路工程 ，景观工程，给排水工程。</t>
  </si>
  <si>
    <t>黑马村</t>
  </si>
  <si>
    <t>解决黑马村群众出行问题和改善周边环境</t>
  </si>
  <si>
    <t>2018.12.12</t>
  </si>
  <si>
    <t>2018.3.4</t>
  </si>
  <si>
    <t>2018.4.13</t>
  </si>
  <si>
    <t>东明镇凤凰山猕猴桃观光园项目</t>
  </si>
  <si>
    <t>建设六边形混凝土空心块护坡、浆砌石护坡、格宾网、挡土墙。</t>
  </si>
  <si>
    <t>东营村</t>
  </si>
  <si>
    <t>改善东营猕猴桃基地梯田，提升基地形象，吸引游客</t>
  </si>
  <si>
    <t>2017.12.14</t>
  </si>
  <si>
    <t>2018.2.3</t>
  </si>
  <si>
    <t>东明镇产业道路绿化项目</t>
  </si>
  <si>
    <t>涧北食用菌园区道路绿化：园区道路绿化全长1000米，涧北至沙河交界道路绿化全长4000米，庄子三叉路口至涧沙公路路口全长2000米；当家产业基地道路绿化：当家人仙凹至九寨山道路绿化全长1000米，当家西洼道路绿化全长2000米；小湾村道路绿化全长4000米。</t>
  </si>
  <si>
    <t>涧北村、河西村、小湾村和当家村</t>
  </si>
  <si>
    <t>可为40户贫困户提供务工机会，户均增收2500元</t>
  </si>
  <si>
    <t>东明镇涧北村蔬菜大棚生产项目</t>
  </si>
  <si>
    <t>大棚改建、地畦改造、水利设施改造等方面  2、大棚新建6个（共计2000平方）、打机井2孔  3、道路硬化1500平方米及电商平台搭建。4、土地流转等。</t>
  </si>
  <si>
    <t>可为10户贫困户提供就业机会,实现户均增收3000元。</t>
  </si>
  <si>
    <t>东明镇小湾村花椒、中药材种植基地建设项目</t>
  </si>
  <si>
    <t>东明镇小湾村流转耕地及荒坡970亩，栽植花椒24000棵，套种中药材300亩，地面附着物补偿。埋设主供水管道700m、支供水管道1100m。建设管理用房240m2（含宿舍、餐厅、厨房、办公室、生产材料仓库、供水厕所）、硬化场地550m2、硬化道路90m2，其他配套设施</t>
  </si>
  <si>
    <t>小湾村</t>
  </si>
  <si>
    <t>直接带动10户贫困户每年每户增收3500元以上。</t>
  </si>
  <si>
    <t>东明镇火炎千秋画园林绿化基地主道路建设项目</t>
  </si>
  <si>
    <t>新建桥一座长25.72米，道路354米。</t>
  </si>
  <si>
    <t>主要解决火炎村九组70户276人和千秋画生态园生产生活出行问题</t>
  </si>
  <si>
    <t>2018.8.21</t>
  </si>
  <si>
    <t>2018.10.5</t>
  </si>
  <si>
    <t>东明镇瑞丰林果采摘、休闲基地建设项目</t>
  </si>
  <si>
    <t>新建无花果、石榴、草莓、冬枣、桃及大樱桃示范大棚5760平方，桃及梨70亩，土地认养15亩，垂钓鱼池1500平方，管理房500平方，围栏300米，围墙150米，门楼1座，土地流转等。</t>
  </si>
  <si>
    <t>可直接带动10户贫困户年均增加收入4500元以上</t>
  </si>
  <si>
    <t>东明镇江渠村蔬菜大棚基地新建项目</t>
  </si>
  <si>
    <t>规划修建冬暖式蔬菜大棚64座，分拣车间780平方米，场地硬化1000平方米，修建8米宽砂石道路345米，修建4米宽砂石道路2265米，园区排水渠600米，无缝钢管机井9眼。</t>
  </si>
  <si>
    <t>直接带动30个贫困人口，保证每年每人经济收入超过脱贫标准。</t>
  </si>
  <si>
    <t>范里镇骨垛生态园</t>
  </si>
  <si>
    <t>范里镇骨垛村生态观光园绿化工程</t>
  </si>
  <si>
    <t>项目建成后可以辐射110人，其中贫困人口50</t>
  </si>
  <si>
    <t>2016.3.09</t>
  </si>
  <si>
    <t>2016.3.12</t>
  </si>
  <si>
    <t>文峪乡胡洼村大樱桃基地配套项目</t>
  </si>
  <si>
    <t>修建大樱桃基产业路，3.5米宽道路1200米，3米宽道路700米，护网900米。</t>
  </si>
  <si>
    <t>胡洼村</t>
  </si>
  <si>
    <t>该项目通过财政资金投入，形成资产性收益，可直接带动贫困户15户38人，到2018年底人均可实现增收1000元。</t>
  </si>
  <si>
    <t>2018.5.8</t>
  </si>
  <si>
    <t>卢氏县文峪乡中药材道路至芍药基地道路及芍药基地道路工程</t>
  </si>
  <si>
    <t>修建1.39公里产业道路</t>
  </si>
  <si>
    <t>黑了宿村</t>
  </si>
  <si>
    <t>项目建成后改善文峪乡芍药基地生产条件，存进产业发展。</t>
  </si>
  <si>
    <t>2018.4.27</t>
  </si>
  <si>
    <t>2018.5.1</t>
  </si>
  <si>
    <t>卢氏县文峪乡张前沟村公路改建工程</t>
  </si>
  <si>
    <t>修建4.5千米4米宽道路路基工程</t>
  </si>
  <si>
    <t>张前沟村</t>
  </si>
  <si>
    <t>项目建成后将改善张前沟村263户926人的交通条件</t>
  </si>
  <si>
    <t>2018.5.24</t>
  </si>
  <si>
    <t>2018.8.2</t>
  </si>
  <si>
    <t>卢氏县乐氏同仁中药材种植有限公司提水灌溉工程</t>
  </si>
  <si>
    <t>机井（40m）一眼；提水泵站一座，内设置200QJ32-247/18潜水泵一台；管理房一座（4X4m）；铺设DN100mm提水管道920m，管道沿线共布置13个混凝土镇墩，3个排气阀；修建200m³圆形高位蓄水池一座；240亩田间管网，输水干管200m。设置控制阀6个，输水支管1514.1m，输水支管上设置出水口36个。</t>
  </si>
  <si>
    <t>该项目实施后，可解决乐氏中药材基地药材灌溉问题，促进基地产业发展</t>
  </si>
  <si>
    <t>2018.2.7</t>
  </si>
  <si>
    <t>横涧乡寺上村产业扶贫配套道路工程项目</t>
  </si>
  <si>
    <t xml:space="preserve">①水泥路路面硬化长240米，宽10米，厚0.2米。 ②道路回填、整平972m³。                                ③挡墙浆砌、基础开挖190.8m³        </t>
  </si>
  <si>
    <t>该项目建成后，可辐射受益 寺上村338户1297人（其中贫困人口596人）</t>
  </si>
  <si>
    <t>横涧乡陈家楞村信念集团蔬菜大棚配套水井项目</t>
  </si>
  <si>
    <t xml:space="preserve">陈家堎村信念集团蔬菜大棚配套设施，计划打深水井3口，每口井深300米，每口井每小时出水量27m³。                                         </t>
  </si>
  <si>
    <t>陈家椤</t>
  </si>
  <si>
    <t>该项目建成后，可辐射受益 陈家楞村352户1241人（其中贫困人口481人）</t>
  </si>
  <si>
    <t>2017.12.21</t>
  </si>
  <si>
    <t>横涧乡陈家楞村信念集团蔬菜大棚产业扶贫配套道路</t>
  </si>
  <si>
    <t>漫水桥一座，挡墙94.6米</t>
  </si>
  <si>
    <t>该项目建成后，可辐射受益 陈家楞村352户1241人（其中贫困人口65人）</t>
  </si>
  <si>
    <t>2017.11.10</t>
  </si>
  <si>
    <t>卢氏县横涧乡梅苑小区蔬菜大棚道路硬化、绿化工程</t>
  </si>
  <si>
    <t>10米宽、硬化路240米，填方整平972方，桨砌挡</t>
  </si>
  <si>
    <t>覆盖101户贫困户，受益人数370人，户增收5000元。</t>
  </si>
  <si>
    <t>2018.10.27</t>
  </si>
  <si>
    <t>卢氏县横涧乡陈家堎村蔬菜大棚产业扶贫配套设施项目</t>
  </si>
  <si>
    <t>厕所1座，路灯、绿化。</t>
  </si>
  <si>
    <t>覆盖35户贫困户，受益人数78人，户增收5000元。</t>
  </si>
  <si>
    <t>2018.8.12</t>
  </si>
  <si>
    <t>卢氏县横涧乡陈家堎村河道护砌项目</t>
  </si>
  <si>
    <t>挡墙800余米，一座爬河桥1座</t>
  </si>
  <si>
    <t>已自验</t>
  </si>
  <si>
    <t>双龙湾镇上店村产业基地地面附属物赔偿</t>
  </si>
  <si>
    <t>附属物赔偿</t>
  </si>
  <si>
    <t>上店街村</t>
  </si>
  <si>
    <t>该项目采用资产收益的方式，可带112贫人，预计年可增收1500元</t>
  </si>
  <si>
    <t>双龙湾镇龙驹村信念集团产业基地地面附属物赔偿及平整土地</t>
  </si>
  <si>
    <t>信念集团龙驹村产业基地二、三、十一、十二组地面附属物补偿及产业基地土地平整费用</t>
  </si>
  <si>
    <t>该项目采用资产收益的方式，可带贫186人，预计年可增收2000元</t>
  </si>
  <si>
    <t>双槐树乡绿胜源食品加工项目</t>
  </si>
  <si>
    <t>修建300平米的储藏冷库，生产用房、办公房、后勤楼设备房、消防设施。建设通道、围墙，绿化、亮化等基础设施。</t>
  </si>
  <si>
    <t>为全乡富余劳动力提供500个以上就业岗位</t>
  </si>
  <si>
    <t>已经自验</t>
  </si>
  <si>
    <t>汤河乡大坪村扶贫产业基础设施道路建设</t>
  </si>
  <si>
    <t>大坪村光伏基地路基处理及道路硬化</t>
  </si>
  <si>
    <t>该项目建成后可辐射受益  大坪村  1096个人(其中贫困人口 216 人)，改善群众出行条件</t>
  </si>
  <si>
    <t>2017.3.17</t>
  </si>
  <si>
    <t>2017.4.12</t>
  </si>
  <si>
    <t>2017.6.12</t>
  </si>
  <si>
    <t>朱阳关镇产业发展资金</t>
  </si>
  <si>
    <t>地亩款、青苗费、地面附属物</t>
  </si>
  <si>
    <t>涧北沟村、槐树村、莫家营村</t>
  </si>
  <si>
    <t xml:space="preserve">该项目可直接带贫777人贫困人口，预计年增收3000元。
</t>
  </si>
  <si>
    <t>朱阳关镇产业园修路及修桥项目</t>
  </si>
  <si>
    <t>产业园修路，漂池扶贫车间修桥一座，张东、碾道建烟桥各一条</t>
  </si>
  <si>
    <t>漂池村</t>
  </si>
  <si>
    <t>该项目建成后，可辐射受益1个村2883人（其中贫困人口164人），为群众生产生活提供便利，改善基础设施</t>
  </si>
  <si>
    <t>卢氏地域黑木耳标准化技术推广基地</t>
  </si>
  <si>
    <t>黑木耳标准化出耳棚25个</t>
  </si>
  <si>
    <t>杨庄村</t>
  </si>
  <si>
    <t>通过示范基地建设带动，安置贫困人口劳务增收</t>
  </si>
  <si>
    <t>徐家湾乡丰太村无刺花椒基地</t>
  </si>
  <si>
    <t>无刺花椒基地土地流转流转资金</t>
  </si>
  <si>
    <t>主要惠及丰太村69人</t>
  </si>
  <si>
    <t>潘河乡砖楼村产业发展资金</t>
  </si>
  <si>
    <t>占地20亩，建猪舍2座，室外硬化868.7㎡及周围钢丝围栏，前期计划发展生猪200头。</t>
  </si>
  <si>
    <t>带动全村81户贫困户，户均增收4000元。</t>
  </si>
  <si>
    <t>沙河乡蔬菜产业配套工程</t>
  </si>
  <si>
    <t>沙河街污水子管网铺设</t>
  </si>
  <si>
    <t>配套产业发展，方便种植户发展蔬菜采摘园</t>
  </si>
  <si>
    <t>杜关镇荆彰村产业基地项目</t>
  </si>
  <si>
    <t>用于支付93亩土地2年的地租费用</t>
  </si>
  <si>
    <t>项目建成后可服务周边群众，实现搬迁户脱贫增收</t>
  </si>
  <si>
    <t>官道口镇科尔沁牛业产业基地</t>
  </si>
  <si>
    <t>建设钢架牛棚一个</t>
  </si>
  <si>
    <t>江槽</t>
  </si>
  <si>
    <t>通过企业+合作社+农户模式，为江槽村18户52人就解决产业发展问题，预计户增收1500元</t>
  </si>
  <si>
    <t>2017.12.20</t>
  </si>
  <si>
    <t>2018.1.7</t>
  </si>
  <si>
    <t>2018.4.3</t>
  </si>
  <si>
    <t>官道口镇科尔沁肉牛产业扶贫项目</t>
  </si>
  <si>
    <t>场地平整，饮水工程，道路加宽，征地及附着物赔偿，道路硬化，道路绿化</t>
  </si>
  <si>
    <t>通过企业+农户模式，为江槽村、黑牛村145户512人解决产业发展问题，预计2020年户增收3400元</t>
  </si>
  <si>
    <t>2017.3.5</t>
  </si>
  <si>
    <t>2017.3.19</t>
  </si>
  <si>
    <t>2017.12.17</t>
  </si>
  <si>
    <t>2018.1.9</t>
  </si>
  <si>
    <t>官道口镇2018年车岭千亩中药材基地配套提水工程</t>
  </si>
  <si>
    <t>修建3米高C20混凝土拦河坝1座，进水池1座，提水泵站1座，埋设提水钢管400m，修建2000m3蓄水池1座，田间工程修建滴灌工程首部枢纽1座，埋设田间输水管7600m.其中独立费用12.75万元</t>
  </si>
  <si>
    <t>车岭村</t>
  </si>
  <si>
    <t>政府进行资金投入，预计2019年见效，带动两个村57户176人实现户均增收1000元</t>
  </si>
  <si>
    <t>官道口镇2018年优鲜道卢氏鸡散养基地提水灌溉工程</t>
  </si>
  <si>
    <t>修建1000m³蓄水池一座，铺设90管950米100管230米，铺设无缝钢管760米，新建底下是集水池一座，350m³。安装阀门8个，新建提水泵站1座，泵房一座等。其中独立费用11.5万元</t>
  </si>
  <si>
    <t>政府进行资金投入，预计2019年见效，带动两个村60户192人实现户均增收1000元</t>
  </si>
  <si>
    <t>2018.10.23</t>
  </si>
  <si>
    <t>官道口镇2018年菜源卢氏鸡种鸡厂基地配套提水、道路工程</t>
  </si>
  <si>
    <t>修建挡水坝2座（2700m3），泵房2座，提水房1座，配电房2座，埋设管道3200m，埋设提水钢管900m，蓄水池2000m3，扩宽路基14公里。其中独立费用23万元.</t>
  </si>
  <si>
    <t>杨眉河</t>
  </si>
  <si>
    <t>项目建成后可带动周边群众280户1300人，户增收1200元</t>
  </si>
  <si>
    <t>2018.06.25</t>
  </si>
  <si>
    <t>涧北产业园区道路过水路面加固工程项目</t>
  </si>
  <si>
    <t>过水路面建设</t>
  </si>
  <si>
    <t>保障产业园区生产安全</t>
  </si>
  <si>
    <t>卢氏县产业集聚区虎山路工程（一标段）</t>
  </si>
  <si>
    <t>道路、路灯、雨水、污水及给水工程</t>
  </si>
  <si>
    <t>该项目主要为了保障我县带贫龙头企业金海食用菌产业园项目的顺利建设。金海食用菌产业园建成后辐射带动800户2000人以上建档立卡贫困户受益</t>
  </si>
  <si>
    <t>2017.6.05</t>
  </si>
  <si>
    <t>2017.11.1</t>
  </si>
  <si>
    <t>2018.4.30</t>
  </si>
  <si>
    <t>卢氏县产业集聚区虎山路工程（二标段）</t>
  </si>
  <si>
    <t>王村</t>
  </si>
  <si>
    <t>卢氏县产业集聚区王村路工程</t>
  </si>
  <si>
    <t>该项目主要为了保障三阳屠宰场、金鸡产业扶贫饲料加工和蛋及肉制品加工产业园项目的顺利建设，预计建成后可辐射带动500户1200名建档立卡贫困人口受益</t>
  </si>
  <si>
    <t>2017.10.24</t>
  </si>
  <si>
    <t>卢氏县滨河东路圣玛斯公司门前垫方工程</t>
  </si>
  <si>
    <t>该项目主要为了保障圣玛斯产业园项目顺利实施，预计建成后可直接增加10名建档立卡贫困人口就业，辐射带动我县黄菊等产业发展</t>
  </si>
  <si>
    <t>2018.06.22</t>
  </si>
  <si>
    <t>横涧乡大村村蔬菜大棚项目</t>
  </si>
  <si>
    <t>大村村蔬菜大棚</t>
  </si>
  <si>
    <t>该项目建成后，可辐射受益 大村327 户1217人（其中贫困人口448人）</t>
  </si>
  <si>
    <t>横涧乡梅苑新村蔬菜大棚产业项目</t>
  </si>
  <si>
    <t>横涧乡梅园新村异地搬迁蔬菜大棚建设工程：项目计划总投资200万元。1.新建日光温室蔬菜大棚18座，每座长80米，宽12米，共计15360M2。2.新铺设日光温室蔬菜大棚专用滴灌管道400米。</t>
  </si>
  <si>
    <t>该项目建成后，可辐射受益 横涧村、寺上村、董家村1002户3995人（其中贫困人口1850人）</t>
  </si>
  <si>
    <t>2017.6.21</t>
  </si>
  <si>
    <t>文峪乡产业发展</t>
  </si>
  <si>
    <t>灰堆石五味子种植等15个产业项目</t>
  </si>
  <si>
    <t>灰堆石等15个村</t>
  </si>
  <si>
    <t>打造产业基地，增加文峪乡产业实力，助力脱贫攻坚</t>
  </si>
  <si>
    <t>2017.03.01-2017.10.17</t>
  </si>
  <si>
    <t>2017.4.10-2017.10.20</t>
  </si>
  <si>
    <t>文峪乡旅游线路种植观赏性资金</t>
  </si>
  <si>
    <t>文峪乡公路沿线磨上等15个村种植油菜，油葵旅游观赏性</t>
  </si>
  <si>
    <t>磨上等公路沿线村</t>
  </si>
  <si>
    <t>打造公路沿线旅游观赏种植，美化环境，种植补贴985户农户</t>
  </si>
  <si>
    <t>横涧乡党建+电商+扶贫</t>
  </si>
  <si>
    <t>寺上村、衙前村、淤泥村、七寸村、青山村、营子村及横涧中心店装修、版面、网络等</t>
  </si>
  <si>
    <t>寺上村、衙前村、淤泥村、七寸村、青山村、营子</t>
  </si>
  <si>
    <t>该项目建成后，可辐射受益 420户1678人</t>
  </si>
  <si>
    <t>2017.2.25</t>
  </si>
  <si>
    <t>2017.3.25</t>
  </si>
  <si>
    <t>2017.5.25</t>
  </si>
  <si>
    <t>双槐树乡产业发展项目</t>
  </si>
  <si>
    <t>壮大产业支撑，群众增收渠道增强</t>
  </si>
  <si>
    <t>徐家湾乡到户增收项目</t>
  </si>
  <si>
    <t>为67户贫困户每户提供4000元到户增收奖补资金</t>
  </si>
  <si>
    <t>小河口</t>
  </si>
  <si>
    <t>为67户贫困户发展产业提供资金奖补</t>
  </si>
  <si>
    <t>67户</t>
  </si>
  <si>
    <t>杜关镇产业扶贫基地建设项目</t>
  </si>
  <si>
    <t>修建机耕路、购置变压器等相关配套设施，架设便桥、护栏安装、制作宣传版面</t>
  </si>
  <si>
    <t>该项目建成后，预计年实现产值4000万元，合作社收益1300万元</t>
  </si>
  <si>
    <t>国储林基地建设（一期）带贫项目</t>
  </si>
  <si>
    <t>国家储备林带貧项目</t>
  </si>
  <si>
    <t>官道口等15个乡镇</t>
  </si>
  <si>
    <t>在东明镇涧北村新建香菇菌棒养菌车间两栋，单栋面积为120m*48m配套净化设施14套，制冷机64台，养菌架1480个。项目实施过程中，严格按照《卢氏县政府投资项目管理等四个办法（试行）》（卢政办[2016]155号）文件规定履行招标手续，该项目用于支持香菇龙头企业生产实施带贫，龙头企业年生产香菇菌袋3000万袋。带贫模式：一是以低于市场价0.5元的价格提供给参与带贫的农户，每个大棚最低每年支持每个农户带贫资金1万元；二是每个大棚使用1个贫困户进行生产，每个菌袋带贫工资2元，每个大棚1万袋每茬收入2万元，每年可生产2茬，可使贫困户增收4万元。项目建成的资产由国有公司代为管理，所有权折股量化归村集体，确保发挥持续稳定带贫效果。</t>
  </si>
  <si>
    <t>2019.12</t>
  </si>
  <si>
    <t>贫困村产业发展资金</t>
  </si>
  <si>
    <t>30个贫困村村级集体经济项目建设</t>
  </si>
  <si>
    <t>30个贫困村</t>
  </si>
  <si>
    <t xml:space="preserve">  该项目由县扶贫开发公司按照《卢氏县政府投资项目管理等四个办法（试行）》（卢政办[2016]155号）文件规定统一组织建设，建设完成后产权，30个贫困村所有，由国有公司统一管理。通过出租、联营等方式，按照年收益不低于5%的要求来获取收益。收益返还贫困村，用于村级支持贫困人口就业、技能培训、产业发展等，以保障建档立卡贫困人口稳定脱贫、持续增收。具体程序是县扶贫办根据全县脱贫攻坚中的具体情况和纳入项目库的产业布局需求，向县政府提出细化到村的产业脱贫资金请求，县财政根据政府批复的文件统筹安排产业发展资金，将资金直接下达县级国有公司，股权让渡给折股量化的贫困村或者贫困村集体经济组织，同时村集体或集体经济组织将收益权明确到具体贫困户。县级国有公司根据纳入项目库的项目和资金批复文件，按照项目建设流程，通过新建、回购等方式进行固定资产、生产资料等投资建设，取得可核查的物化资产，资产由国有企业代为持有，所有权折股量化给村集体，收益权归贫困农户。项目完成后国有企业通过公开招租的方式将该部分资产租赁给效益好、行业优势明显、带贫能力强的产业龙头企业或合作社，取得固定资产租赁收益。龙头企业和合作社采取劳务、承包、合作经营等农户参与的方式与贫困户建立利益联结机制，再次放大扶贫资金的带贫作用。</t>
  </si>
  <si>
    <t>2018.10.15前</t>
  </si>
  <si>
    <t>2018.11.30前</t>
  </si>
  <si>
    <t>2018.12.30前</t>
  </si>
  <si>
    <t>供销合作社</t>
  </si>
  <si>
    <t>金鸡产业扶贫项目</t>
  </si>
  <si>
    <t>咨询费</t>
  </si>
  <si>
    <t>促进产业基地尽快投产</t>
  </si>
  <si>
    <t>关于下达森林抚育劳务带贫及食用菌原材料助贫项目资金的通知</t>
  </si>
  <si>
    <t>该项目以抚育采伐和修枝为主，通过造林公司和合作社雇佣贫困户从事伐木和修枝劳务增加收入，助推脱贫，同时砍伐的树木和枝桠材，粉碎后成为贫困户发展食用菌扶贫产业的原材料。</t>
  </si>
  <si>
    <t>使贫困户通过减少种植食用菌成本和获得伐木、修枝劳务来增加收入，助推脱贫。</t>
  </si>
  <si>
    <t>关于下达森林抚育劳务带贫及食用菌原材料助贫项目资金的通知（第二批）</t>
  </si>
  <si>
    <t>建档立卡贫困人员参与森林抚育劳务安排，增加贫困户收入。</t>
  </si>
  <si>
    <t>2017年9月8号</t>
  </si>
  <si>
    <t>农牧局</t>
  </si>
  <si>
    <t>三阳畜牧股份有限公司10万只种羊场项目“四通一平”</t>
  </si>
  <si>
    <t>厂区平整，配套道路，提水工程，配套电力</t>
  </si>
  <si>
    <t>关于下达第一批产业扶贫基地县级配套奖补资金的通知</t>
  </si>
  <si>
    <t>对带贫产业基地建设主体按照验收进行奖补</t>
  </si>
  <si>
    <t>奖补产业基地</t>
  </si>
  <si>
    <t>豫资城乡发展有限公司</t>
  </si>
  <si>
    <t>80个贫困村村级集体经济项目建设</t>
  </si>
  <si>
    <t>80个贫困村</t>
  </si>
  <si>
    <t>1、在县域范围内选择80个贫困村，县对每个贫困村安排100万元用于发展村集体经济，形成资产所有权归村集体所有。
2、80个贫困村与卢氏豫资公司、扶贫办签订三方协议，委托卢氏豫资公司与河南农开投资基金管理有限公司联合成立的“河南农兴产业发展基金”投资卢氏县农业产业龙头企业，并对基金进行管理，每年按“保底收益5%+股权分红”模式分享收益，保障村集体及贫困户利益。
3、村集体收益按年分配，专项用于支持所属村贫困户就业、技能培训、产业发展等，受益贫困人口21000人。
   4、该基金设置风险控制机构，专职对投资流程的风险进行全程独立监控，第三方审计机构对资金进行全程监管，切实防范资产收益扶贫过程中可能存在的风险。</t>
  </si>
  <si>
    <t>╱</t>
  </si>
  <si>
    <t>木桐乡构树种植产业发展项目</t>
  </si>
  <si>
    <t>采购构树6300棵</t>
  </si>
  <si>
    <t>政府购苗，带动全乡贫困户60户210人增加单项收入每户增加300元</t>
  </si>
  <si>
    <t>三、公共服务类项目         合计</t>
  </si>
  <si>
    <t>（一）文化建设项目小计</t>
  </si>
  <si>
    <t>范里镇碾子沟村文化建设</t>
  </si>
  <si>
    <t>公共服务</t>
  </si>
  <si>
    <t>文化建设</t>
  </si>
  <si>
    <t>新建文化活动广场800平米，新建文化活动室90平米，维修简易舞台154平米，配套文化器材、广播器材、体育器材、宣传栏</t>
  </si>
  <si>
    <t xml:space="preserve">该项目建成后，可辐射受益1个村590人（其中贫困人口429人），
</t>
  </si>
  <si>
    <t>2017.8.13</t>
  </si>
  <si>
    <t>范里镇庙子村文化建设</t>
  </si>
  <si>
    <t>新建文化活动广场1000平米，新建文化活动室90平米，配套文化器材、广播器材、体育器材、宣传栏</t>
  </si>
  <si>
    <t>该项目建成后，可辐射受益1个村842人（其中贫困人口354人）</t>
  </si>
  <si>
    <t>2017.8.5</t>
  </si>
  <si>
    <t>2017.10.20</t>
  </si>
  <si>
    <t>范里镇骨垛村文化建设</t>
  </si>
  <si>
    <t>新建文化活动广场500平米，新建文化活动室90平米，配套文化器材、广播器材、体育器材、宣传栏</t>
  </si>
  <si>
    <t>该项目建成后可辐射骨垛村全村八个组共383户1231人（其中贫困户129户471人）</t>
  </si>
  <si>
    <t>2017.7.26</t>
  </si>
  <si>
    <t>2017.7.28</t>
  </si>
  <si>
    <t>2017.9.30</t>
  </si>
  <si>
    <t>范里镇杨家岔村文化建设</t>
  </si>
  <si>
    <t>新建文化活动广场800平米，新建文化活动室90平米，修建简易舞台50平米，配套文化器材、广播器材、体育器材、宣传栏</t>
  </si>
  <si>
    <t xml:space="preserve">该项目建成后可解决杨家岔村全村共209户565人（其中贫困户88户268人）
</t>
  </si>
  <si>
    <t>2017.9.25</t>
  </si>
  <si>
    <t>范里镇新庄村文化建设</t>
  </si>
  <si>
    <t>该项目建成后可辐射新庄村全村五个组及一个移民安置点共249户715人（其中贫困户50户168人）</t>
  </si>
  <si>
    <t>2017.7.14</t>
  </si>
  <si>
    <t>横涧乡大村文化建设</t>
  </si>
  <si>
    <t>文化活动室、舞台、广场、宣传栏</t>
  </si>
  <si>
    <t>2017.9.28</t>
  </si>
  <si>
    <t>横涧乡吴家村文化建设</t>
  </si>
  <si>
    <t>横涧乡熊耳村文化建设</t>
  </si>
  <si>
    <t>横涧乡蒋槽村文化建设</t>
  </si>
  <si>
    <t>五里川雷家坪村文化建设</t>
  </si>
  <si>
    <t>广场740m2 资金4.44万元，设施资金4万元、活动室90m2资金13万元、舞台60m2资金6万元、宣传栏资金0.5万元，广播器材资金2万元，体育器材资金3万元，文化器材资金3万元</t>
  </si>
  <si>
    <t>雷家坪村</t>
  </si>
  <si>
    <t xml:space="preserve">该项目建成后，可辐射受益1个村401人（其中贫困人口193人），能够改善贫困群众安全饮水问题。
</t>
  </si>
  <si>
    <t>2017.8.25</t>
  </si>
  <si>
    <t>卢氏县五里川镇文化扶贫项目（马连村、煤沟村）</t>
  </si>
  <si>
    <t>马连村新建村级文化活动广场500平方米、改建活动室90平方米，配套必备基础设施；新建村级文化活动广场500平方米、活动室90平方米、新建舞台1座，配套必备基础设施</t>
  </si>
  <si>
    <t>马连村、煤沟村</t>
  </si>
  <si>
    <t xml:space="preserve">该项目建成后，可辐射受益2个村508人（其中贫困人口508人），能够改善贫困群众文化活动问题。
</t>
  </si>
  <si>
    <t>2018.8.24</t>
  </si>
  <si>
    <t>卢氏县五里川镇煤沟村文化扶贫建设项目（设备采购）</t>
  </si>
  <si>
    <t>购置各类活动器材</t>
  </si>
  <si>
    <t xml:space="preserve">该项目建成后，可辐射受益1个村44人（其中贫困人口44人），能够改善贫困群众文化活动问题。
</t>
  </si>
  <si>
    <t>2018.6.16</t>
  </si>
  <si>
    <t>卢氏县五里川镇马连村文化扶贫建设项目（设备采购）</t>
  </si>
  <si>
    <t xml:space="preserve">该项目建成后，可辐射受益1个村464人（其中贫困人口464人），能够改善贫困群众文化活动问题。
</t>
  </si>
  <si>
    <t>双槐树乡东桃花村文化建设</t>
  </si>
  <si>
    <t>1000平方米文化广场，90平方米文化活动室，80平方米舞台及配套宣传栏、广播、文化体育设施</t>
  </si>
  <si>
    <t>提升215户865人精神文化生活水平</t>
  </si>
  <si>
    <t>双槐树乡西川村文化建设</t>
  </si>
  <si>
    <t>提升325户1210人精神文化生活水平</t>
  </si>
  <si>
    <t>双槐树乡东川村村级文化中心建设</t>
  </si>
  <si>
    <t>东川村新建1000平米文化广场1个，文化活动室各90平米，文化舞台1座，配备1套文化活动器材</t>
  </si>
  <si>
    <t>东川村</t>
  </si>
  <si>
    <t>提升356户1297人精神文化生活水平</t>
  </si>
  <si>
    <t>2018.10月</t>
  </si>
  <si>
    <t>双槐树乡石门村村级文化中心建设</t>
  </si>
  <si>
    <t>石门村新建1300平广场一个，文化舞台1座，文化活动室90平、配套文化活动器材</t>
  </si>
  <si>
    <t>石门村</t>
  </si>
  <si>
    <t>提升288户1093人精神文化生活水平</t>
  </si>
  <si>
    <t>双槐树乡西桃花村村级文化中心建设</t>
  </si>
  <si>
    <t>新建1000平米文化广场1个，文化活动室各90平米，文化舞台1座，配备1套文化活动器材</t>
  </si>
  <si>
    <t>西桃花村</t>
  </si>
  <si>
    <t>提升185户703人精神文化生活水平</t>
  </si>
  <si>
    <t>双槐树乡寺合院村村级文化中心建设</t>
  </si>
  <si>
    <t>新建1000平米文化广场1个，文化活动室1个90平米，文化舞台1座，配备1套文化活动器材</t>
  </si>
  <si>
    <t>寺合院村</t>
  </si>
  <si>
    <t>提升276户914人精神文化生活水平</t>
  </si>
  <si>
    <t>双槐树乡北川村村级文化中心建设</t>
  </si>
  <si>
    <t>北川村</t>
  </si>
  <si>
    <t>提升346户1272人精神文化生活水平</t>
  </si>
  <si>
    <t>汤河乡大坪村文化建设</t>
  </si>
  <si>
    <t>大坪村文化活动中心90平米，广场1000平米。</t>
  </si>
  <si>
    <t>卢氏县文广新局</t>
  </si>
  <si>
    <t>该项目建成后可辐射受益 大坪村 1096 人(其中贫困人口 216 人)改善贫困群众文化活动问题</t>
  </si>
  <si>
    <t>汤河乡低里坪村活动中心项目</t>
  </si>
  <si>
    <t>新建文化活动室及党群服务中心300平方米。</t>
  </si>
  <si>
    <t>该项目建成后可辐射受益 低里坪村  478人(其中贫困人口72  人)改善贫困群众文化活动问题</t>
  </si>
  <si>
    <t>2018.10.7</t>
  </si>
  <si>
    <t>汤河乡小沟河村活动中心项目</t>
  </si>
  <si>
    <t>新建文化活动室及党群服务中心200平方米，文化广场1000平方米，舞台50平方米。</t>
  </si>
  <si>
    <t>该项目建成后可辐射受益 小沟河村  1230人(其中贫困人口244  人)改善贫困群众文化活动问题</t>
  </si>
  <si>
    <t>2018.7.22</t>
  </si>
  <si>
    <t>朱阳关镇槐树村文化建设</t>
  </si>
  <si>
    <t>新建文化活动广场1000㎡，新建简易舞台50㎡，配套文化器材、广播器材、体育器材、宣传栏</t>
  </si>
  <si>
    <t xml:space="preserve">该项目建成后，可辐射受益1个村686人（其中贫困人口45人），能够提高群众的生活水平，丰富群众业余活动，完善村基础设施建设
</t>
  </si>
  <si>
    <t>朱阳关镇河南村文化建设</t>
  </si>
  <si>
    <t xml:space="preserve"> 新建简易舞台50㎡，配套文化器材、广播器材、体育器材、宣传栏</t>
  </si>
  <si>
    <t>朱阳关镇壮子沟村文化建设</t>
  </si>
  <si>
    <t>新建文化活动广场1300㎡，  新建简易舞台80㎡，配套文化器材、广播器材、体育器材、宣传栏</t>
  </si>
  <si>
    <t>朱阳关镇穆庄村文化建设</t>
  </si>
  <si>
    <t>新建简易舞台80㎡，配套文化器材、广播器材、体育器材、宣传栏</t>
  </si>
  <si>
    <t>瓦窑沟乡里曼坪村文化建设</t>
  </si>
  <si>
    <t>新建文化活动室91㎡；新建文化活动广场1000㎡</t>
  </si>
  <si>
    <t>里曼坪村街上组</t>
  </si>
  <si>
    <t>改善1108人（其中贫困人口479人）的文化娱乐条件</t>
  </si>
  <si>
    <t>瓦窑沟乡耿店村文化建设</t>
  </si>
  <si>
    <t>新建文化活动室85.14㎡；新建文化舞台79.2㎡；新建文化活动广场1000㎡</t>
  </si>
  <si>
    <t>耿家店村七组</t>
  </si>
  <si>
    <t>改善847人（其中贫困人口416人）的文化娱乐条件</t>
  </si>
  <si>
    <t>2018.3.6</t>
  </si>
  <si>
    <t>瓦窑沟乡上河村文化建设</t>
  </si>
  <si>
    <t>新建文化活动室103.53㎡；新建文化舞台88㎡；新建文化活动广场1000㎡；</t>
  </si>
  <si>
    <t>上河村一组</t>
  </si>
  <si>
    <t>改善602人（其中贫困人口151人）的文化娱乐条件</t>
  </si>
  <si>
    <t>瓦窑沟乡瓦窑沟村文化建设</t>
  </si>
  <si>
    <t>文化服务中心建设</t>
  </si>
  <si>
    <t>改善当前文化娱乐条件</t>
  </si>
  <si>
    <t>瓦窑沟乡胡家坪村文化建设</t>
  </si>
  <si>
    <t>新建文化活动室65.34㎡；新建文化舞台79.2㎡；新建文化活动广场1000㎡；</t>
  </si>
  <si>
    <t>胡家坪村胡家坪组</t>
  </si>
  <si>
    <t>改善896人的文化娱乐条件</t>
  </si>
  <si>
    <t>官坡镇育林村文化建设</t>
  </si>
  <si>
    <t>文化活动广场、文化活动室、舞台、文化体育活动器材</t>
  </si>
  <si>
    <t>文广新局</t>
  </si>
  <si>
    <t>政府投资公共服务设施扶持方式，主要改善群众文化娱乐活动等公共服务设施条件，受益人口941人</t>
  </si>
  <si>
    <t>2017.10.31</t>
  </si>
  <si>
    <t>官坡镇碾道村文化建设</t>
  </si>
  <si>
    <t>政府投资公共服务设施扶持方式，主要改善群众文化娱乐活动等公共服务设施条件，受益人口984人</t>
  </si>
  <si>
    <t>徐家湾乡徐庄村文化建设</t>
  </si>
  <si>
    <t>徐庄村文化配套设施</t>
  </si>
  <si>
    <t>徐庄村</t>
  </si>
  <si>
    <t>通过文化广场项目实施，为徐庄村群众提供活动场所</t>
  </si>
  <si>
    <t>2017.9.7</t>
  </si>
  <si>
    <t>2017.9.20</t>
  </si>
  <si>
    <t>徐家湾乡易地搬迁社区休闲广场工程</t>
  </si>
  <si>
    <t>修建占地约6亩的休闲广场一处</t>
  </si>
  <si>
    <t>徐家湾村</t>
  </si>
  <si>
    <t>提高镇区群众文化活动环境</t>
  </si>
  <si>
    <t>2018.9.11</t>
  </si>
  <si>
    <t>木桐乡河口村文化建设</t>
  </si>
  <si>
    <t>新建文化活动室120㎡，配套文化器材、广播器材、体育器材、宣传栏</t>
  </si>
  <si>
    <t>河口</t>
  </si>
  <si>
    <t>改善河口村集中办公条件及有了文化活动广场，丰富了68户258人精神文化生活</t>
  </si>
  <si>
    <t>木桐乡刘家村文化建设</t>
  </si>
  <si>
    <t>新建文化活动广场1000㎡，新建文化活动室100㎡，新建简易舞台50㎡，配套文化器材、广播器材、体育器材、宣传栏</t>
  </si>
  <si>
    <t>改善刘家村集中办公条件及有了文化活动广场，丰富了60户210人精神文化生活</t>
  </si>
  <si>
    <t>木桐乡窑沟村、三关村文化舞台建设项目</t>
  </si>
  <si>
    <t>舞台50平方米、舞台50平方米</t>
  </si>
  <si>
    <t>窑沟、三关</t>
  </si>
  <si>
    <t>改善窑沟、三关村有了文化活动广场，丰富了155户540人精神文化生活</t>
  </si>
  <si>
    <t>木桐乡夜长村文化活动室、文化舞台建设项目</t>
  </si>
  <si>
    <t>文化活动室100平方米</t>
  </si>
  <si>
    <t>改善夜长村有了文化活动广场，丰富了193户821人精神文化生活</t>
  </si>
  <si>
    <t>木桐乡灵神村文化活动室建设项目</t>
  </si>
  <si>
    <t>改善灵神村有了文化活动广场，丰富了174户633人精神文化生活</t>
  </si>
  <si>
    <t>木桐乡张家村文化活动室建设项目</t>
  </si>
  <si>
    <t>改善张家村有了文化活动广场，丰富了230户842人精神文化生活</t>
  </si>
  <si>
    <t>杜关镇北沟村文化建设</t>
  </si>
  <si>
    <t>新建文化活动室140㎡，配套文化器材、广播器材、体育器材、宣传栏</t>
  </si>
  <si>
    <t>北沟村</t>
  </si>
  <si>
    <t>通过该项目的实施，丰富了群众的文化生活，
精神文明建设开花结果，社会进一步安定团结、和谐稳定，为我村新农村建设奠定了坚实基础</t>
  </si>
  <si>
    <t>2017.9.4</t>
  </si>
  <si>
    <t>杜关镇村南盘村文化建设</t>
  </si>
  <si>
    <t>新建文化活动广场1000㎡，新建文化活动室100㎡，配套文化器材、广播器材、体育器材、宣传栏</t>
  </si>
  <si>
    <t>通过该项目的实施，丰富了群众的文化生活，</t>
  </si>
  <si>
    <t>杜关镇村桑树沟村文化建设</t>
  </si>
  <si>
    <t xml:space="preserve">精神文明建设开花结果，社会进一步安定团结、和谐稳定，为我村新农村建设奠定了坚实基础。 </t>
  </si>
  <si>
    <t>杜关镇桑树沟村文化活动室建设项目</t>
  </si>
  <si>
    <t>建设文化活动室100.63平方米</t>
  </si>
  <si>
    <t>为周边群众提供文化活动场所</t>
  </si>
  <si>
    <t>2017.9.19</t>
  </si>
  <si>
    <t>杜关镇显众村文化活动室建设项目</t>
  </si>
  <si>
    <t>建设文化活动室100.01平方米</t>
  </si>
  <si>
    <t>（二）医疗卫生项目小计</t>
  </si>
  <si>
    <t>城关镇2018年贫困人口基本医疗保险资助资金</t>
  </si>
  <si>
    <t>医疗卫生</t>
  </si>
  <si>
    <t>为每名参加医疗保险的贫困人口发放资助资金30元，全镇34户69人贫困户每人补助30元基本医疗保险资助资金</t>
  </si>
  <si>
    <t>每人每年30元</t>
  </si>
  <si>
    <t>北关村、西北街村、北石桥村</t>
  </si>
  <si>
    <t>人社局</t>
  </si>
  <si>
    <t xml:space="preserve">为全镇34户69人进行基本医疗保险资金补助
</t>
  </si>
  <si>
    <t>东明镇2018年贫困人口基本医疗保险资助资金</t>
  </si>
  <si>
    <t>为每名参加医疗保险的贫困人口发放资助资金30元，3231口贫困人口，每人补贴30元</t>
  </si>
  <si>
    <t>补助3231口贫困人口医疗保险，每人30元</t>
  </si>
  <si>
    <t>范里镇2018年贫困人口基本医疗保险资助资金</t>
  </si>
  <si>
    <t>为每名参加医疗保险的贫困人口发放资助资金30元</t>
  </si>
  <si>
    <t>为全乡贫困户提供医疗保障</t>
  </si>
  <si>
    <t>不需要招标</t>
  </si>
  <si>
    <t>范里镇庙坪村卫生室工程</t>
  </si>
  <si>
    <t>卫生室建设，墙面粉刷，水电设施</t>
  </si>
  <si>
    <t>庙坪</t>
  </si>
  <si>
    <t>该项目建成后，可辐射受益1个村159人（其中贫困人口159人），能够改善贫困群众  看病难问题。</t>
  </si>
  <si>
    <t>2018.6.7</t>
  </si>
  <si>
    <t>范里镇阳坪村卫生室工程</t>
  </si>
  <si>
    <t>阳坪</t>
  </si>
  <si>
    <t>范里镇大峪村卫生室工程</t>
  </si>
  <si>
    <t>大峪</t>
  </si>
  <si>
    <t>范里镇柳泉村卫生室工程</t>
  </si>
  <si>
    <t>文峪乡2018年贫困人口基本医疗保险资助资金</t>
  </si>
  <si>
    <t>文峪乡32个行政村</t>
  </si>
  <si>
    <t>为全乡32个行政村3605个贫困人口提供医疗保障</t>
  </si>
  <si>
    <t>横涧乡大村标准化卫生室建设和医疗设备配备</t>
  </si>
  <si>
    <t>80平方卫生室、医疗设备配备</t>
  </si>
  <si>
    <t>2017.5.30</t>
  </si>
  <si>
    <t>2017.9.11</t>
  </si>
  <si>
    <t>横涧乡熊耳村标准化卫生室建设和医疗设备配备</t>
  </si>
  <si>
    <t>2017.6.1</t>
  </si>
  <si>
    <t>横涧乡蒋槽村标准化卫生室建设和医疗设备配备</t>
  </si>
  <si>
    <t>2017.9.8</t>
  </si>
  <si>
    <t>横涧乡2018年贫困人口基本医疗保险资助资金</t>
  </si>
  <si>
    <t>横涧乡</t>
  </si>
  <si>
    <t>卢氏县横涧乡4个村标准化卫生室建设</t>
  </si>
  <si>
    <t>在白土坡、车厂、青山、下柳4个贫困村各新建标准化卫生室1个（84平方）</t>
  </si>
  <si>
    <t>白土坡、车厂、青山、下柳</t>
  </si>
  <si>
    <t>改善840户3032人口（其中贫困人口532人）就医条件，方便群众就医，提高群众健康水平，惠及4个村。</t>
  </si>
  <si>
    <t>双龙湾镇2018年贫困人口基本医疗保险资助资金</t>
  </si>
  <si>
    <t>为全镇2746个贫困人口提供了医疗保障</t>
  </si>
  <si>
    <t>五里川镇2018年贫困人口基本医疗保险资助资金</t>
  </si>
  <si>
    <t>为每名参加医疗保险的贫困人口发放资助资金30元，4449口贫困人口每口人补贴30元基本医疗保险金</t>
  </si>
  <si>
    <t>所有行政村</t>
  </si>
  <si>
    <t xml:space="preserve">为全镇4449个贫困人口提供了医疗保障。
</t>
  </si>
  <si>
    <t>卢氏县五里川镇标准化卫生室建设工程（一标段马耳岩村）</t>
  </si>
  <si>
    <t>新建标准化卫生室103.98平方米和卫生室门前硬化、厕所修建等</t>
  </si>
  <si>
    <t>马耳岩村</t>
  </si>
  <si>
    <t>该项目建成后，可辐射受益1个村87人（其中贫困人口 87人），能够改善贫困群众  看病难问题。</t>
  </si>
  <si>
    <t>卢氏县五里川镇标准化卫生室建设工程（三标段黄耀沟村）</t>
  </si>
  <si>
    <t>新建标准化卫生室85.14平方米和卫生室门前硬化、厕所修建等</t>
  </si>
  <si>
    <t>该项目建成后，可辐射受益1个村38人（其中贫困人口  38人），能够改善贫困群众  看病难问题。</t>
  </si>
  <si>
    <t>卢氏县五里川镇标准化卫生室建设工程（四标段温口村）</t>
  </si>
  <si>
    <t>新建标准化卫生室103.98平方米、卫生室门前硬化、厕所修建等</t>
  </si>
  <si>
    <t>2018.10.16</t>
  </si>
  <si>
    <t>卢氏县五里川镇标准化卫生室建设工程（五标段毛坪村）</t>
  </si>
  <si>
    <t>新建标准化卫生室85.14平方米、卫生室门前硬化、厕所修建等</t>
  </si>
  <si>
    <t>毛坪村</t>
  </si>
  <si>
    <t>该项目建成后，可辐射受益1个村170人（其中贫困人口170人），能够改善贫困群众  看病难问题。</t>
  </si>
  <si>
    <t>双槐树乡西川村卫生室建设和医疗设备配备</t>
  </si>
  <si>
    <t>建设1个90平米标准化卫生室并配备器材</t>
  </si>
  <si>
    <t>解决325户1210人（其中贫困人口239人）就医困难</t>
  </si>
  <si>
    <t>双槐树乡2018年贫困人口基本医疗保险资助资金</t>
  </si>
  <si>
    <t>为全镇1017户3601个贫困人口提供了医疗保障</t>
  </si>
  <si>
    <t>双槐树乡石门村村级卫生室建设项目</t>
  </si>
  <si>
    <t>提升全村288户1093人（其中贫困人口187人）医疗卫生水平</t>
  </si>
  <si>
    <t>2018.11月</t>
  </si>
  <si>
    <t>双槐树乡西桃花村村级卫生室建设项目</t>
  </si>
  <si>
    <t>提升185户703人（其中贫困人口173人）医疗卫生活水平</t>
  </si>
  <si>
    <t>汤河乡2018年贫困人口基本医疗保险资助资金</t>
  </si>
  <si>
    <t xml:space="preserve">为全乡贫困人口 2541人提供了医疗保障。
</t>
  </si>
  <si>
    <t>汤河乡小沟河村卫生室建设项目</t>
  </si>
  <si>
    <t>小沟河村卫生室建设103平方米。</t>
  </si>
  <si>
    <t>该项目建成后可辐射受益 小沟河村  1230人(其中贫困人口  244人)改善贫困群众医疗卫生问题</t>
  </si>
  <si>
    <t>2018.7.21</t>
  </si>
  <si>
    <t>汤河乡杨庄村卫生室建设项目</t>
  </si>
  <si>
    <t>杨家庄村卫生室建设103平方米。</t>
  </si>
  <si>
    <t>该项目建成后可辐射受益 杨庄村 1053 人(其中贫困人口 117 人)改善贫困群众医疗卫生问题</t>
  </si>
  <si>
    <t>汤河乡高沟村卫生室建设项目</t>
  </si>
  <si>
    <t>高沟口村卫生室建设103平方米。</t>
  </si>
  <si>
    <t>该项目建成后可辐射受益 高沟口村 792 人(其中贫困人口  113人)改善贫困群众医疗卫生问题</t>
  </si>
  <si>
    <t>朱阳关镇2018年贫困人口基本医疗保险资助资金</t>
  </si>
  <si>
    <t xml:space="preserve">为全镇贫困人口1763人提供了医疗保障
</t>
  </si>
  <si>
    <t>瓦窑沟乡上河村卫生室建设和医疗设备配备</t>
  </si>
  <si>
    <t>新建卫生室103.53㎡</t>
  </si>
  <si>
    <t>改善全村602人（其中贫困人口151人）的医疗卫生条件</t>
  </si>
  <si>
    <t>瓦窑沟乡胡家坪村卫生室建设和医疗设备配备</t>
  </si>
  <si>
    <t>新建卫生室102㎡</t>
  </si>
  <si>
    <t>改善全村896人（其中贫困人口234人）的医疗卫生乐条件</t>
  </si>
  <si>
    <t>瓦窑沟乡2018年贫困人口基本医疗保险资助资金</t>
  </si>
  <si>
    <t>为全乡所有贫困户
发放医疗补助每人30元</t>
  </si>
  <si>
    <t>为全乡3763个贫困人口提供了医疗保障</t>
  </si>
  <si>
    <t>狮子坪乡2018年贫困人口基本医疗保险资助资金</t>
  </si>
  <si>
    <t>为全乡900户2974人困难群众提供基本医疗保障</t>
  </si>
  <si>
    <t>卢氏县狮子坪乡花园寺村卫生室标准化建设项目</t>
  </si>
  <si>
    <t>卫生室80平方米，医疗器材1套</t>
  </si>
  <si>
    <t>花园寺村</t>
  </si>
  <si>
    <t>该项目建成后，可辐射受益 花园寺村380户1350人（其中贫困人口123人）</t>
  </si>
  <si>
    <t>官坡镇2018年贫困人口基本医疗保险资助资金</t>
  </si>
  <si>
    <t>为全镇贫困人9019人提供了医疗保障。</t>
  </si>
  <si>
    <t>徐家湾乡2018年贫困人口基本医疗保险资助资金</t>
  </si>
  <si>
    <t>徐家湾等</t>
  </si>
  <si>
    <t>为全乡贫困人口1794人提供了医疗保障</t>
  </si>
  <si>
    <t>潘河乡2018年贫困人口基本医疗保险资助资金</t>
  </si>
  <si>
    <t>为每名参加医疗保险的贫困人口发放资助资金30元，999户贫困户30元医疗补贴</t>
  </si>
  <si>
    <t>为全乡3155个贫困人口提供了医疗保障。</t>
  </si>
  <si>
    <t>木桐乡刘家村卫生室建设和医疗设备配备</t>
  </si>
  <si>
    <t>建设80㎡标准化卫生室1座，采购医疗器材1套</t>
  </si>
  <si>
    <t>改善刘家村卫生医疗条件使60户210人买药难、看病难得问题得到解决</t>
  </si>
  <si>
    <t>木桐乡2018年贫困人口基本医疗保险资助资金</t>
  </si>
  <si>
    <t>为全乡贫困人口3159人提供了医疗保障。</t>
  </si>
  <si>
    <t>木桐乡张家村卫生室建设项目</t>
  </si>
  <si>
    <t>改善张家村卫生医疗条件使230户842人（其中贫困人口191人）买药难、看病难得问题得到解决</t>
  </si>
  <si>
    <t>沙河乡2018年贫困人口基本医疗保险资助资金</t>
  </si>
  <si>
    <t>全乡贫困人口1579人提供了医疗保障</t>
  </si>
  <si>
    <t>沙河乡2018年标准化卫生室建设项目</t>
  </si>
  <si>
    <t>张家、宋家、寨子、王家四个卫生室</t>
  </si>
  <si>
    <t>张家、宋家、寨子、王家</t>
  </si>
  <si>
    <t>改善了4个村医疗卫生和就医条件，彻底解决220户878人（其中贫困人口479人）就医条件</t>
  </si>
  <si>
    <t>杜关镇2018年贫困人口基本医疗保险资助资金</t>
  </si>
  <si>
    <t>为全镇5041贫困人口进行补贴</t>
  </si>
  <si>
    <t>卢氏县杜关镇标准化村卫生室建设项目</t>
  </si>
  <si>
    <t>建设标准化卫生室85㎡，硬化场地，简易厕所1个，设备购置</t>
  </si>
  <si>
    <t>龙王庙村</t>
  </si>
  <si>
    <t>该项目建成后将服务杜关镇龙王庙村33户70人，改善了就医条件。</t>
  </si>
  <si>
    <t>2018.4.19</t>
  </si>
  <si>
    <t>2018.4.26</t>
  </si>
  <si>
    <t>2018.5.26</t>
  </si>
  <si>
    <t>官道口镇2018年贫困人口基本医疗保险资助资金</t>
  </si>
  <si>
    <t>为全镇贫困人口4129人提供了医疗保障</t>
  </si>
  <si>
    <t>官道口镇2018年永渡村标准化卫生室建设项目</t>
  </si>
  <si>
    <t>建设80平米卫生室一个16.15万元、配置相关医疗设备一套2.35万元</t>
  </si>
  <si>
    <t>永渡</t>
  </si>
  <si>
    <t>改善永渡村医疗卫生和就医条件，彻底解决永渡村220户878（其中贫困人口49人）人就医条件</t>
  </si>
  <si>
    <t>2018.9.23</t>
  </si>
  <si>
    <t>卫计委</t>
  </si>
  <si>
    <t>农村妇女贫困人口“两癌”筛查</t>
  </si>
  <si>
    <t>受益10000人</t>
  </si>
  <si>
    <t>（三）文化、卫生项目       小计</t>
  </si>
  <si>
    <t>官坡镇竹园村标准化卫生室和综合文化服务中心建设工程</t>
  </si>
  <si>
    <t>医疗卫生、文化广场</t>
  </si>
  <si>
    <t>建设卫生室和文化活动室综合楼311.33平方米、简易舞台60平方米、文化广场1000平方米，安装太阳能路灯4盏，配备医疗设备和文化体育广播器材各1套。</t>
  </si>
  <si>
    <t>竹园村</t>
  </si>
  <si>
    <t>政府投资公共服务设施扶持方式，主要改善群众就医和文化娱乐活动等公共服务设施条件，受益人口2842人（其中贫困人口360人）。</t>
  </si>
  <si>
    <t>2018年7月31日</t>
  </si>
  <si>
    <t>2018年8月10日</t>
  </si>
  <si>
    <t>2018年12月30日</t>
  </si>
  <si>
    <t>官坡镇庙台村标准化卫生室和综合文化服务中心建设工程</t>
  </si>
  <si>
    <t>建设卫生室和文化活动室综合楼311.33平方米，安装太阳能路灯4盏，配备医疗设备和文化体育广播器材各1套。</t>
  </si>
  <si>
    <t>政府投资公共服务设施扶持方式，主要改善群众就医和文化娱乐活动等公共服务设施条件，受益人口2188人（其中贫困人口634人）。</t>
  </si>
  <si>
    <t>官坡镇安坪村综合文化服务中心建设工程</t>
  </si>
  <si>
    <t>建设文化活动室100.01平方米、简易舞台84平方米、文化广场1000平方米，安装太阳能路灯4盏，配备文化体育广播器材1套。</t>
  </si>
  <si>
    <t>安坪村</t>
  </si>
  <si>
    <t>政府投资公共服务设施扶持方式，主要改善群众文化娱乐活动等公共服务设施条件，受益人口1918人（其中贫困人口283人）。</t>
  </si>
  <si>
    <t>官坡镇火神庙村标准化卫生室和综合文化服务中心建设工程</t>
  </si>
  <si>
    <t>建设卫生室和文化活动室综合楼253.53平方米、简易舞台50平方米、文化广场1000平方米、公厕20.87平方米，安装太阳能路灯4盏，配备医疗设备和文化体育广播器材各1套。</t>
  </si>
  <si>
    <t>火神庙村</t>
  </si>
  <si>
    <t>政府投资公共服务设施扶持方式，主要改善群众就医和文化娱乐活动等公共服务设施条件，受益人口518人（其中贫困人口194人）。</t>
  </si>
  <si>
    <t>官坡镇大块村标准化卫生室和综合文化服务中心建设工程</t>
  </si>
  <si>
    <t>建设卫生室和文化活动室综合楼244.31平方米、简易舞台50平方米、文化广场1000平方米，安装太阳能路灯4盏，配备医疗设备和文化体育广播器材各1套。</t>
  </si>
  <si>
    <t>政府投资公共服务设施扶持方式，主要改善群众就医和文化娱乐活动等公共服务设施条件，受益人口880人（其中贫困人口189人）。</t>
  </si>
  <si>
    <t>官坡镇丰庄村综合文化服务中心建设工程</t>
  </si>
  <si>
    <t>建设简易舞台84平方米、文化广场1000平方米、公厕20.87平方米，安装太阳能路灯6盏，配备文化体育广播器材1套。</t>
  </si>
  <si>
    <t>丰庄村</t>
  </si>
  <si>
    <t>政府投资公共服务设施扶持方式，主要改善群众文化娱乐活动等公共服务设施条件，受益人口454人。</t>
  </si>
  <si>
    <t>官坡镇兰西村综合文化服务中心建设工程</t>
  </si>
  <si>
    <t>建设文化活动室100.01平方米、简易舞台80平方米、文化广场1100平方米、公厕20.87平方米，安装太阳能路灯4盏，配备文化体育广播器材1套。</t>
  </si>
  <si>
    <t>兰西村</t>
  </si>
  <si>
    <t>政府投资公共服务设施扶持方式，主要改善群众文化娱乐活动等公共服务设施条件，受益人口1968人。</t>
  </si>
  <si>
    <t>官坡镇兰东村标准化卫生室和综合文化服务中心建设工程</t>
  </si>
  <si>
    <t>建设卫生室和文化活动室综合楼254.7平方米、简易舞台96平方米、文化广场32.2平方米、公厕20.87平方米，安装太阳能路灯3盏，配备医疗设备和文化体育广播器材各1套。</t>
  </si>
  <si>
    <t>兰东村</t>
  </si>
  <si>
    <t>政府投资公共服务设施扶持方式，主要改善群众就医和文化娱乐活动等公共服务设施条件，受益人口2259人。</t>
  </si>
  <si>
    <t>木桐乡灵神村卫生室、文化舞台建设项目</t>
  </si>
  <si>
    <t>卫生室80平方米，医疗器材1套、简易舞台50平方米</t>
  </si>
  <si>
    <t>改善灵神村卫生医疗条件使174户633人（其中贫困人口318人）买药难、看病难得问题得到解决，同时对文化建设提供良好场地。</t>
  </si>
  <si>
    <t>（四）其他公共服务类      项目小计</t>
  </si>
  <si>
    <t>社保股</t>
  </si>
  <si>
    <t>困难群众大病补充医疗保险筹资资金</t>
  </si>
  <si>
    <t>保险保障</t>
  </si>
  <si>
    <t>医疗保险中心</t>
  </si>
  <si>
    <t>资助民政救助贫困人员参加2018年度城乡居民基本医疗保险费用</t>
  </si>
  <si>
    <t>东明镇2018年高庄村党群服务中心建设项目</t>
  </si>
  <si>
    <t>2018年度春季建档立卡幼儿生活补助费和残疾儿童资助金</t>
  </si>
  <si>
    <t>改善高庄村办公条件，方便服务群众</t>
  </si>
  <si>
    <t>卢氏县五里川镇就业转移服务中心工程</t>
  </si>
  <si>
    <t>实施服务中心室内外装修工程，购置办公家具、培训设备等必备设施设备。</t>
  </si>
  <si>
    <t>五里川村</t>
  </si>
  <si>
    <t>该项目建成后，可辐射受益15个村3647人（其中贫困人口3647人），能够改善贫困群众打工难问题。</t>
  </si>
  <si>
    <t>学生资助管理中心</t>
  </si>
  <si>
    <t>春季建档立卡幼儿生活补助费和残疾儿童资助金</t>
  </si>
  <si>
    <t>教体局</t>
  </si>
  <si>
    <t>受益200人</t>
  </si>
  <si>
    <t>四 、其他扶贫类项目    合计</t>
  </si>
  <si>
    <t>（一）公益性岗位项目   小计</t>
  </si>
  <si>
    <t>城关镇2018年转移就业协管员岗位补贴资金</t>
  </si>
  <si>
    <t>北关村、西北街村、北石桥村每村一个转移就业协管员</t>
  </si>
  <si>
    <t>每人每月1000元</t>
  </si>
  <si>
    <t xml:space="preserve">该项目采用劳务增收模式带贫，可直接带贫3户3人贫困户，预计年增收12000元。
</t>
  </si>
  <si>
    <t>3户3人</t>
  </si>
  <si>
    <t>东明镇2018年转移就业协管员岗位补贴资金</t>
  </si>
  <si>
    <t>东明镇东明村、东坪村、东营村、段家村、峰云村、河西村、黑马村、后河村、火炎村、涧北村、祁寸村、石龙村、太平村、先峪村、铁锋村、张麻村等16个村2018年转移就业公益岗位（16名）补贴资金2018年转移就业协管员岗位补贴资金</t>
  </si>
  <si>
    <t>16个转移就业协管员工资补助</t>
  </si>
  <si>
    <t>范里镇2018年转移就业协管员岗位补贴资金</t>
  </si>
  <si>
    <t>涧底、留村、刘家岭、杨坡根、车道沟、王湾、后峪、大原、涧东、南苏村、前窑、南沟、大峪、阳坪、西庄、庙坪、楼房、南庄、里铺、关道、窑上、东岭、蔡家、干沟、白玉沟、马跑泉、小岭壕、三门岭村转移就业协管员岗位补贴资金</t>
  </si>
  <si>
    <t>涧底、留村、刘家岭、杨坡根、车道沟、等村</t>
  </si>
  <si>
    <t>该项目采取劳务增收模式带贫，可直接带贫动贫困户增收</t>
  </si>
  <si>
    <t>2018.06.12</t>
  </si>
  <si>
    <t>按月发放</t>
  </si>
  <si>
    <t>文峪乡2018年转移就业协管员岗位补贴资金</t>
  </si>
  <si>
    <t>吴家沟等32个村转移就业协管员岗位补贴</t>
  </si>
  <si>
    <t>该项目采取劳务增收模式带贫，可直接带贫 32个村35户贫困户增收</t>
  </si>
  <si>
    <t>2018.04.01</t>
  </si>
  <si>
    <t>2018.05.21</t>
  </si>
  <si>
    <t>横涧乡2018年转移就业协管员岗位补贴资金</t>
  </si>
  <si>
    <t>转移就业协管员岗位补贴资金</t>
  </si>
  <si>
    <t>新庄、碾子沟</t>
  </si>
  <si>
    <t>补助双扶驿站建设，激发贫困户内生动力</t>
  </si>
  <si>
    <t>双龙湾镇2018年转移就业协管员岗位补贴资金</t>
  </si>
  <si>
    <t>对参加转移就业岗位的贫困户发放补贴</t>
  </si>
  <si>
    <t>该项目采用劳务增收的方式，可带贫人，预计年可增收1500元</t>
  </si>
  <si>
    <t>五里川镇2018年转移就业协管员岗位补贴资金</t>
  </si>
  <si>
    <t>五里川镇河南村、南坡村、北李村、路沟村、五里川村、马耳岩村、黄耀沟村、毛坪村、古墓窑村、温口村10个转移就业协管员每月发放岗位补贴</t>
  </si>
  <si>
    <t xml:space="preserve">该项目采用劳务增收模式带贫，可直接带贫10人贫困人口，预计年增收7000元。
</t>
  </si>
  <si>
    <t>双槐树乡2018年转移就业协管员岗位补贴资金</t>
  </si>
  <si>
    <t>双槐树乡北川村、东川村、寺合院村、香山村、东桃花村、中桃花村和西茄村2018年转移就业协管员岗位补贴资金</t>
  </si>
  <si>
    <t>双槐树村</t>
  </si>
  <si>
    <t>为双槐树乡北川村、东川村、寺合院村、香山村、东桃花村、中桃花村和西茄村建档立卡贫困户提供就业信息</t>
  </si>
  <si>
    <t>27户81人</t>
  </si>
  <si>
    <t>汤河乡2018年转移就业协管员岗位补贴资金</t>
  </si>
  <si>
    <t>南峪沟村建成“双扶驿站”奖补资金2万元</t>
  </si>
  <si>
    <t xml:space="preserve">例：该项目建成后，可辐射受益1个村614人（其中贫困人口614人），能够改善贫困群众发展增收积极性问题。
</t>
  </si>
  <si>
    <t>朱阳关镇2018年转移就业协管员岗位补贴资金</t>
  </si>
  <si>
    <t>转移就业协管员岗位补贴</t>
  </si>
  <si>
    <t xml:space="preserve">该项目采用劳务增收模式带贫，可直接带贫4人贫困人口，预计年增收7000元。
</t>
  </si>
  <si>
    <t>狮子坪乡2018年转移就业协管员岗位补贴资金</t>
  </si>
  <si>
    <t>为贫困家庭人口提供公益性岗位。</t>
  </si>
  <si>
    <t>为贫困家庭人口提供公益性岗位，增加贫困人口收入。</t>
  </si>
  <si>
    <t>无需招标</t>
  </si>
  <si>
    <t>官坡镇2018年转移就业协管员岗位补贴资金</t>
  </si>
  <si>
    <t>各村转移性岗位协管员工资补贴</t>
  </si>
  <si>
    <t>政府投资补助7个贫困村转移性岗位协管员工资补贴。受益贫困人口5882人</t>
  </si>
  <si>
    <t>2018年10月8日</t>
  </si>
  <si>
    <t>2018年10月31日</t>
  </si>
  <si>
    <t>徐家湾2018年转移就业协管员岗位补贴资金</t>
  </si>
  <si>
    <t>为聘用的转移就业协管员发放工资</t>
  </si>
  <si>
    <t>为21名转移就业协管员发放工资，实现21的收入稳定</t>
  </si>
  <si>
    <t>21人</t>
  </si>
  <si>
    <t>潘河乡2018年转移就业协管员岗位补贴资金</t>
  </si>
  <si>
    <t>2个非贫困村的转移就业联络员补贴资金</t>
  </si>
  <si>
    <t>潘河村、清河村</t>
  </si>
  <si>
    <t>使潘河村、清河村2个贫困户增加收入7000元</t>
  </si>
  <si>
    <t>2户2人</t>
  </si>
  <si>
    <t>木桐乡2018年转移就业协管员岗位补贴资金</t>
  </si>
  <si>
    <t>木桐村、夜长村公益性岗位</t>
  </si>
  <si>
    <t>木桐村
夜长村</t>
  </si>
  <si>
    <t>通过开展转移就业协管工作，有力推进各项事业的发展。</t>
  </si>
  <si>
    <t>沙河乡2018年转移就业协管员岗位补贴资金</t>
  </si>
  <si>
    <t>为贫困户提供转移就业协管员岗位，发放补贴资金，贫困户稳定增收</t>
  </si>
  <si>
    <t>杜关镇2018年转移就业协管员岗位补贴资金</t>
  </si>
  <si>
    <t>官道口镇2018年转移就业协管员岗位补贴资金</t>
  </si>
  <si>
    <t>关于下达生态护林员资金的通知</t>
  </si>
  <si>
    <t>2017年选聘719名生态护林员,到2018年人数扩大到3000人担任护林抚育工，在取得森林抚育劳务收入的同时，再补助部分护林费，抚育兼顾护林。</t>
  </si>
  <si>
    <t>让贫困户当选生态护林员，通过护林劳务增加收入。</t>
  </si>
  <si>
    <t>（二）雨露计划项目        小计</t>
  </si>
  <si>
    <t>东明镇2018年雨露计划项目(农村实用技术8期)</t>
  </si>
  <si>
    <t>雨露计划</t>
  </si>
  <si>
    <t>农村实用技术培训8期</t>
  </si>
  <si>
    <t>培训贫困户实用技术</t>
  </si>
  <si>
    <t>范里镇2018年雨露计划项目(农村实用技术12期)</t>
  </si>
  <si>
    <t>农村实用技术培训</t>
  </si>
  <si>
    <t>进行相关技术培训，提高贫困户就业能力</t>
  </si>
  <si>
    <t>2018.04.26</t>
  </si>
  <si>
    <t>文峪乡2018年雨露计划项目(农村实用技术6期)</t>
  </si>
  <si>
    <t>雨露计划项目(农村实用技术6期)</t>
  </si>
  <si>
    <t>吴家沟等9个村</t>
  </si>
  <si>
    <t>通过雨露计划培训，增加贫困户实用技术。</t>
  </si>
  <si>
    <t>横涧乡2018年雨露计划项目(农村实用技术9期)</t>
  </si>
  <si>
    <t>双龙湾镇2018年雨露计划项目(农村实用技术13期)</t>
  </si>
  <si>
    <t>在全镇开展农村实用技术培训</t>
  </si>
  <si>
    <t>该项目采用劳务增收的方式，可带贫2476人，预计年可增收1000元</t>
  </si>
  <si>
    <t>已培训9期</t>
  </si>
  <si>
    <t>五里川镇2018年雨露计划项目(农村实用技术11期)</t>
  </si>
  <si>
    <t>实施农村实用技术培训11期</t>
  </si>
  <si>
    <t xml:space="preserve">例：该项目建成后，可辐射受益8个村256人（其中贫困人口256人），能够改善贫困群众发展技能不足问题。
</t>
  </si>
  <si>
    <t>双槐树乡2018年雨露计划项目(农村实用技术6期)</t>
  </si>
  <si>
    <t>开展5期连翘、食用菌和中蜂养殖技术培训</t>
  </si>
  <si>
    <t>增强贫困户劳动技能</t>
  </si>
  <si>
    <t>180户690人</t>
  </si>
  <si>
    <t>汤河乡2018年雨露计划项目(农村实用技术7期)</t>
  </si>
  <si>
    <t>双槐树乡北川村“双扶驿站”奖补资金</t>
  </si>
  <si>
    <t>双槐树乡政府</t>
  </si>
  <si>
    <t>激发167户贫困户内生动力</t>
  </si>
  <si>
    <t>167户605人</t>
  </si>
  <si>
    <t>朱阳关镇2018年雨露计划项目(农村实用技术10期)</t>
  </si>
  <si>
    <t>农业技术培训</t>
  </si>
  <si>
    <t xml:space="preserve">该项目建成后，可辐射受益13个村16219人（其中贫困人口1763人），能够改善贫困群众发展技能不足问题。
</t>
  </si>
  <si>
    <t>瓦窑沟乡2018年雨露计划项目(农村实用技术9期)</t>
  </si>
  <si>
    <t>实用技术培训</t>
  </si>
  <si>
    <t>加强实用技术培训</t>
  </si>
  <si>
    <t>狮子坪乡2018年雨露计划项目(农村实用技术6期)</t>
  </si>
  <si>
    <t>农村实用技术培训6期</t>
  </si>
  <si>
    <t>杨庄村、狮子坪村、花园寺村、柳树湾村、黄柏沟村、钱庄村</t>
  </si>
  <si>
    <t>可使我乡杨庄村、狮子坪村、花园寺村、柳树湾村、黄柏沟村、钱庄村六个村的农户有了一技之长，更加坚定了脱贫的信心，激发了群众内生动力，促使今后经济收入有所提高。</t>
  </si>
  <si>
    <t>官坡镇2018年雨露计划项目(农村实用技术14期)</t>
  </si>
  <si>
    <t>高职高专、中职中专学生补助</t>
  </si>
  <si>
    <t>政府投资补助全镇建档立卡贫困户进行扶贫产业技能培训，受益贫困人口9127人。</t>
  </si>
  <si>
    <t>徐家湾乡2018年雨露计划项目(农村实用技术5期)</t>
  </si>
  <si>
    <t>全年开展5期实用技术培训班</t>
  </si>
  <si>
    <t>小河口等</t>
  </si>
  <si>
    <t>为贫困户提供实用技术培训，提高群众创收能力；5期培训班可为600余贫困户提供技能培训</t>
  </si>
  <si>
    <t>2018.11.31</t>
  </si>
  <si>
    <t>潘河乡2018年雨露计划项目(农村实用技术6期)</t>
  </si>
  <si>
    <t>1．潘河乡安置点、砖楼村、梅家村、前河村、黄叶村</t>
  </si>
  <si>
    <t>预计220户贫困户掌握绢花制作，中蜂养殖、核桃连翘、食用菌、种植、养殖等技术，增长知识，提高收入。</t>
  </si>
  <si>
    <t>999户3170人</t>
  </si>
  <si>
    <t>木桐乡2018年雨露计划项目(农村实用技术8期)</t>
  </si>
  <si>
    <t>沙河乡2018年雨露计划项目(农村实用技术6期)</t>
  </si>
  <si>
    <t>张家、寨子、沙河村</t>
  </si>
  <si>
    <t>2018.3.26</t>
  </si>
  <si>
    <t>杜关镇2018年雨露计划项目(农村实用技术9期)</t>
  </si>
  <si>
    <t>官道口镇2018年雨露计划项目(农村实用技术5期)</t>
  </si>
  <si>
    <t>2018年雨露计划项目(主要建设内容：职业教育补助1100人250万元、技能培训500人100万元)</t>
  </si>
  <si>
    <t>农村实用技术150万元，短期技能培训100万元，职业教育250万元。</t>
  </si>
  <si>
    <t>创办150个农村实用技术培训班，为将近4500名贫困户提供技术培训，为全县职业教育贫困学生提供3000元补助，为全县考取国家级技能证书的贫困户提供2000元补助。</t>
  </si>
  <si>
    <t>（三）其他类项目小计</t>
  </si>
  <si>
    <t>东明镇当家村、北苏村、江渠村“双扶驿站”奖补资金</t>
  </si>
  <si>
    <t>当家、江渠、北苏村“双扶驿站”奖补资金</t>
  </si>
  <si>
    <t>当家村
江渠村
北苏村</t>
  </si>
  <si>
    <t>范里镇新庄村、碾子沟村“双扶驿站”奖补资金</t>
  </si>
  <si>
    <t>“双扶驿站”奖补资金</t>
  </si>
  <si>
    <t>文峪乡窑子沟村“双扶驿站”奖补资金</t>
  </si>
  <si>
    <t>窑子沟村“双扶驿站建设</t>
  </si>
  <si>
    <t>窑子沟村</t>
  </si>
  <si>
    <t>政府投资公共服务设施扶持方式，主要改善窑子沟村“双扶驿站”办公条件，受益贫困人口73户151人</t>
  </si>
  <si>
    <t>横涧乡镇区安置点“双扶驿站”奖补资金</t>
  </si>
  <si>
    <t>双扶驿站设备物品</t>
  </si>
  <si>
    <t>双龙湾镇久富村“双扶驿站”奖补资金</t>
  </si>
  <si>
    <t>建立劳务积分，兑换物品，激发贫困户内生动力</t>
  </si>
  <si>
    <t>久富村</t>
  </si>
  <si>
    <t>该项目采用劳务增收的方式，可带贫286人，预计年可增收1000元</t>
  </si>
  <si>
    <t>五里川镇南峪沟村“双扶驿站”奖补资金</t>
  </si>
  <si>
    <t xml:space="preserve">该项目建成后，可辐射受益1个村614人（其中贫困人口614人），能够改善贫困群众发展增收积极性问题。
</t>
  </si>
  <si>
    <t>汤河乡新坪村、河口村、大坪村、蔡家沟村、高沟村“双扶驿站”奖补资金</t>
  </si>
  <si>
    <t>5个贫困村双扶驿站建设</t>
  </si>
  <si>
    <t>新坪、大坪、河口、高沟、柴家沟等5个村</t>
  </si>
  <si>
    <t>政府投资公共服务设施扶持方式，主要改善新坪等5个村村“双扶驿站”办公条件，受益贫困人口1342人。</t>
  </si>
  <si>
    <t>朱阳关镇毛庄村“双扶驿站”奖补资金</t>
  </si>
  <si>
    <t>对于好人好事的群众实行积分制，按分兑换生活用品</t>
  </si>
  <si>
    <t xml:space="preserve">该项目建成后，可辐射受益1个村748人（其中贫困人口108人），能够改善贫困群众发展增收积极性问题。
</t>
  </si>
  <si>
    <t>瓦窑沟乡龙泉坪村、高河村“双扶驿站”奖补资金</t>
  </si>
  <si>
    <t>双扶驿站”奖补</t>
  </si>
  <si>
    <t>充分激发群众内生动力</t>
  </si>
  <si>
    <t>狮子坪乡颜子河村“双扶驿站”奖补资金</t>
  </si>
  <si>
    <t>颜子河村双扶驿站奖补资金</t>
  </si>
  <si>
    <t>以积分换商品，激发贫困人口内生动力。</t>
  </si>
  <si>
    <t>官坡镇庙台村“双扶驿站”奖补资金</t>
  </si>
  <si>
    <t>站点修缮、办公设备购置</t>
  </si>
  <si>
    <t>政府投资公共服务设施扶持方式，主要改善庙台村“双扶驿站”办公条件，受益贫困人口634人。</t>
  </si>
  <si>
    <t>徐家湾乡桐木沟村“双扶驿站”奖补资金</t>
  </si>
  <si>
    <t>为“双扶驿站”奖励资金2万元用于驿站建设或添置物品</t>
  </si>
  <si>
    <t>在桐木村建设“双扶驿站”，激发群众干事创业热情</t>
  </si>
  <si>
    <t>159户529人</t>
  </si>
  <si>
    <t>2017.5.1</t>
  </si>
  <si>
    <t>2017.5.12</t>
  </si>
  <si>
    <t>潘河乡山岔村、梅家村、两河村“双扶驿站”奖补资金</t>
  </si>
  <si>
    <t>山岔村、梅家村、两河村</t>
  </si>
  <si>
    <t>木桐乡刘家村、三关村“双扶驿站”奖补资金</t>
  </si>
  <si>
    <t>购置刘家、三关双扶驿站商品</t>
  </si>
  <si>
    <t>刘家、三关</t>
  </si>
  <si>
    <t>通过双扶驿站工作，促进群众参与各项事业积极性，改变过去事事无人问局面</t>
  </si>
  <si>
    <t>沙河乡镇区、春晖社区、寨子村“双扶驿站”奖补资金</t>
  </si>
  <si>
    <t>杜关镇显众村、镇区安置点“双扶驿站”奖补资金</t>
  </si>
  <si>
    <t>购置货架、结算设备等</t>
  </si>
  <si>
    <t>显众村
马院村</t>
  </si>
  <si>
    <t>激励全镇390户贫困户积分管理，进行兑换生活用品</t>
  </si>
  <si>
    <t>官道口镇北磨上村、镇区安置点“双扶驿站”奖补资金</t>
  </si>
  <si>
    <t>双扶驿站”奖补资金</t>
  </si>
  <si>
    <t>激励全镇926户贫困户积分管理，进行兑换生活用品</t>
  </si>
  <si>
    <r>
      <rPr>
        <sz val="10"/>
        <rFont val="宋体"/>
        <charset val="134"/>
        <scheme val="minor"/>
      </rPr>
      <t>新建C20混凝土泉室2座；新建集中供水点1处（10m3蓄水池），配套</t>
    </r>
    <r>
      <rPr>
        <sz val="10"/>
        <color rgb="FFFF0000"/>
        <rFont val="宋体"/>
        <charset val="134"/>
        <scheme val="minor"/>
      </rPr>
      <t>2m3水车1辆</t>
    </r>
    <r>
      <rPr>
        <sz val="10"/>
        <rFont val="宋体"/>
        <charset val="134"/>
        <scheme val="minor"/>
      </rPr>
      <t>；共铺设输水管线 2160m，管道入户97户</t>
    </r>
  </si>
  <si>
    <r>
      <rPr>
        <sz val="10"/>
        <rFont val="宋体"/>
        <charset val="134"/>
        <scheme val="minor"/>
      </rPr>
      <t>5m³进水池1个，阀门井2个，管道13980m，入户工程</t>
    </r>
    <r>
      <rPr>
        <sz val="10"/>
        <color rgb="FFFF0000"/>
        <rFont val="宋体"/>
        <charset val="134"/>
        <scheme val="minor"/>
      </rPr>
      <t>249套</t>
    </r>
    <r>
      <rPr>
        <sz val="10"/>
        <rFont val="宋体"/>
        <charset val="134"/>
        <scheme val="minor"/>
      </rPr>
      <t>。</t>
    </r>
  </si>
  <si>
    <r>
      <rPr>
        <sz val="10"/>
        <rFont val="宋体"/>
        <charset val="134"/>
        <scheme val="minor"/>
      </rPr>
      <t>该项目建成后可解决冯家岭村一、二、五、六组共</t>
    </r>
    <r>
      <rPr>
        <sz val="10"/>
        <color rgb="FFFF0000"/>
        <rFont val="宋体"/>
        <charset val="134"/>
        <scheme val="minor"/>
      </rPr>
      <t>122户</t>
    </r>
    <r>
      <rPr>
        <sz val="10"/>
        <rFont val="宋体"/>
        <charset val="134"/>
        <scheme val="minor"/>
      </rPr>
      <t>487人（其中贫困户48户142人）安全饮水问题。</t>
    </r>
  </si>
  <si>
    <r>
      <rPr>
        <sz val="10"/>
        <rFont val="宋体"/>
        <charset val="134"/>
        <scheme val="minor"/>
      </rPr>
      <t>5m³进水池5个，5m³蓄水池2个，井房1个，阀门井5个，管道12380m，入户工程</t>
    </r>
    <r>
      <rPr>
        <sz val="10"/>
        <color rgb="FFFF0000"/>
        <rFont val="宋体"/>
        <charset val="134"/>
        <scheme val="minor"/>
      </rPr>
      <t>289</t>
    </r>
    <r>
      <rPr>
        <sz val="10"/>
        <rFont val="宋体"/>
        <charset val="134"/>
        <scheme val="minor"/>
      </rPr>
      <t>套。</t>
    </r>
  </si>
  <si>
    <r>
      <rPr>
        <sz val="10"/>
        <rFont val="宋体"/>
        <charset val="134"/>
        <scheme val="minor"/>
      </rPr>
      <t>该项目建成后可解决何窑村一、三、五、六、八组共</t>
    </r>
    <r>
      <rPr>
        <sz val="10"/>
        <color rgb="FFFF0000"/>
        <rFont val="宋体"/>
        <charset val="134"/>
        <scheme val="minor"/>
      </rPr>
      <t>60户</t>
    </r>
    <r>
      <rPr>
        <sz val="10"/>
        <rFont val="宋体"/>
        <charset val="134"/>
        <scheme val="minor"/>
      </rPr>
      <t>228人（其中贫困户27户110人）安全饮水问题。</t>
    </r>
  </si>
  <si>
    <r>
      <rPr>
        <sz val="10"/>
        <rFont val="宋体"/>
        <charset val="134"/>
        <scheme val="minor"/>
      </rPr>
      <t>新建C20钢筋混凝土泉室1座，输水管线5626m,配套入户管线9216m，配套入户</t>
    </r>
    <r>
      <rPr>
        <sz val="10"/>
        <color rgb="FFFF0000"/>
        <rFont val="宋体"/>
        <charset val="134"/>
        <scheme val="minor"/>
      </rPr>
      <t>221户</t>
    </r>
  </si>
  <si>
    <r>
      <rPr>
        <sz val="10"/>
        <rFont val="宋体"/>
        <charset val="134"/>
        <scheme val="minor"/>
      </rPr>
      <t>该项目建成后可解决三门村一、二、三组共</t>
    </r>
    <r>
      <rPr>
        <sz val="10"/>
        <color rgb="FFFF0000"/>
        <rFont val="宋体"/>
        <charset val="134"/>
        <scheme val="minor"/>
      </rPr>
      <t>122</t>
    </r>
    <r>
      <rPr>
        <sz val="10"/>
        <rFont val="宋体"/>
        <charset val="134"/>
        <scheme val="minor"/>
      </rPr>
      <t>户368人（其中贫困户50户165人）安全饮水问题。</t>
    </r>
  </si>
  <si>
    <r>
      <rPr>
        <sz val="10"/>
        <rFont val="宋体"/>
        <charset val="134"/>
        <scheme val="minor"/>
      </rPr>
      <t>2m³进水池1个，100m机井一眼，井房1个，5m³蓄水池1个，10m³蓄水池1个，管道11160m，入户工程</t>
    </r>
    <r>
      <rPr>
        <sz val="10"/>
        <color rgb="FFFF0000"/>
        <rFont val="宋体"/>
        <charset val="134"/>
        <scheme val="minor"/>
      </rPr>
      <t>150套。</t>
    </r>
  </si>
  <si>
    <r>
      <rPr>
        <sz val="10"/>
        <rFont val="宋体"/>
        <charset val="134"/>
        <scheme val="minor"/>
      </rPr>
      <t>该项目建成后可解决秋树岭村一、五组共</t>
    </r>
    <r>
      <rPr>
        <sz val="10"/>
        <color rgb="FFFF0000"/>
        <rFont val="宋体"/>
        <charset val="134"/>
        <scheme val="minor"/>
      </rPr>
      <t>78户</t>
    </r>
    <r>
      <rPr>
        <sz val="10"/>
        <rFont val="宋体"/>
        <charset val="134"/>
        <scheme val="minor"/>
      </rPr>
      <t>200人（其中贫困户31户105人）安全饮水问题。</t>
    </r>
  </si>
  <si>
    <r>
      <rPr>
        <sz val="10"/>
        <rFont val="宋体"/>
        <charset val="134"/>
        <scheme val="minor"/>
      </rPr>
      <t>8m截水墙2个，2m³进水池2个，5m³蓄水池2个，10m³蓄水池1个，20m³蓄水池1个，阀门井4个，管道18130m。入户工程</t>
    </r>
    <r>
      <rPr>
        <sz val="10"/>
        <color rgb="FFFF0000"/>
        <rFont val="宋体"/>
        <charset val="134"/>
        <scheme val="minor"/>
      </rPr>
      <t>383套</t>
    </r>
  </si>
  <si>
    <r>
      <rPr>
        <sz val="10"/>
        <rFont val="宋体"/>
        <charset val="134"/>
        <scheme val="minor"/>
      </rPr>
      <t>该项目建成后可解决骨垛沟村一、二、三、四、七组共</t>
    </r>
    <r>
      <rPr>
        <sz val="10"/>
        <color rgb="FFFF0000"/>
        <rFont val="宋体"/>
        <charset val="134"/>
        <scheme val="minor"/>
      </rPr>
      <t>132户</t>
    </r>
    <r>
      <rPr>
        <sz val="10"/>
        <rFont val="宋体"/>
        <charset val="134"/>
        <scheme val="minor"/>
      </rPr>
      <t>468人（其中贫困户70户242人）安全饮水问题。</t>
    </r>
  </si>
  <si>
    <t>范里镇管材采购、机电设备及安装项目（二标段）</t>
  </si>
  <si>
    <t>范里镇管材采购、机电设备及安装项目（一标段）</t>
  </si>
  <si>
    <t>横涧乡雷家村饮水工程</t>
  </si>
  <si>
    <r>
      <rPr>
        <sz val="10"/>
        <rFont val="宋体"/>
        <charset val="134"/>
        <scheme val="minor"/>
      </rPr>
      <t>新建泉室5座，C20钢筋混凝土结构；新建30m3蓄水池2座；共铺设输水管线19990m，管道入户</t>
    </r>
    <r>
      <rPr>
        <sz val="10"/>
        <color rgb="FFFF0000"/>
        <rFont val="宋体"/>
        <charset val="134"/>
        <scheme val="minor"/>
      </rPr>
      <t>204户</t>
    </r>
  </si>
  <si>
    <r>
      <rPr>
        <sz val="10"/>
        <rFont val="宋体"/>
        <charset val="134"/>
        <scheme val="minor"/>
      </rPr>
      <t>能彻底解决本村1个居民组</t>
    </r>
    <r>
      <rPr>
        <sz val="10"/>
        <color rgb="FFFF0000"/>
        <rFont val="宋体"/>
        <charset val="134"/>
        <scheme val="minor"/>
      </rPr>
      <t>23户</t>
    </r>
    <r>
      <rPr>
        <sz val="10"/>
        <rFont val="宋体"/>
        <charset val="134"/>
        <scheme val="minor"/>
      </rPr>
      <t>80人的饮水困难问题，提高其生活质量，能够有效提升本村的脱贫质量。</t>
    </r>
  </si>
  <si>
    <t>横涧乡林场、壮沟村饮水工程</t>
  </si>
  <si>
    <r>
      <rPr>
        <sz val="10"/>
        <rFont val="宋体"/>
        <charset val="134"/>
        <scheme val="minor"/>
      </rPr>
      <t>新建2m³进水池（4座）、新建2m³减压池（7座）、阀门井（7个）、埋设管道10660m，入户工程</t>
    </r>
    <r>
      <rPr>
        <sz val="10"/>
        <color rgb="FFFF0000"/>
        <rFont val="宋体"/>
        <charset val="134"/>
        <scheme val="minor"/>
      </rPr>
      <t>81套</t>
    </r>
    <r>
      <rPr>
        <sz val="10"/>
        <rFont val="宋体"/>
        <charset val="134"/>
        <scheme val="minor"/>
      </rPr>
      <t>。</t>
    </r>
  </si>
  <si>
    <r>
      <rPr>
        <sz val="10"/>
        <rFont val="宋体"/>
        <charset val="134"/>
        <scheme val="minor"/>
      </rPr>
      <t>能彻底解决本村1个居民组</t>
    </r>
    <r>
      <rPr>
        <sz val="10"/>
        <color rgb="FFFF0000"/>
        <rFont val="宋体"/>
        <charset val="134"/>
        <scheme val="minor"/>
      </rPr>
      <t>26户</t>
    </r>
    <r>
      <rPr>
        <sz val="10"/>
        <rFont val="宋体"/>
        <charset val="134"/>
        <scheme val="minor"/>
      </rPr>
      <t>78人的饮水困难问题，提高其生活质量，能够有效提升本村的脱贫质量。</t>
    </r>
  </si>
  <si>
    <r>
      <rPr>
        <sz val="10"/>
        <rFont val="宋体"/>
        <charset val="134"/>
        <scheme val="minor"/>
      </rPr>
      <t>新建2m³进水池（2座）、新建2m³减压池（2座）、新建5m³蓄水池（1座）、阀门井（5个）、埋设pe管17260m、架设钢管955m，入户工程</t>
    </r>
    <r>
      <rPr>
        <sz val="10"/>
        <color rgb="FFFF0000"/>
        <rFont val="宋体"/>
        <charset val="134"/>
        <scheme val="minor"/>
      </rPr>
      <t>157套</t>
    </r>
    <r>
      <rPr>
        <sz val="10"/>
        <rFont val="宋体"/>
        <charset val="134"/>
        <scheme val="minor"/>
      </rPr>
      <t>。</t>
    </r>
  </si>
  <si>
    <r>
      <rPr>
        <sz val="10"/>
        <rFont val="宋体"/>
        <charset val="134"/>
        <scheme val="minor"/>
      </rPr>
      <t>能彻底解决本村3个居民组</t>
    </r>
    <r>
      <rPr>
        <sz val="10"/>
        <color rgb="FFFF0000"/>
        <rFont val="宋体"/>
        <charset val="134"/>
        <scheme val="minor"/>
      </rPr>
      <t>54户</t>
    </r>
    <r>
      <rPr>
        <sz val="10"/>
        <rFont val="宋体"/>
        <charset val="134"/>
        <scheme val="minor"/>
      </rPr>
      <t>136人的饮水困难问题，提高其生活水平，能够有效提升本村的脱贫质量。</t>
    </r>
  </si>
  <si>
    <t>横涧乡白头坡、杜家岭村饮水工程</t>
  </si>
  <si>
    <r>
      <rPr>
        <sz val="10"/>
        <rFont val="宋体"/>
        <charset val="134"/>
        <scheme val="minor"/>
      </rPr>
      <t>新打机井1眼，新建集水池1座，新建11m2管理房1座，配套水泵1台，新建30m3蓄水池2座，铺设提输水管线4370m，管道入户</t>
    </r>
    <r>
      <rPr>
        <sz val="10"/>
        <color rgb="FFFF0000"/>
        <rFont val="宋体"/>
        <charset val="134"/>
        <scheme val="minor"/>
      </rPr>
      <t>116户</t>
    </r>
  </si>
  <si>
    <r>
      <rPr>
        <sz val="10"/>
        <rFont val="宋体"/>
        <charset val="134"/>
        <scheme val="minor"/>
      </rPr>
      <t>能彻底解决本村4个居民组</t>
    </r>
    <r>
      <rPr>
        <sz val="10"/>
        <color rgb="FFFF0000"/>
        <rFont val="宋体"/>
        <charset val="134"/>
        <scheme val="minor"/>
      </rPr>
      <t>62户</t>
    </r>
    <r>
      <rPr>
        <sz val="10"/>
        <rFont val="宋体"/>
        <charset val="134"/>
        <scheme val="minor"/>
      </rPr>
      <t>、241人的饮水困难问题，提高其生活水平，能够有效提升本村的脱贫质量。</t>
    </r>
  </si>
  <si>
    <t>横涧乡第三小学建设供水改迁</t>
  </si>
  <si>
    <r>
      <rPr>
        <sz val="10"/>
        <rFont val="宋体"/>
        <charset val="134"/>
        <scheme val="minor"/>
      </rPr>
      <t>大干新建2m³进水池（2座）、新建2m³减压池（1座）、新建10m³蓄水池（1座）、阀门井（1个）、埋设pe管15540m，入户工程</t>
    </r>
    <r>
      <rPr>
        <sz val="10"/>
        <color rgb="FFFF0000"/>
        <rFont val="宋体"/>
        <charset val="134"/>
        <scheme val="minor"/>
      </rPr>
      <t>467套</t>
    </r>
    <r>
      <rPr>
        <sz val="10"/>
        <rFont val="宋体"/>
        <charset val="134"/>
        <scheme val="minor"/>
      </rPr>
      <t>。更换输水管2700米</t>
    </r>
  </si>
  <si>
    <r>
      <rPr>
        <sz val="10"/>
        <rFont val="宋体"/>
        <charset val="134"/>
        <scheme val="minor"/>
      </rPr>
      <t>能彻底解决本村</t>
    </r>
    <r>
      <rPr>
        <sz val="10"/>
        <color rgb="FFFF0000"/>
        <rFont val="宋体"/>
        <charset val="134"/>
        <scheme val="minor"/>
      </rPr>
      <t>264户</t>
    </r>
    <r>
      <rPr>
        <sz val="10"/>
        <rFont val="宋体"/>
        <charset val="134"/>
        <scheme val="minor"/>
      </rPr>
      <t>851人的饮水困难问题，提高其生活水平，能够有效提升本村的脱贫质量。</t>
    </r>
  </si>
  <si>
    <r>
      <rPr>
        <sz val="10"/>
        <rFont val="宋体"/>
        <charset val="134"/>
        <scheme val="minor"/>
      </rPr>
      <t>C30砼截水墙（长20M）一座，新建2m³进水池（50座）、新建10m³蓄水池（1座）、新建2m³减压池（14座）、阀门井（29个）、埋设管道41698m，入户工程</t>
    </r>
    <r>
      <rPr>
        <sz val="10"/>
        <color rgb="FFFF0000"/>
        <rFont val="宋体"/>
        <charset val="134"/>
        <scheme val="minor"/>
      </rPr>
      <t>325套</t>
    </r>
  </si>
  <si>
    <r>
      <rPr>
        <sz val="10"/>
        <rFont val="宋体"/>
        <charset val="134"/>
        <scheme val="minor"/>
      </rPr>
      <t>该项目建成后，可辐射受益1个村</t>
    </r>
    <r>
      <rPr>
        <sz val="10"/>
        <color rgb="FFFF0000"/>
        <rFont val="宋体"/>
        <charset val="134"/>
        <scheme val="minor"/>
      </rPr>
      <t>664人</t>
    </r>
    <r>
      <rPr>
        <sz val="10"/>
        <rFont val="宋体"/>
        <charset val="134"/>
        <scheme val="minor"/>
      </rPr>
      <t xml:space="preserve">（其中贫困人口464人），能够改善贫困群众安全饮水问题。
</t>
    </r>
  </si>
  <si>
    <r>
      <rPr>
        <sz val="10"/>
        <rFont val="宋体"/>
        <charset val="134"/>
        <scheme val="minor"/>
      </rPr>
      <t>雷家坪村C30砼截水墙（长10m）1座、新建2m³进水池（3座）、新建2m³减压池（1座）、新建5m³减压池（1座）、阀门井（3个）、管理房1座、埋设管道5930m，水泵一台，入户工程180套；仓房村新建6m³集水池一座；新建10m³蓄水池一座，共铺设输水管线1498m.管道入户</t>
    </r>
    <r>
      <rPr>
        <sz val="10"/>
        <color rgb="FFFF0000"/>
        <rFont val="宋体"/>
        <charset val="134"/>
        <scheme val="minor"/>
      </rPr>
      <t>28户</t>
    </r>
  </si>
  <si>
    <r>
      <rPr>
        <sz val="10"/>
        <rFont val="宋体"/>
        <charset val="134"/>
        <scheme val="minor"/>
      </rPr>
      <t>该项目建成后，可辐射受益2个村</t>
    </r>
    <r>
      <rPr>
        <sz val="10"/>
        <color rgb="FFFF0000"/>
        <rFont val="宋体"/>
        <charset val="134"/>
        <scheme val="minor"/>
      </rPr>
      <t>447人</t>
    </r>
    <r>
      <rPr>
        <sz val="10"/>
        <rFont val="宋体"/>
        <charset val="134"/>
        <scheme val="minor"/>
      </rPr>
      <t xml:space="preserve">（其中贫困人口247人），能够改善贫困群众安全饮水问题。
</t>
    </r>
  </si>
  <si>
    <r>
      <rPr>
        <sz val="10"/>
        <rFont val="宋体"/>
        <charset val="134"/>
        <scheme val="minor"/>
      </rPr>
      <t>新建2m³进水池（6座）、新建2m³减压池（3座）、阀门井（6个）、埋设管道7710m，入户工程</t>
    </r>
    <r>
      <rPr>
        <sz val="10"/>
        <color rgb="FFFF0000"/>
        <rFont val="宋体"/>
        <charset val="134"/>
        <scheme val="minor"/>
      </rPr>
      <t>108套</t>
    </r>
  </si>
  <si>
    <r>
      <rPr>
        <sz val="10"/>
        <rFont val="宋体"/>
        <charset val="134"/>
        <scheme val="minor"/>
      </rPr>
      <t>该项目建成后，可辐射受益1个村</t>
    </r>
    <r>
      <rPr>
        <sz val="10"/>
        <color rgb="FFFF0000"/>
        <rFont val="宋体"/>
        <charset val="134"/>
        <scheme val="minor"/>
      </rPr>
      <t>105人</t>
    </r>
    <r>
      <rPr>
        <sz val="10"/>
        <rFont val="宋体"/>
        <charset val="134"/>
        <scheme val="minor"/>
      </rPr>
      <t xml:space="preserve">（其中贫困人口50人），能够改善贫困群众 安全饮水问题。
</t>
    </r>
  </si>
  <si>
    <r>
      <rPr>
        <sz val="10"/>
        <rFont val="宋体"/>
        <charset val="134"/>
        <scheme val="minor"/>
      </rPr>
      <t>新建2m³进水池（8座）、新建5m³进水池（2座）、新建10m³进水池（1座）、新建2m³蓄水池（1座）、新建5m³蓄水池（1座）、新建10m³蓄水池（2座）、新建2m³减压池（9座）、阀门井（9个）、管理房4座、水泵4台，埋设管道15305m，入户工程</t>
    </r>
    <r>
      <rPr>
        <sz val="10"/>
        <color rgb="FFFF0000"/>
        <rFont val="宋体"/>
        <charset val="134"/>
        <scheme val="minor"/>
      </rPr>
      <t>132套</t>
    </r>
  </si>
  <si>
    <r>
      <rPr>
        <sz val="10"/>
        <rFont val="宋体"/>
        <charset val="134"/>
        <scheme val="minor"/>
      </rPr>
      <t>该项目建成后，可辐射受益1个村</t>
    </r>
    <r>
      <rPr>
        <sz val="10"/>
        <color rgb="FFFF0000"/>
        <rFont val="宋体"/>
        <charset val="134"/>
        <scheme val="minor"/>
      </rPr>
      <t>94人</t>
    </r>
    <r>
      <rPr>
        <sz val="10"/>
        <rFont val="宋体"/>
        <charset val="134"/>
        <scheme val="minor"/>
      </rPr>
      <t xml:space="preserve">（其中贫困人口44  人），能够改善贫困群众安全饮水问题。
</t>
    </r>
  </si>
  <si>
    <r>
      <rPr>
        <sz val="10"/>
        <color rgb="FFFF0000"/>
        <rFont val="宋体"/>
        <charset val="134"/>
        <scheme val="minor"/>
      </rPr>
      <t>解决573户</t>
    </r>
    <r>
      <rPr>
        <sz val="10"/>
        <rFont val="宋体"/>
        <charset val="134"/>
        <scheme val="minor"/>
      </rPr>
      <t>（其中贫困人口361人）饮水问题</t>
    </r>
  </si>
  <si>
    <r>
      <rPr>
        <sz val="10"/>
        <rFont val="宋体"/>
        <charset val="134"/>
        <scheme val="minor"/>
      </rPr>
      <t>解决</t>
    </r>
    <r>
      <rPr>
        <sz val="10"/>
        <color rgb="FFFF0000"/>
        <rFont val="宋体"/>
        <charset val="134"/>
        <scheme val="minor"/>
      </rPr>
      <t>587户</t>
    </r>
    <r>
      <rPr>
        <sz val="10"/>
        <rFont val="宋体"/>
        <charset val="134"/>
        <scheme val="minor"/>
      </rPr>
      <t>饮水问题</t>
    </r>
  </si>
  <si>
    <r>
      <rPr>
        <sz val="10"/>
        <rFont val="宋体"/>
        <charset val="134"/>
        <scheme val="minor"/>
      </rPr>
      <t>解决</t>
    </r>
    <r>
      <rPr>
        <sz val="10"/>
        <color rgb="FFFF0000"/>
        <rFont val="宋体"/>
        <charset val="134"/>
        <scheme val="minor"/>
      </rPr>
      <t>1090户</t>
    </r>
    <r>
      <rPr>
        <sz val="10"/>
        <rFont val="宋体"/>
        <charset val="134"/>
        <scheme val="minor"/>
      </rPr>
      <t>饮水问题</t>
    </r>
  </si>
  <si>
    <r>
      <rPr>
        <sz val="10"/>
        <rFont val="宋体"/>
        <charset val="134"/>
        <scheme val="minor"/>
      </rPr>
      <t>解决</t>
    </r>
    <r>
      <rPr>
        <sz val="10"/>
        <color rgb="FFFF0000"/>
        <rFont val="宋体"/>
        <charset val="134"/>
        <scheme val="minor"/>
      </rPr>
      <t>880户</t>
    </r>
    <r>
      <rPr>
        <sz val="10"/>
        <rFont val="宋体"/>
        <charset val="134"/>
        <scheme val="minor"/>
      </rPr>
      <t>饮水问题</t>
    </r>
  </si>
  <si>
    <r>
      <rPr>
        <sz val="10"/>
        <rFont val="宋体"/>
        <charset val="134"/>
        <scheme val="minor"/>
      </rPr>
      <t>解决</t>
    </r>
    <r>
      <rPr>
        <sz val="10"/>
        <color rgb="FFFF0000"/>
        <rFont val="宋体"/>
        <charset val="134"/>
        <scheme val="minor"/>
      </rPr>
      <t>105户</t>
    </r>
    <r>
      <rPr>
        <sz val="10"/>
        <rFont val="宋体"/>
        <charset val="134"/>
        <scheme val="minor"/>
      </rPr>
      <t>饮水问题</t>
    </r>
  </si>
  <si>
    <r>
      <rPr>
        <sz val="10"/>
        <rFont val="宋体"/>
        <charset val="134"/>
        <scheme val="minor"/>
      </rPr>
      <t>大口井（3*3），井房一个，进水池2m³1个，进水池5m³1个，蓄水池2m³1个，5m³蓄水池一个，10m3蓄水池（2个），30m³蓄水池1个，阀门井（12个），管道35770m。入户工程</t>
    </r>
    <r>
      <rPr>
        <sz val="10"/>
        <color rgb="FFFF0000"/>
        <rFont val="宋体"/>
        <charset val="134"/>
        <scheme val="minor"/>
      </rPr>
      <t>374套</t>
    </r>
    <r>
      <rPr>
        <sz val="10"/>
        <rFont val="宋体"/>
        <charset val="134"/>
        <scheme val="minor"/>
      </rPr>
      <t>。</t>
    </r>
  </si>
  <si>
    <r>
      <rPr>
        <sz val="10"/>
        <rFont val="宋体"/>
        <charset val="134"/>
        <scheme val="minor"/>
      </rPr>
      <t>原有黄岗岭提水站维修、原有大岭提水站维修、12m2进水池（2*4*1.5m）、水厂200m3蓄水池1个、50m3蓄水池3个、20m3蓄水池4个、10m3蓄水池3个、5m³蓄水池2个、管理房2座、阀门井15个、水厂厂区（15*20m）、入户工程</t>
    </r>
    <r>
      <rPr>
        <sz val="10"/>
        <color rgb="FFFF0000"/>
        <rFont val="宋体"/>
        <charset val="134"/>
        <scheme val="minor"/>
      </rPr>
      <t>855套</t>
    </r>
    <r>
      <rPr>
        <sz val="10"/>
        <rFont val="宋体"/>
        <charset val="134"/>
        <scheme val="minor"/>
      </rPr>
      <t>、管材59800m、200QJ20-297/22水泵1台，两项潜水泵一台、水源保护警示牌1个</t>
    </r>
  </si>
  <si>
    <r>
      <rPr>
        <sz val="10"/>
        <rFont val="宋体"/>
        <charset val="134"/>
        <scheme val="minor"/>
      </rPr>
      <t>解决岗头村，阳坡村、黄叶村、下黄叶村</t>
    </r>
    <r>
      <rPr>
        <sz val="10"/>
        <color rgb="FFFF0000"/>
        <rFont val="宋体"/>
        <charset val="134"/>
        <scheme val="minor"/>
      </rPr>
      <t>613</t>
    </r>
    <r>
      <rPr>
        <sz val="10"/>
        <rFont val="宋体"/>
        <charset val="134"/>
        <scheme val="minor"/>
      </rPr>
      <t>户2428人（其中贫困人口174人）吃水困难问题</t>
    </r>
  </si>
  <si>
    <r>
      <rPr>
        <sz val="10"/>
        <rFont val="宋体"/>
        <charset val="134"/>
        <scheme val="minor"/>
      </rPr>
      <t>鸟桥5立方米蓄水池2座，20立方米蓄水池1座，阀门井11个，2立方米进水池1个，管道19850米，5立方米拉水车1辆，入户工程</t>
    </r>
    <r>
      <rPr>
        <sz val="10"/>
        <color rgb="FFFF0000"/>
        <rFont val="宋体"/>
        <charset val="134"/>
        <scheme val="minor"/>
      </rPr>
      <t>235户</t>
    </r>
  </si>
  <si>
    <r>
      <rPr>
        <sz val="10"/>
        <rFont val="宋体"/>
        <charset val="134"/>
        <scheme val="minor"/>
      </rPr>
      <t>彻底解决权菜洼、斜坡、鸟桥</t>
    </r>
    <r>
      <rPr>
        <sz val="10"/>
        <color rgb="FFFF0000"/>
        <rFont val="宋体"/>
        <charset val="134"/>
        <scheme val="minor"/>
      </rPr>
      <t>32户</t>
    </r>
    <r>
      <rPr>
        <sz val="10"/>
        <rFont val="宋体"/>
        <charset val="134"/>
        <scheme val="minor"/>
      </rPr>
      <t>、125人饮水（其中贫困人口  人）安全问题</t>
    </r>
  </si>
  <si>
    <r>
      <rPr>
        <sz val="10"/>
        <rFont val="宋体"/>
        <charset val="134"/>
        <scheme val="minor"/>
      </rPr>
      <t>窑沟2立方米拉水车1辆，5立方米拉水车1辆，5立方米蓄水池1座，管道5310米，入户工程</t>
    </r>
    <r>
      <rPr>
        <sz val="10"/>
        <color rgb="FFFF0000"/>
        <rFont val="宋体"/>
        <charset val="134"/>
        <scheme val="minor"/>
      </rPr>
      <t>128套</t>
    </r>
  </si>
  <si>
    <r>
      <rPr>
        <sz val="10"/>
        <rFont val="宋体"/>
        <charset val="134"/>
        <scheme val="minor"/>
      </rPr>
      <t>彻底解决后窑、新区、梁坨</t>
    </r>
    <r>
      <rPr>
        <sz val="10"/>
        <color rgb="FFFF0000"/>
        <rFont val="宋体"/>
        <charset val="134"/>
        <scheme val="minor"/>
      </rPr>
      <t>25户</t>
    </r>
    <r>
      <rPr>
        <sz val="10"/>
        <rFont val="宋体"/>
        <charset val="134"/>
        <scheme val="minor"/>
      </rPr>
      <t>、99人饮水安全问题</t>
    </r>
  </si>
  <si>
    <r>
      <rPr>
        <sz val="10"/>
        <rFont val="宋体"/>
        <charset val="134"/>
        <scheme val="minor"/>
      </rPr>
      <t>灵神新建5座，修复泉室1座，新建管理房1座，配套加压泵1套，新建30立方米蓄水池1座，10立方米蓄水池2座，水窖8座，提输水管线10628米，入户工程</t>
    </r>
    <r>
      <rPr>
        <sz val="10"/>
        <color rgb="FFFF0000"/>
        <rFont val="宋体"/>
        <charset val="134"/>
        <scheme val="minor"/>
      </rPr>
      <t>169户</t>
    </r>
    <r>
      <rPr>
        <sz val="10"/>
        <rFont val="宋体"/>
        <charset val="134"/>
        <scheme val="minor"/>
      </rPr>
      <t>，配套水表50个</t>
    </r>
  </si>
  <si>
    <r>
      <rPr>
        <sz val="10"/>
        <rFont val="宋体"/>
        <charset val="134"/>
        <scheme val="minor"/>
      </rPr>
      <t>彻底解决8个组</t>
    </r>
    <r>
      <rPr>
        <sz val="10"/>
        <color rgb="FFFF0000"/>
        <rFont val="宋体"/>
        <charset val="134"/>
        <scheme val="minor"/>
      </rPr>
      <t>99户210</t>
    </r>
    <r>
      <rPr>
        <sz val="10"/>
        <rFont val="宋体"/>
        <charset val="134"/>
        <scheme val="minor"/>
      </rPr>
      <t>人饮水安全问题</t>
    </r>
  </si>
  <si>
    <r>
      <rPr>
        <sz val="10"/>
        <rFont val="宋体"/>
        <charset val="134"/>
        <scheme val="minor"/>
      </rPr>
      <t>张家新建12立方米集水池2座，铺设输水管线5751米，阀门井1座，管道入户</t>
    </r>
    <r>
      <rPr>
        <sz val="10"/>
        <color rgb="FFFF0000"/>
        <rFont val="宋体"/>
        <charset val="134"/>
        <scheme val="minor"/>
      </rPr>
      <t>214户</t>
    </r>
  </si>
  <si>
    <r>
      <rPr>
        <sz val="10"/>
        <rFont val="宋体"/>
        <charset val="134"/>
        <scheme val="minor"/>
      </rPr>
      <t>彻底解决8个组</t>
    </r>
    <r>
      <rPr>
        <sz val="10"/>
        <color rgb="FFFF0000"/>
        <rFont val="宋体"/>
        <charset val="134"/>
        <scheme val="minor"/>
      </rPr>
      <t>54户130</t>
    </r>
    <r>
      <rPr>
        <sz val="10"/>
        <rFont val="宋体"/>
        <charset val="134"/>
        <scheme val="minor"/>
      </rPr>
      <t>人饮水安全问题</t>
    </r>
  </si>
  <si>
    <r>
      <rPr>
        <sz val="10"/>
        <rFont val="宋体"/>
        <charset val="134"/>
        <scheme val="minor"/>
      </rPr>
      <t>彻底解决吴家沟、沟口组、良沟组、杂树沟组、庙村组、竹园新区，共6个组61户</t>
    </r>
    <r>
      <rPr>
        <sz val="10"/>
        <color rgb="FFFF0000"/>
        <rFont val="宋体"/>
        <charset val="134"/>
        <scheme val="minor"/>
      </rPr>
      <t>212人</t>
    </r>
    <r>
      <rPr>
        <sz val="10"/>
        <rFont val="宋体"/>
        <charset val="134"/>
        <scheme val="minor"/>
      </rPr>
      <t>的饮水安全问题</t>
    </r>
  </si>
  <si>
    <r>
      <rPr>
        <sz val="10"/>
        <rFont val="宋体"/>
        <charset val="134"/>
        <scheme val="minor"/>
      </rPr>
      <t>本次工程解决铁板沟组新建2*3米集水井和截水墙，铺设1.60米padn32管2000米到组内，解决</t>
    </r>
    <r>
      <rPr>
        <sz val="10"/>
        <color rgb="FFFF0000"/>
        <rFont val="宋体"/>
        <charset val="134"/>
        <scheme val="minor"/>
      </rPr>
      <t>78人</t>
    </r>
    <r>
      <rPr>
        <sz val="10"/>
        <rFont val="宋体"/>
        <charset val="134"/>
        <scheme val="minor"/>
      </rPr>
      <t>饮水不安全问题</t>
    </r>
  </si>
  <si>
    <r>
      <rPr>
        <sz val="10"/>
        <rFont val="宋体"/>
        <charset val="134"/>
        <scheme val="minor"/>
      </rPr>
      <t>C30砼截水墙（长20m）1座、新建2m³进水池（1座）、新建10m³蓄水池（3座）、新建30m³蓄水池（1座）、阀门井（4个）、埋设管道15480m,入户工程</t>
    </r>
    <r>
      <rPr>
        <sz val="10"/>
        <color rgb="FFFF0000"/>
        <rFont val="宋体"/>
        <charset val="134"/>
        <scheme val="minor"/>
      </rPr>
      <t>296套</t>
    </r>
  </si>
  <si>
    <r>
      <rPr>
        <sz val="10"/>
        <rFont val="宋体"/>
        <charset val="134"/>
        <scheme val="minor"/>
      </rPr>
      <t>该项目建成后将服务杜关镇显众村</t>
    </r>
    <r>
      <rPr>
        <sz val="10"/>
        <color rgb="FFFF0000"/>
        <rFont val="宋体"/>
        <charset val="134"/>
        <scheme val="minor"/>
      </rPr>
      <t>181户644</t>
    </r>
    <r>
      <rPr>
        <sz val="10"/>
        <rFont val="宋体"/>
        <charset val="134"/>
        <scheme val="minor"/>
      </rPr>
      <t>人，提供安全饮水</t>
    </r>
  </si>
  <si>
    <r>
      <rPr>
        <sz val="10"/>
        <rFont val="宋体"/>
        <charset val="134"/>
        <scheme val="minor"/>
      </rPr>
      <t>新建10m³蓄水池（4座）、阀门井（4个）、管理房1座、埋设pe管4500m，水泵3台，LJD型-100消毒装置（次氯酸钠投加器）3台，入户工程</t>
    </r>
    <r>
      <rPr>
        <sz val="10"/>
        <color rgb="FFFF0000"/>
        <rFont val="宋体"/>
        <charset val="134"/>
        <scheme val="minor"/>
      </rPr>
      <t>68套</t>
    </r>
  </si>
  <si>
    <r>
      <rPr>
        <sz val="10"/>
        <rFont val="宋体"/>
        <charset val="134"/>
        <scheme val="minor"/>
      </rPr>
      <t>该项目建成后将服务杜关镇民湾村</t>
    </r>
    <r>
      <rPr>
        <sz val="10"/>
        <color rgb="FFFF0000"/>
        <rFont val="宋体"/>
        <charset val="134"/>
        <scheme val="minor"/>
      </rPr>
      <t>60户</t>
    </r>
    <r>
      <rPr>
        <sz val="10"/>
        <rFont val="宋体"/>
        <charset val="134"/>
        <scheme val="minor"/>
      </rPr>
      <t>324人，保障安全饮水</t>
    </r>
  </si>
  <si>
    <t>横涧乡八个贫困村路灯采购项目</t>
  </si>
  <si>
    <t>横涧乡8个贫困村垃圾箱项目</t>
  </si>
  <si>
    <t>五里川镇改善人居环境项目（环卫设施采购）</t>
  </si>
  <si>
    <t>五里川镇易地搬迁安置社区洒水车购置项目</t>
  </si>
  <si>
    <t>范里镇何窑村环境综合整治项目及村容村貌整治工程</t>
  </si>
  <si>
    <t>沙河乡果角环境整治及人居环境项目</t>
  </si>
  <si>
    <t>木桐乡Y026至灵神公路建设</t>
  </si>
  <si>
    <t>杜关镇北王村通村道路工程</t>
  </si>
  <si>
    <t>沙河乡沙河街巷道雨污子管网提升改造工程</t>
  </si>
  <si>
    <t>产业集聚区华夏路建设工程</t>
  </si>
  <si>
    <t>产业集聚区华夏路污水管道接入污水处理厂工程</t>
  </si>
  <si>
    <t>产业集聚区涧西村雨污水管道排入洛河工程</t>
  </si>
  <si>
    <t>五里川镇改善人居环境基础设施建设工程公共厕所建设工程</t>
  </si>
  <si>
    <r>
      <rPr>
        <sz val="10"/>
        <rFont val="宋体"/>
        <charset val="134"/>
        <scheme val="minor"/>
      </rPr>
      <t>通过修建基础设施工程、改变木桐、刘家、三关、河口、窑沟、鸟桥六个村431户</t>
    </r>
    <r>
      <rPr>
        <sz val="10"/>
        <color rgb="FFFF0000"/>
        <rFont val="宋体"/>
        <charset val="134"/>
        <scheme val="minor"/>
      </rPr>
      <t>1309人</t>
    </r>
  </si>
  <si>
    <t>文峪乡水峪河产业园区段河堤修复工程</t>
  </si>
  <si>
    <t>文峪乡南窑核桃观光园产业道路新建工程</t>
  </si>
  <si>
    <r>
      <rPr>
        <sz val="10"/>
        <rFont val="宋体"/>
        <charset val="134"/>
        <scheme val="minor"/>
      </rPr>
      <t>该项目建成后，可辐射受益 5个村</t>
    </r>
    <r>
      <rPr>
        <sz val="10"/>
        <color rgb="FFFF0000"/>
        <rFont val="宋体"/>
        <charset val="134"/>
        <scheme val="minor"/>
      </rPr>
      <t>200  人</t>
    </r>
    <r>
      <rPr>
        <sz val="10"/>
        <rFont val="宋体"/>
        <charset val="134"/>
        <scheme val="minor"/>
      </rPr>
      <t>（其中贫困人口202 人）</t>
    </r>
  </si>
  <si>
    <t>五里川核桃产业管理项目</t>
  </si>
  <si>
    <t>文峪乡万亩连翘基地至兴国寺道路工程</t>
  </si>
  <si>
    <t>文峪乡望家山万亩连翘基地产业道路改建工程</t>
  </si>
  <si>
    <t>横涧乡董家村食用菌蔬菜大棚围栏及广告宣传牌项目</t>
  </si>
  <si>
    <t xml:space="preserve">①防护网900米，每米100元，安装费每米10元,共计9.9万元。                                                ②食用菌、蔬菜大棚产业园广告牌1个，宣传版面1个，共计3.6万元。                       </t>
  </si>
  <si>
    <t>朱阳关镇标准化食用菌产业园配套项目-防洪渠工程</t>
  </si>
  <si>
    <t>在五里川、朱阳关等7个乡镇12个基地建设使用菌产业扶贫车间建设项目，大棚31万平方米，其中6个乡镇建成大棚面积241170平方米，以“公司+基地+合作社+贫困户”的利益联结机制，一是选用基地就近有劳动能力的贫困户加入到合作社，从事制袋、种植、出菇等工作，公司提供给合作社基地的菌袋按每袋补助2元通过合作社发放给农户；二是菌袋出菇超产部分的价值公司和合作社按5:5的比例分成，合作社将收益再分配给在合作社务工的贫困户手中。项目建成后将带贫约1000户，受益贫困人口约3000人，人均增将达4-5千元。</t>
  </si>
  <si>
    <t>该项目用于支持香菇龙头企业生产实施带贫，龙头企业年生产香菇菌袋3000万袋，建香菇大棚500个。一是以低于市场价0.5元的价格提供给参与带贫的农户，每个大棚最低每年支持每个农户带贫资金1万元；二是每个大棚使用1个贫困户进行生产，每个菌袋带贫工资2元，每个大棚1万袋每茬收入2万元，每年可生产2茬，可使贫困户增收4万元。建成的资产由国有公司代为管理，确保发挥持续稳定带贫效果。</t>
  </si>
  <si>
    <t>五里川镇金沙梨观光采摘园项目</t>
  </si>
  <si>
    <t>横涧乡大干村红薯粉条加工厂改建项目</t>
  </si>
  <si>
    <t>文峪乡中药材道路至芍药基地道路及芍药基地道路工程</t>
  </si>
  <si>
    <t>文峪乡张前沟村公路改建工程</t>
  </si>
  <si>
    <t>横涧乡梅苑小区蔬菜大棚道路硬化、绿化工程</t>
  </si>
  <si>
    <t>横涧乡陈家堎村蔬菜大棚产业扶贫配套设施项目</t>
  </si>
  <si>
    <t>横涧乡陈家堎村河道护砌项目</t>
  </si>
  <si>
    <t>产业集聚区虎山路工程（一标段）</t>
  </si>
  <si>
    <t>产业集聚区虎山路工程（二标段）</t>
  </si>
  <si>
    <t>产业集聚区王村路工程</t>
  </si>
  <si>
    <t>滨河东路圣玛斯公司门前垫方工程</t>
  </si>
  <si>
    <t>一是劳务带贫。项目优先使用贫困农户，可以为贫困农户提供34600个劳务工日，带动1000个贫困劳力，每个贫困劳力增收3400元以上；二是项目就业脱贫，项目实施设立40个就业岗位，可解决40户稳定脱贫。不形成资产。</t>
  </si>
  <si>
    <t>该项目由县国有公司统一组织建设，建设完成后产权，30个贫困村所有，由国有公司统一管理。通过出租、联营等方式，按照年收益不低于5%的要求来获取收益。收益返还贫困村，用于村级支持贫困人口就业、技能培训、产业发展等，以保障建档立卡贫困人口稳定脱贫、持续增收。</t>
  </si>
  <si>
    <t>该项目由县国有公司统一组织建设，建设完成后产权，80个贫困村所有，由国有公司统一管理。通过出租、联营等方式，按照年收益不低于5%的要求来获取收益。收益返还贫困村，用于村级支持贫困人口就业、技能培训、产业发展等，以保障建档立卡贫困人口稳定脱贫、持续增收。</t>
  </si>
  <si>
    <t>五里川镇文化扶贫项目（马连村、煤沟村）</t>
  </si>
  <si>
    <t>五里川镇煤沟村文化扶贫建设项目（设备采购）</t>
  </si>
  <si>
    <t>五里川镇马连村文化扶贫建设项目（设备采购）</t>
  </si>
  <si>
    <t>全镇34户69人贫困户每人补助30元基本医疗保险资助资金</t>
  </si>
  <si>
    <t>3231口贫困人口，每人补贴30元</t>
  </si>
  <si>
    <t>为全镇所有贫困户
发放医疗补助每人30元</t>
  </si>
  <si>
    <t>横涧乡4个村标准化卫生室建设</t>
  </si>
  <si>
    <t>全镇4449口贫困人口每口人补贴30元基本医疗保险金</t>
  </si>
  <si>
    <t>五里川镇标准化卫生室建设工程（一标段马耳岩村）</t>
  </si>
  <si>
    <t>五里川镇标准化卫生室建设工程（三标段黄耀沟村）</t>
  </si>
  <si>
    <t>五里川镇标准化卫生室建设工程（四标段温口村）</t>
  </si>
  <si>
    <t>五里川镇标准化卫生室建设工程（五标段毛坪村）</t>
  </si>
  <si>
    <t>汤河乡2018年贫困人口基本医疗保险补助。</t>
  </si>
  <si>
    <t>贫困户补助30元医疗保险</t>
  </si>
  <si>
    <t>狮子坪乡花园寺村卫生室标准化建设项目</t>
  </si>
  <si>
    <t>全镇应补助贫困户新农补助每人30元</t>
  </si>
  <si>
    <t>为贫困户每人30元医疗保险</t>
  </si>
  <si>
    <t>999户贫困户30元医疗补贴</t>
  </si>
  <si>
    <t>贫困户基本医疗保险资助资金</t>
  </si>
  <si>
    <t>杜关镇标准化村卫生室建设项目</t>
  </si>
  <si>
    <t>受益2000人</t>
  </si>
  <si>
    <t>卫计委、文广新局</t>
  </si>
  <si>
    <t>五里川镇就业转移服务中心工程</t>
  </si>
</sst>
</file>

<file path=xl/styles.xml><?xml version="1.0" encoding="utf-8"?>
<styleSheet xmlns="http://schemas.openxmlformats.org/spreadsheetml/2006/main">
  <numFmts count="8">
    <numFmt numFmtId="176" formatCode="0_);[Red]\(0\)"/>
    <numFmt numFmtId="177" formatCode="[$-F800]dddd\,\ mmmm\ dd\,\ yyyy"/>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8" formatCode="0_ "/>
    <numFmt numFmtId="179" formatCode="0.0_ "/>
  </numFmts>
  <fonts count="61">
    <font>
      <sz val="11"/>
      <color theme="1"/>
      <name val="宋体"/>
      <charset val="134"/>
      <scheme val="minor"/>
    </font>
    <font>
      <sz val="10"/>
      <name val="宋体"/>
      <charset val="134"/>
      <scheme val="minor"/>
    </font>
    <font>
      <b/>
      <sz val="10"/>
      <name val="宋体"/>
      <charset val="134"/>
      <scheme val="minor"/>
    </font>
    <font>
      <sz val="18"/>
      <name val="黑体"/>
      <charset val="134"/>
    </font>
    <font>
      <sz val="10"/>
      <color rgb="FFFF0000"/>
      <name val="宋体"/>
      <charset val="134"/>
      <scheme val="minor"/>
    </font>
    <font>
      <sz val="10"/>
      <color rgb="FFFF0000"/>
      <name val="宋体"/>
      <charset val="134"/>
    </font>
    <font>
      <sz val="10"/>
      <name val="宋体"/>
      <charset val="134"/>
    </font>
    <font>
      <sz val="10"/>
      <name val="仿宋"/>
      <charset val="134"/>
    </font>
    <font>
      <sz val="11"/>
      <color indexed="8"/>
      <name val="宋体"/>
      <charset val="134"/>
      <scheme val="minor"/>
    </font>
    <font>
      <sz val="12"/>
      <name val="宋体"/>
      <charset val="134"/>
    </font>
    <font>
      <sz val="11"/>
      <color indexed="8"/>
      <name val="宋体"/>
      <charset val="134"/>
    </font>
    <font>
      <sz val="11"/>
      <color rgb="FF3F3F76"/>
      <name val="宋体"/>
      <charset val="0"/>
      <scheme val="minor"/>
    </font>
    <font>
      <b/>
      <sz val="18"/>
      <color theme="3"/>
      <name val="宋体"/>
      <charset val="134"/>
      <scheme val="minor"/>
    </font>
    <font>
      <sz val="11"/>
      <color rgb="FFFF0000"/>
      <name val="宋体"/>
      <charset val="134"/>
      <scheme val="minor"/>
    </font>
    <font>
      <sz val="11"/>
      <color theme="0"/>
      <name val="宋体"/>
      <charset val="134"/>
      <scheme val="minor"/>
    </font>
    <font>
      <sz val="11"/>
      <color theme="1"/>
      <name val="宋体"/>
      <charset val="0"/>
      <scheme val="minor"/>
    </font>
    <font>
      <sz val="11"/>
      <color theme="0"/>
      <name val="宋体"/>
      <charset val="0"/>
      <scheme val="minor"/>
    </font>
    <font>
      <sz val="11"/>
      <color indexed="9"/>
      <name val="宋体"/>
      <charset val="134"/>
    </font>
    <font>
      <sz val="11"/>
      <color indexed="10"/>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i/>
      <sz val="11"/>
      <color rgb="FF7F7F7F"/>
      <name val="宋体"/>
      <charset val="134"/>
      <scheme val="minor"/>
    </font>
    <font>
      <sz val="11"/>
      <color rgb="FFFF0000"/>
      <name val="宋体"/>
      <charset val="0"/>
      <scheme val="minor"/>
    </font>
    <font>
      <b/>
      <sz val="15"/>
      <color indexed="54"/>
      <name val="宋体"/>
      <charset val="134"/>
    </font>
    <font>
      <i/>
      <sz val="11"/>
      <color indexed="23"/>
      <name val="宋体"/>
      <charset val="134"/>
    </font>
    <font>
      <sz val="11"/>
      <color rgb="FF9C6500"/>
      <name val="宋体"/>
      <charset val="134"/>
      <scheme val="minor"/>
    </font>
    <font>
      <sz val="11"/>
      <color indexed="62"/>
      <name val="宋体"/>
      <charset val="134"/>
    </font>
    <font>
      <u/>
      <sz val="11"/>
      <color rgb="FF0000FF"/>
      <name val="宋体"/>
      <charset val="0"/>
      <scheme val="minor"/>
    </font>
    <font>
      <i/>
      <sz val="11"/>
      <color rgb="FF7F7F7F"/>
      <name val="宋体"/>
      <charset val="0"/>
      <scheme val="minor"/>
    </font>
    <font>
      <b/>
      <sz val="15"/>
      <color theme="3"/>
      <name val="宋体"/>
      <charset val="134"/>
      <scheme val="minor"/>
    </font>
    <font>
      <b/>
      <sz val="11"/>
      <color rgb="FF3F3F3F"/>
      <name val="宋体"/>
      <charset val="134"/>
      <scheme val="minor"/>
    </font>
    <font>
      <sz val="11"/>
      <color indexed="53"/>
      <name val="宋体"/>
      <charset val="134"/>
    </font>
    <font>
      <b/>
      <sz val="13"/>
      <color theme="3"/>
      <name val="宋体"/>
      <charset val="134"/>
      <scheme val="minor"/>
    </font>
    <font>
      <b/>
      <sz val="11"/>
      <color rgb="FF3F3F3F"/>
      <name val="宋体"/>
      <charset val="0"/>
      <scheme val="minor"/>
    </font>
    <font>
      <b/>
      <sz val="11"/>
      <color indexed="53"/>
      <name val="宋体"/>
      <charset val="134"/>
    </font>
    <font>
      <b/>
      <sz val="11"/>
      <color rgb="FFFA7D00"/>
      <name val="宋体"/>
      <charset val="0"/>
      <scheme val="minor"/>
    </font>
    <font>
      <b/>
      <sz val="11"/>
      <color rgb="FFFFFFFF"/>
      <name val="宋体"/>
      <charset val="0"/>
      <scheme val="minor"/>
    </font>
    <font>
      <sz val="11"/>
      <color rgb="FF9C0006"/>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theme="3"/>
      <name val="宋体"/>
      <charset val="134"/>
      <scheme val="major"/>
    </font>
    <font>
      <sz val="11"/>
      <color indexed="8"/>
      <name val="Tahoma"/>
      <charset val="134"/>
    </font>
    <font>
      <b/>
      <sz val="11"/>
      <color theme="1"/>
      <name val="宋体"/>
      <charset val="134"/>
      <scheme val="minor"/>
    </font>
    <font>
      <sz val="11"/>
      <color theme="1"/>
      <name val="Tahoma"/>
      <charset val="134"/>
    </font>
    <font>
      <sz val="11"/>
      <color indexed="19"/>
      <name val="宋体"/>
      <charset val="134"/>
    </font>
    <font>
      <b/>
      <sz val="11"/>
      <color theme="0"/>
      <name val="宋体"/>
      <charset val="134"/>
      <scheme val="minor"/>
    </font>
    <font>
      <sz val="11"/>
      <color rgb="FF006100"/>
      <name val="宋体"/>
      <charset val="134"/>
      <scheme val="minor"/>
    </font>
    <font>
      <sz val="11"/>
      <color rgb="FFFA7D00"/>
      <name val="宋体"/>
      <charset val="134"/>
      <scheme val="minor"/>
    </font>
    <font>
      <b/>
      <sz val="11"/>
      <color indexed="54"/>
      <name val="宋体"/>
      <charset val="134"/>
    </font>
    <font>
      <b/>
      <sz val="11"/>
      <color indexed="8"/>
      <name val="宋体"/>
      <charset val="134"/>
    </font>
    <font>
      <b/>
      <sz val="18"/>
      <color indexed="54"/>
      <name val="宋体"/>
      <charset val="134"/>
    </font>
    <font>
      <b/>
      <sz val="11"/>
      <color rgb="FFFA7D00"/>
      <name val="宋体"/>
      <charset val="134"/>
      <scheme val="minor"/>
    </font>
    <font>
      <sz val="11"/>
      <color indexed="17"/>
      <name val="宋体"/>
      <charset val="134"/>
    </font>
    <font>
      <b/>
      <sz val="11"/>
      <color indexed="63"/>
      <name val="宋体"/>
      <charset val="134"/>
    </font>
    <font>
      <b/>
      <sz val="13"/>
      <color indexed="54"/>
      <name val="宋体"/>
      <charset val="134"/>
    </font>
    <font>
      <b/>
      <sz val="11"/>
      <color indexed="9"/>
      <name val="宋体"/>
      <charset val="134"/>
    </font>
    <font>
      <sz val="11"/>
      <color rgb="FF3F3F76"/>
      <name val="宋体"/>
      <charset val="134"/>
      <scheme val="minor"/>
    </font>
    <font>
      <sz val="11"/>
      <color indexed="16"/>
      <name val="宋体"/>
      <charset val="134"/>
    </font>
  </fonts>
  <fills count="87">
    <fill>
      <patternFill patternType="none"/>
    </fill>
    <fill>
      <patternFill patternType="gray125"/>
    </fill>
    <fill>
      <patternFill patternType="solid">
        <fgColor rgb="FFFFFF00"/>
        <bgColor indexed="64"/>
      </patternFill>
    </fill>
    <fill>
      <patternFill patternType="solid">
        <fgColor theme="8" tint="0.799890133365886"/>
        <bgColor indexed="64"/>
      </patternFill>
    </fill>
    <fill>
      <patternFill patternType="solid">
        <fgColor rgb="FFFFFFCC"/>
        <bgColor indexed="64"/>
      </patternFill>
    </fill>
    <fill>
      <patternFill patternType="solid">
        <fgColor indexed="47"/>
        <bgColor indexed="64"/>
      </patternFill>
    </fill>
    <fill>
      <patternFill patternType="solid">
        <fgColor indexed="26"/>
        <bgColor indexed="64"/>
      </patternFill>
    </fill>
    <fill>
      <patternFill patternType="solid">
        <fgColor rgb="FFFFCC99"/>
        <bgColor indexed="64"/>
      </patternFill>
    </fill>
    <fill>
      <patternFill patternType="solid">
        <fgColor indexed="42"/>
        <bgColor indexed="64"/>
      </patternFill>
    </fill>
    <fill>
      <patternFill patternType="solid">
        <fgColor indexed="31"/>
        <bgColor indexed="64"/>
      </patternFill>
    </fill>
    <fill>
      <patternFill patternType="solid">
        <fgColor theme="9" tint="0.399853511154515"/>
        <bgColor indexed="64"/>
      </patternFill>
    </fill>
    <fill>
      <patternFill patternType="solid">
        <fgColor theme="6" tint="0.799981688894314"/>
        <bgColor indexed="64"/>
      </patternFill>
    </fill>
    <fill>
      <patternFill patternType="solid">
        <fgColor theme="5" tint="0.399853511154515"/>
        <bgColor indexed="64"/>
      </patternFill>
    </fill>
    <fill>
      <patternFill patternType="solid">
        <fgColor theme="6" tint="0.799890133365886"/>
        <bgColor indexed="64"/>
      </patternFill>
    </fill>
    <fill>
      <patternFill patternType="solid">
        <fgColor theme="5" tint="0.399975585192419"/>
        <bgColor indexed="64"/>
      </patternFill>
    </fill>
    <fill>
      <patternFill patternType="solid">
        <fgColor indexed="27"/>
        <bgColor indexed="64"/>
      </patternFill>
    </fill>
    <fill>
      <patternFill patternType="solid">
        <fgColor theme="4" tint="0.399914548173467"/>
        <bgColor indexed="64"/>
      </patternFill>
    </fill>
    <fill>
      <patternFill patternType="solid">
        <fgColor theme="5" tint="0.399884029663991"/>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890133365886"/>
        <bgColor indexed="64"/>
      </patternFill>
    </fill>
    <fill>
      <patternFill patternType="solid">
        <fgColor theme="4" tint="0.799890133365886"/>
        <bgColor indexed="64"/>
      </patternFill>
    </fill>
    <fill>
      <patternFill patternType="solid">
        <fgColor theme="6" tint="0.399975585192419"/>
        <bgColor indexed="64"/>
      </patternFill>
    </fill>
    <fill>
      <patternFill patternType="solid">
        <fgColor indexed="22"/>
        <bgColor indexed="64"/>
      </patternFill>
    </fill>
    <fill>
      <patternFill patternType="solid">
        <fgColor theme="8" tint="0.399884029663991"/>
        <bgColor indexed="64"/>
      </patternFill>
    </fill>
    <fill>
      <patternFill patternType="solid">
        <fgColor indexed="44"/>
        <bgColor indexed="64"/>
      </patternFill>
    </fill>
    <fill>
      <patternFill patternType="solid">
        <fgColor theme="6" tint="0.79985961485641"/>
        <bgColor indexed="64"/>
      </patternFill>
    </fill>
    <fill>
      <patternFill patternType="solid">
        <fgColor rgb="FFFFC7CE"/>
        <bgColor indexed="64"/>
      </patternFill>
    </fill>
    <fill>
      <patternFill patternType="solid">
        <fgColor indexed="9"/>
        <bgColor indexed="64"/>
      </patternFill>
    </fill>
    <fill>
      <patternFill patternType="solid">
        <fgColor indexed="2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799920651875362"/>
        <bgColor indexed="64"/>
      </patternFill>
    </fill>
    <fill>
      <patternFill patternType="solid">
        <fgColor theme="5" tint="0.79985961485641"/>
        <bgColor indexed="64"/>
      </patternFill>
    </fill>
    <fill>
      <patternFill patternType="solid">
        <fgColor theme="4" tint="0.399853511154515"/>
        <bgColor indexed="64"/>
      </patternFill>
    </fill>
    <fill>
      <patternFill patternType="solid">
        <fgColor theme="4" tint="0.79985961485641"/>
        <bgColor indexed="64"/>
      </patternFill>
    </fill>
    <fill>
      <patternFill patternType="solid">
        <fgColor rgb="FFFFEB9C"/>
        <bgColor indexed="64"/>
      </patternFill>
    </fill>
    <fill>
      <patternFill patternType="solid">
        <fgColor theme="5" tint="0.799890133365886"/>
        <bgColor indexed="64"/>
      </patternFill>
    </fill>
    <fill>
      <patternFill patternType="solid">
        <fgColor theme="7" tint="0.399853511154515"/>
        <bgColor indexed="64"/>
      </patternFill>
    </fill>
    <fill>
      <patternFill patternType="solid">
        <fgColor rgb="FFF2F2F2"/>
        <bgColor indexed="64"/>
      </patternFill>
    </fill>
    <fill>
      <patternFill patternType="solid">
        <fgColor theme="9" tint="0.79985961485641"/>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43"/>
        <bgColor indexed="64"/>
      </patternFill>
    </fill>
    <fill>
      <patternFill patternType="solid">
        <fgColor theme="7" tint="0.399884029663991"/>
        <bgColor indexed="64"/>
      </patternFill>
    </fill>
    <fill>
      <patternFill patternType="solid">
        <fgColor theme="8" tint="0.79985961485641"/>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6" tint="0.799920651875362"/>
        <bgColor indexed="64"/>
      </patternFill>
    </fill>
    <fill>
      <patternFill patternType="solid">
        <fgColor theme="7" tint="0.799890133365886"/>
        <bgColor indexed="64"/>
      </patternFill>
    </fill>
    <fill>
      <patternFill patternType="solid">
        <fgColor theme="7" tint="0.399914548173467"/>
        <bgColor indexed="64"/>
      </patternFill>
    </fill>
    <fill>
      <patternFill patternType="solid">
        <fgColor theme="7" tint="0.79985961485641"/>
        <bgColor indexed="64"/>
      </patternFill>
    </fill>
    <fill>
      <patternFill patternType="solid">
        <fgColor theme="9" tint="0.399884029663991"/>
        <bgColor indexed="64"/>
      </patternFill>
    </fill>
    <fill>
      <patternFill patternType="solid">
        <fgColor indexed="48"/>
        <bgColor indexed="64"/>
      </patternFill>
    </fill>
    <fill>
      <patternFill patternType="solid">
        <fgColor theme="5" tint="0.799920651875362"/>
        <bgColor indexed="64"/>
      </patternFill>
    </fill>
    <fill>
      <patternFill patternType="solid">
        <fgColor indexed="54"/>
        <bgColor indexed="64"/>
      </patternFill>
    </fill>
    <fill>
      <patternFill patternType="solid">
        <fgColor theme="8" tint="0.399914548173467"/>
        <bgColor indexed="64"/>
      </patternFill>
    </fill>
    <fill>
      <patternFill patternType="solid">
        <fgColor theme="8" tint="0.399853511154515"/>
        <bgColor indexed="64"/>
      </patternFill>
    </fill>
    <fill>
      <patternFill patternType="solid">
        <fgColor theme="9" tint="0.399914548173467"/>
        <bgColor indexed="64"/>
      </patternFill>
    </fill>
    <fill>
      <patternFill patternType="solid">
        <fgColor theme="4" tint="0.399884029663991"/>
        <bgColor indexed="64"/>
      </patternFill>
    </fill>
    <fill>
      <patternFill patternType="solid">
        <fgColor theme="9" tint="0.799920651875362"/>
        <bgColor indexed="64"/>
      </patternFill>
    </fill>
    <fill>
      <patternFill patternType="solid">
        <fgColor indexed="51"/>
        <bgColor indexed="64"/>
      </patternFill>
    </fill>
    <fill>
      <patternFill patternType="solid">
        <fgColor theme="6" tint="0.399853511154515"/>
        <bgColor indexed="64"/>
      </patternFill>
    </fill>
    <fill>
      <patternFill patternType="solid">
        <fgColor theme="8" tint="0.799920651875362"/>
        <bgColor indexed="64"/>
      </patternFill>
    </fill>
    <fill>
      <patternFill patternType="solid">
        <fgColor theme="7" tint="0.799920651875362"/>
        <bgColor indexed="64"/>
      </patternFill>
    </fill>
    <fill>
      <patternFill patternType="solid">
        <fgColor theme="6" tint="0.399884029663991"/>
        <bgColor indexed="64"/>
      </patternFill>
    </fill>
    <fill>
      <patternFill patternType="solid">
        <fgColor theme="5" tint="0.399914548173467"/>
        <bgColor indexed="64"/>
      </patternFill>
    </fill>
    <fill>
      <patternFill patternType="solid">
        <fgColor theme="6" tint="0.399914548173467"/>
        <bgColor indexed="64"/>
      </patternFill>
    </fill>
    <fill>
      <patternFill patternType="solid">
        <fgColor indexed="57"/>
        <bgColor indexed="64"/>
      </patternFill>
    </fill>
    <fill>
      <patternFill patternType="solid">
        <fgColor indexed="55"/>
        <bgColor indexed="64"/>
      </patternFill>
    </fill>
    <fill>
      <patternFill patternType="solid">
        <fgColor indexed="53"/>
        <bgColor indexed="64"/>
      </patternFill>
    </fill>
    <fill>
      <patternFill patternType="solid">
        <fgColor indexed="45"/>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indexed="48"/>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right/>
      <top/>
      <bottom style="medium">
        <color theme="4" tint="0.499984740745262"/>
      </bottom>
      <diagonal/>
    </border>
    <border>
      <left/>
      <right/>
      <top/>
      <bottom style="medium">
        <color theme="4" tint="0.39988402966399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399853511154515"/>
      </bottom>
      <diagonal/>
    </border>
    <border>
      <left/>
      <right/>
      <top/>
      <bottom style="thick">
        <color theme="4" tint="0.499984740745262"/>
      </bottom>
      <diagonal/>
    </border>
    <border>
      <left/>
      <right/>
      <top/>
      <bottom style="medium">
        <color indexed="44"/>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4"/>
      </bottom>
      <diagonal/>
    </border>
    <border>
      <left/>
      <right/>
      <top/>
      <bottom style="medium">
        <color theme="4" tint="0.399914548173467"/>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s>
  <cellStyleXfs count="17161">
    <xf numFmtId="177" fontId="0" fillId="0" borderId="0">
      <alignment vertical="center"/>
    </xf>
    <xf numFmtId="9" fontId="9" fillId="0" borderId="0" applyFont="0" applyFill="0" applyBorder="0" applyAlignment="0" applyProtection="0"/>
    <xf numFmtId="42" fontId="0" fillId="0" borderId="0" applyFont="0" applyFill="0" applyBorder="0" applyAlignment="0" applyProtection="0">
      <alignment vertical="center"/>
    </xf>
    <xf numFmtId="177" fontId="14" fillId="16" borderId="0" applyNumberFormat="0" applyBorder="0" applyAlignment="0" applyProtection="0">
      <alignment vertical="center"/>
    </xf>
    <xf numFmtId="44" fontId="0" fillId="0" borderId="0" applyFont="0" applyFill="0" applyBorder="0" applyAlignment="0" applyProtection="0">
      <alignment vertical="center"/>
    </xf>
    <xf numFmtId="0" fontId="11" fillId="7" borderId="9" applyNumberFormat="0" applyAlignment="0" applyProtection="0">
      <alignment vertical="center"/>
    </xf>
    <xf numFmtId="177" fontId="0" fillId="13" borderId="0" applyNumberFormat="0" applyBorder="0" applyAlignment="0" applyProtection="0">
      <alignment vertical="center"/>
    </xf>
    <xf numFmtId="9" fontId="10" fillId="0" borderId="0" applyFont="0" applyFill="0" applyBorder="0" applyAlignment="0" applyProtection="0">
      <alignment vertical="center"/>
    </xf>
    <xf numFmtId="0" fontId="15" fillId="11" borderId="0" applyNumberFormat="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177" fontId="0" fillId="22"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18" borderId="0" applyNumberFormat="0" applyBorder="0" applyAlignment="0" applyProtection="0">
      <alignment vertical="center"/>
    </xf>
    <xf numFmtId="177" fontId="9" fillId="0" borderId="0"/>
    <xf numFmtId="9" fontId="8" fillId="0" borderId="0" applyFont="0" applyFill="0" applyBorder="0" applyAlignment="0" applyProtection="0">
      <alignment vertical="center"/>
    </xf>
    <xf numFmtId="41" fontId="0" fillId="0" borderId="0" applyFont="0" applyFill="0" applyBorder="0" applyAlignment="0" applyProtection="0">
      <alignment vertical="center"/>
    </xf>
    <xf numFmtId="0" fontId="15" fillId="20" borderId="0" applyNumberFormat="0" applyBorder="0" applyAlignment="0" applyProtection="0">
      <alignment vertical="center"/>
    </xf>
    <xf numFmtId="9" fontId="10" fillId="0" borderId="0" applyFont="0" applyFill="0" applyBorder="0" applyAlignment="0" applyProtection="0">
      <alignment vertical="center"/>
    </xf>
    <xf numFmtId="177" fontId="10" fillId="15" borderId="0" applyNumberFormat="0" applyBorder="0" applyAlignment="0" applyProtection="0">
      <alignment vertical="center"/>
    </xf>
    <xf numFmtId="9" fontId="8" fillId="0" borderId="0" applyFont="0" applyFill="0" applyBorder="0" applyAlignment="0" applyProtection="0">
      <alignment vertical="center"/>
    </xf>
    <xf numFmtId="177" fontId="8" fillId="4" borderId="8" applyNumberFormat="0" applyFont="0" applyAlignment="0" applyProtection="0">
      <alignment vertical="center"/>
    </xf>
    <xf numFmtId="0" fontId="21" fillId="28" borderId="0" applyNumberFormat="0" applyBorder="0" applyAlignment="0" applyProtection="0">
      <alignment vertical="center"/>
    </xf>
    <xf numFmtId="177" fontId="14" fillId="10" borderId="0" applyNumberFormat="0" applyBorder="0" applyAlignment="0" applyProtection="0">
      <alignment vertical="center"/>
    </xf>
    <xf numFmtId="9" fontId="9" fillId="0" borderId="0" applyFont="0" applyFill="0" applyBorder="0" applyAlignment="0" applyProtection="0"/>
    <xf numFmtId="177" fontId="10" fillId="29" borderId="0" applyNumberFormat="0" applyBorder="0" applyAlignment="0" applyProtection="0">
      <alignment vertical="center"/>
    </xf>
    <xf numFmtId="177" fontId="22" fillId="0" borderId="0" applyNumberFormat="0" applyFill="0" applyBorder="0" applyAlignment="0" applyProtection="0">
      <alignment vertical="center"/>
    </xf>
    <xf numFmtId="43" fontId="0" fillId="0" borderId="0" applyFont="0" applyFill="0" applyBorder="0" applyAlignment="0" applyProtection="0">
      <alignment vertical="center"/>
    </xf>
    <xf numFmtId="177" fontId="10" fillId="15" borderId="0" applyNumberFormat="0" applyBorder="0" applyAlignment="0" applyProtection="0">
      <alignment vertical="center"/>
    </xf>
    <xf numFmtId="177" fontId="0" fillId="35" borderId="0" applyNumberFormat="0" applyBorder="0" applyAlignment="0" applyProtection="0">
      <alignment vertical="center"/>
    </xf>
    <xf numFmtId="177" fontId="9" fillId="0" borderId="0">
      <alignment vertical="center"/>
    </xf>
    <xf numFmtId="177" fontId="0" fillId="35" borderId="0" applyNumberFormat="0" applyBorder="0" applyAlignment="0" applyProtection="0">
      <alignment vertical="center"/>
    </xf>
    <xf numFmtId="0" fontId="16" fillId="23" borderId="0" applyNumberFormat="0" applyBorder="0" applyAlignment="0" applyProtection="0">
      <alignment vertical="center"/>
    </xf>
    <xf numFmtId="9" fontId="10" fillId="0" borderId="0" applyFont="0" applyFill="0" applyBorder="0" applyAlignment="0" applyProtection="0">
      <alignment vertical="center"/>
    </xf>
    <xf numFmtId="177" fontId="10" fillId="15" borderId="0" applyNumberFormat="0" applyBorder="0" applyAlignment="0" applyProtection="0">
      <alignment vertical="center"/>
    </xf>
    <xf numFmtId="0" fontId="28" fillId="0" borderId="0" applyNumberFormat="0" applyFill="0" applyBorder="0" applyAlignment="0" applyProtection="0">
      <alignment vertical="center"/>
    </xf>
    <xf numFmtId="177" fontId="14" fillId="25" borderId="0" applyNumberFormat="0" applyBorder="0" applyAlignment="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xf numFmtId="177" fontId="14" fillId="25" borderId="0" applyNumberFormat="0" applyBorder="0" applyAlignment="0" applyProtection="0">
      <alignment vertical="center"/>
    </xf>
    <xf numFmtId="177" fontId="10" fillId="6" borderId="0" applyNumberFormat="0" applyBorder="0" applyAlignment="0" applyProtection="0">
      <alignment vertical="center"/>
    </xf>
    <xf numFmtId="0" fontId="20" fillId="0" borderId="0" applyNumberFormat="0" applyFill="0" applyBorder="0" applyAlignment="0" applyProtection="0">
      <alignment vertical="center"/>
    </xf>
    <xf numFmtId="177" fontId="17" fillId="30" borderId="0" applyNumberFormat="0" applyBorder="0" applyAlignment="0" applyProtection="0">
      <alignment vertical="center"/>
    </xf>
    <xf numFmtId="177" fontId="0" fillId="34" borderId="0" applyNumberFormat="0" applyBorder="0" applyAlignment="0" applyProtection="0">
      <alignment vertical="center"/>
    </xf>
    <xf numFmtId="177" fontId="10" fillId="15" borderId="0" applyNumberFormat="0" applyBorder="0" applyAlignment="0" applyProtection="0">
      <alignment vertical="center"/>
    </xf>
    <xf numFmtId="0" fontId="0" fillId="4" borderId="8" applyNumberFormat="0" applyFont="0" applyAlignment="0" applyProtection="0">
      <alignment vertical="center"/>
    </xf>
    <xf numFmtId="0" fontId="16" fillId="14" borderId="0" applyNumberFormat="0" applyBorder="0" applyAlignment="0" applyProtection="0">
      <alignment vertical="center"/>
    </xf>
    <xf numFmtId="9" fontId="9" fillId="0" borderId="0" applyFont="0" applyFill="0" applyBorder="0" applyAlignment="0" applyProtection="0"/>
    <xf numFmtId="177" fontId="14" fillId="10" borderId="0" applyNumberFormat="0" applyBorder="0" applyAlignment="0" applyProtection="0">
      <alignment vertical="center"/>
    </xf>
    <xf numFmtId="9" fontId="9" fillId="0" borderId="0" applyFont="0" applyFill="0" applyBorder="0" applyAlignment="0" applyProtection="0"/>
    <xf numFmtId="177" fontId="9" fillId="0" borderId="0">
      <alignment vertical="center"/>
    </xf>
    <xf numFmtId="0" fontId="19" fillId="0" borderId="0" applyNumberFormat="0" applyFill="0" applyBorder="0" applyAlignment="0" applyProtection="0">
      <alignment vertical="center"/>
    </xf>
    <xf numFmtId="177" fontId="10" fillId="8" borderId="0" applyNumberFormat="0" applyBorder="0" applyAlignment="0" applyProtection="0">
      <alignment vertical="center"/>
    </xf>
    <xf numFmtId="9" fontId="9" fillId="0" borderId="0" applyFont="0" applyFill="0" applyBorder="0" applyAlignment="0" applyProtection="0"/>
    <xf numFmtId="0" fontId="23" fillId="0" borderId="0" applyNumberFormat="0" applyFill="0" applyBorder="0" applyAlignment="0" applyProtection="0">
      <alignment vertical="center"/>
    </xf>
    <xf numFmtId="177" fontId="0" fillId="18" borderId="0" applyNumberFormat="0" applyBorder="0" applyAlignment="0" applyProtection="0">
      <alignment vertical="center"/>
    </xf>
    <xf numFmtId="177" fontId="9" fillId="0" borderId="0">
      <alignment vertical="center"/>
    </xf>
    <xf numFmtId="9" fontId="10" fillId="0" borderId="0" applyFont="0" applyFill="0" applyBorder="0" applyAlignment="0" applyProtection="0">
      <alignment vertical="center"/>
    </xf>
    <xf numFmtId="0" fontId="12" fillId="0" borderId="0" applyNumberFormat="0" applyFill="0" applyBorder="0" applyAlignment="0" applyProtection="0">
      <alignment vertical="center"/>
    </xf>
    <xf numFmtId="0" fontId="29" fillId="0" borderId="0" applyNumberFormat="0" applyFill="0" applyBorder="0" applyAlignment="0" applyProtection="0">
      <alignment vertical="center"/>
    </xf>
    <xf numFmtId="177" fontId="10" fillId="9" borderId="0" applyNumberFormat="0" applyBorder="0" applyAlignment="0" applyProtection="0">
      <alignment vertical="center"/>
    </xf>
    <xf numFmtId="177" fontId="9" fillId="0" borderId="0">
      <alignment vertical="center"/>
    </xf>
    <xf numFmtId="177" fontId="9" fillId="0" borderId="0">
      <alignment vertical="center"/>
    </xf>
    <xf numFmtId="0" fontId="30" fillId="0" borderId="12" applyNumberFormat="0" applyFill="0" applyAlignment="0" applyProtection="0">
      <alignment vertical="center"/>
    </xf>
    <xf numFmtId="9" fontId="9" fillId="0" borderId="0" applyFont="0" applyFill="0" applyBorder="0" applyAlignment="0" applyProtection="0"/>
    <xf numFmtId="177" fontId="10" fillId="5" borderId="0" applyNumberFormat="0" applyBorder="0" applyAlignment="0" applyProtection="0">
      <alignment vertical="center"/>
    </xf>
    <xf numFmtId="177" fontId="9" fillId="0" borderId="0"/>
    <xf numFmtId="177" fontId="31" fillId="41" borderId="13" applyNumberFormat="0" applyAlignment="0" applyProtection="0">
      <alignment vertical="center"/>
    </xf>
    <xf numFmtId="0" fontId="33" fillId="0" borderId="12" applyNumberFormat="0" applyFill="0" applyAlignment="0" applyProtection="0">
      <alignment vertical="center"/>
    </xf>
    <xf numFmtId="0" fontId="16" fillId="43" borderId="0" applyNumberFormat="0" applyBorder="0" applyAlignment="0" applyProtection="0">
      <alignment vertical="center"/>
    </xf>
    <xf numFmtId="177" fontId="14" fillId="10" borderId="0" applyNumberFormat="0" applyBorder="0" applyAlignment="0" applyProtection="0">
      <alignment vertical="center"/>
    </xf>
    <xf numFmtId="0" fontId="19" fillId="0" borderId="15" applyNumberFormat="0" applyFill="0" applyAlignment="0" applyProtection="0">
      <alignment vertical="center"/>
    </xf>
    <xf numFmtId="177" fontId="26" fillId="38" borderId="0" applyNumberFormat="0" applyBorder="0" applyAlignment="0" applyProtection="0">
      <alignment vertical="center"/>
    </xf>
    <xf numFmtId="0" fontId="16" fillId="44" borderId="0" applyNumberFormat="0" applyBorder="0" applyAlignment="0" applyProtection="0">
      <alignment vertical="center"/>
    </xf>
    <xf numFmtId="9" fontId="10" fillId="0" borderId="0" applyFont="0" applyFill="0" applyBorder="0" applyAlignment="0" applyProtection="0">
      <alignment vertical="center"/>
    </xf>
    <xf numFmtId="177" fontId="9" fillId="0" borderId="0"/>
    <xf numFmtId="9" fontId="9" fillId="0" borderId="0" applyFont="0" applyFill="0" applyBorder="0" applyAlignment="0" applyProtection="0"/>
    <xf numFmtId="0" fontId="34" fillId="41" borderId="13" applyNumberFormat="0" applyAlignment="0" applyProtection="0">
      <alignment vertical="center"/>
    </xf>
    <xf numFmtId="177" fontId="10" fillId="24" borderId="0" applyNumberFormat="0" applyBorder="0" applyAlignment="0" applyProtection="0">
      <alignment vertical="center"/>
    </xf>
    <xf numFmtId="9" fontId="10" fillId="0" borderId="0" applyFont="0" applyFill="0" applyBorder="0" applyAlignment="0" applyProtection="0">
      <alignment vertical="center"/>
    </xf>
    <xf numFmtId="177" fontId="10" fillId="29" borderId="0" applyNumberFormat="0" applyBorder="0" applyAlignment="0" applyProtection="0">
      <alignment vertical="center"/>
    </xf>
    <xf numFmtId="177" fontId="0" fillId="47" borderId="0" applyNumberFormat="0" applyBorder="0" applyAlignment="0" applyProtection="0">
      <alignment vertical="center"/>
    </xf>
    <xf numFmtId="177" fontId="0" fillId="0" borderId="0">
      <alignment vertical="center"/>
    </xf>
    <xf numFmtId="177" fontId="0" fillId="0" borderId="0">
      <alignment vertical="center"/>
    </xf>
    <xf numFmtId="177" fontId="10" fillId="6" borderId="0" applyNumberFormat="0" applyBorder="0" applyAlignment="0" applyProtection="0">
      <alignment vertical="center"/>
    </xf>
    <xf numFmtId="0" fontId="36" fillId="41" borderId="9" applyNumberFormat="0" applyAlignment="0" applyProtection="0">
      <alignment vertical="center"/>
    </xf>
    <xf numFmtId="177" fontId="10" fillId="24" borderId="0" applyNumberFormat="0" applyBorder="0" applyAlignment="0" applyProtection="0">
      <alignment vertical="center"/>
    </xf>
    <xf numFmtId="177" fontId="0" fillId="0" borderId="0">
      <alignment vertical="center"/>
    </xf>
    <xf numFmtId="0" fontId="37" fillId="48" borderId="17" applyNumberFormat="0" applyAlignment="0" applyProtection="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177" fontId="10" fillId="29" borderId="0" applyNumberFormat="0" applyBorder="0" applyAlignment="0" applyProtection="0">
      <alignment vertical="center"/>
    </xf>
    <xf numFmtId="177" fontId="9" fillId="0" borderId="0"/>
    <xf numFmtId="0" fontId="15" fillId="49" borderId="0" applyNumberFormat="0" applyBorder="0" applyAlignment="0" applyProtection="0">
      <alignment vertical="center"/>
    </xf>
    <xf numFmtId="9" fontId="8" fillId="0" borderId="0" applyFont="0" applyFill="0" applyBorder="0" applyAlignment="0" applyProtection="0">
      <alignment vertical="center"/>
    </xf>
    <xf numFmtId="177" fontId="10" fillId="15" borderId="0" applyNumberFormat="0" applyBorder="0" applyAlignment="0" applyProtection="0">
      <alignment vertical="center"/>
    </xf>
    <xf numFmtId="177" fontId="0" fillId="39" borderId="0" applyNumberFormat="0" applyBorder="0" applyAlignment="0" applyProtection="0">
      <alignment vertical="center"/>
    </xf>
    <xf numFmtId="177" fontId="0" fillId="39" borderId="0" applyNumberFormat="0" applyBorder="0" applyAlignment="0" applyProtection="0">
      <alignment vertical="center"/>
    </xf>
    <xf numFmtId="177" fontId="9" fillId="0" borderId="0"/>
    <xf numFmtId="0" fontId="16" fillId="50" borderId="0" applyNumberFormat="0" applyBorder="0" applyAlignment="0" applyProtection="0">
      <alignment vertical="center"/>
    </xf>
    <xf numFmtId="177" fontId="0" fillId="33" borderId="0" applyNumberFormat="0" applyBorder="0" applyAlignment="0" applyProtection="0">
      <alignment vertical="center"/>
    </xf>
    <xf numFmtId="9" fontId="8" fillId="0" borderId="0" applyFont="0" applyFill="0" applyBorder="0" applyAlignment="0" applyProtection="0">
      <alignment vertical="center"/>
    </xf>
    <xf numFmtId="177" fontId="9" fillId="0" borderId="0"/>
    <xf numFmtId="177" fontId="10" fillId="6" borderId="0" applyNumberFormat="0" applyBorder="0" applyAlignment="0" applyProtection="0">
      <alignment vertical="center"/>
    </xf>
    <xf numFmtId="9" fontId="10" fillId="0" borderId="0" applyFont="0" applyFill="0" applyBorder="0" applyAlignment="0" applyProtection="0">
      <alignment vertical="center"/>
    </xf>
    <xf numFmtId="177" fontId="0" fillId="35" borderId="0" applyNumberFormat="0" applyBorder="0" applyAlignment="0" applyProtection="0">
      <alignment vertical="center"/>
    </xf>
    <xf numFmtId="0" fontId="39" fillId="0" borderId="18" applyNumberFormat="0" applyFill="0" applyAlignment="0" applyProtection="0">
      <alignment vertical="center"/>
    </xf>
    <xf numFmtId="177" fontId="0" fillId="0" borderId="0">
      <alignment vertical="center"/>
    </xf>
    <xf numFmtId="0" fontId="40" fillId="0" borderId="19" applyNumberFormat="0" applyFill="0" applyAlignment="0" applyProtection="0">
      <alignment vertical="center"/>
    </xf>
    <xf numFmtId="177" fontId="0" fillId="22" borderId="0" applyNumberFormat="0" applyBorder="0" applyAlignment="0" applyProtection="0">
      <alignment vertical="center"/>
    </xf>
    <xf numFmtId="0" fontId="41" fillId="51" borderId="0" applyNumberFormat="0" applyBorder="0" applyAlignment="0" applyProtection="0">
      <alignment vertical="center"/>
    </xf>
    <xf numFmtId="0" fontId="42" fillId="38"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10" fillId="6" borderId="0" applyNumberFormat="0" applyBorder="0" applyAlignment="0" applyProtection="0">
      <alignment vertical="center"/>
    </xf>
    <xf numFmtId="177" fontId="0" fillId="0" borderId="0">
      <alignment vertical="center"/>
    </xf>
    <xf numFmtId="177" fontId="10" fillId="29" borderId="0" applyNumberFormat="0" applyBorder="0" applyAlignment="0" applyProtection="0">
      <alignment vertical="center"/>
    </xf>
    <xf numFmtId="177" fontId="0" fillId="0" borderId="0">
      <alignment vertical="center"/>
    </xf>
    <xf numFmtId="177" fontId="0" fillId="0" borderId="0">
      <alignment vertical="center"/>
    </xf>
    <xf numFmtId="9" fontId="9" fillId="0" borderId="0" applyFont="0" applyFill="0" applyBorder="0" applyAlignment="0" applyProtection="0"/>
    <xf numFmtId="0" fontId="15" fillId="52" borderId="0" applyNumberFormat="0" applyBorder="0" applyAlignment="0" applyProtection="0">
      <alignment vertical="center"/>
    </xf>
    <xf numFmtId="9" fontId="10" fillId="0" borderId="0" applyFont="0" applyFill="0" applyBorder="0" applyAlignment="0" applyProtection="0">
      <alignment vertical="center"/>
    </xf>
    <xf numFmtId="177" fontId="10" fillId="15" borderId="0" applyNumberFormat="0" applyBorder="0" applyAlignment="0" applyProtection="0">
      <alignment vertical="center"/>
    </xf>
    <xf numFmtId="9" fontId="10" fillId="0" borderId="0" applyFont="0" applyFill="0" applyBorder="0" applyAlignment="0" applyProtection="0">
      <alignment vertical="center"/>
    </xf>
    <xf numFmtId="177" fontId="0" fillId="39" borderId="0" applyNumberFormat="0" applyBorder="0" applyAlignment="0" applyProtection="0">
      <alignment vertical="center"/>
    </xf>
    <xf numFmtId="177" fontId="25" fillId="0" borderId="0" applyNumberFormat="0" applyFill="0" applyBorder="0" applyAlignment="0" applyProtection="0">
      <alignment vertical="center"/>
    </xf>
    <xf numFmtId="0" fontId="16" fillId="53" borderId="0" applyNumberFormat="0" applyBorder="0" applyAlignment="0" applyProtection="0">
      <alignment vertical="center"/>
    </xf>
    <xf numFmtId="177" fontId="0" fillId="33" borderId="0" applyNumberFormat="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0" fontId="15" fillId="54" borderId="0" applyNumberFormat="0" applyBorder="0" applyAlignment="0" applyProtection="0">
      <alignment vertical="center"/>
    </xf>
    <xf numFmtId="9" fontId="9" fillId="0" borderId="0" applyFont="0" applyFill="0" applyBorder="0" applyAlignment="0" applyProtection="0"/>
    <xf numFmtId="177" fontId="9" fillId="0" borderId="0"/>
    <xf numFmtId="177" fontId="10" fillId="9" borderId="0" applyNumberFormat="0" applyBorder="0" applyAlignment="0" applyProtection="0">
      <alignment vertical="center"/>
    </xf>
    <xf numFmtId="177" fontId="9" fillId="0" borderId="0">
      <alignment vertical="center"/>
    </xf>
    <xf numFmtId="177" fontId="0" fillId="13" borderId="0" applyNumberFormat="0" applyBorder="0" applyAlignment="0" applyProtection="0">
      <alignment vertical="center"/>
    </xf>
    <xf numFmtId="9" fontId="8" fillId="0" borderId="0" applyFont="0" applyFill="0" applyBorder="0" applyAlignment="0" applyProtection="0">
      <alignment vertical="center"/>
    </xf>
    <xf numFmtId="0" fontId="15" fillId="19" borderId="0" applyNumberFormat="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177" fontId="0" fillId="0" borderId="0">
      <alignment vertical="center"/>
    </xf>
    <xf numFmtId="177" fontId="0" fillId="0" borderId="0">
      <alignment vertical="center"/>
    </xf>
    <xf numFmtId="177" fontId="27" fillId="5" borderId="11" applyNumberFormat="0" applyAlignment="0" applyProtection="0">
      <alignment vertical="center"/>
    </xf>
    <xf numFmtId="177" fontId="14" fillId="40" borderId="0" applyNumberFormat="0" applyBorder="0" applyAlignment="0" applyProtection="0">
      <alignment vertical="center"/>
    </xf>
    <xf numFmtId="177" fontId="10" fillId="15" borderId="0" applyNumberFormat="0" applyBorder="0" applyAlignment="0" applyProtection="0">
      <alignment vertical="center"/>
    </xf>
    <xf numFmtId="177" fontId="10" fillId="6" borderId="0" applyNumberFormat="0" applyBorder="0" applyAlignment="0" applyProtection="0">
      <alignment vertical="center"/>
    </xf>
    <xf numFmtId="177" fontId="9" fillId="0" borderId="0"/>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0" fontId="15" fillId="55" borderId="0" applyNumberFormat="0" applyBorder="0" applyAlignment="0" applyProtection="0">
      <alignment vertical="center"/>
    </xf>
    <xf numFmtId="9" fontId="10" fillId="0" borderId="0" applyFont="0" applyFill="0" applyBorder="0" applyAlignment="0" applyProtection="0">
      <alignment vertical="center"/>
    </xf>
    <xf numFmtId="177" fontId="10" fillId="6" borderId="0" applyNumberFormat="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0" fontId="15" fillId="18" borderId="0" applyNumberFormat="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0" fillId="0" borderId="0">
      <alignment vertical="center"/>
    </xf>
    <xf numFmtId="177" fontId="27" fillId="5" borderId="11" applyNumberFormat="0" applyAlignment="0" applyProtection="0">
      <alignment vertical="center"/>
    </xf>
    <xf numFmtId="177" fontId="14" fillId="46" borderId="0" applyNumberFormat="0" applyBorder="0" applyAlignment="0" applyProtection="0">
      <alignment vertical="center"/>
    </xf>
    <xf numFmtId="177" fontId="10" fillId="15" borderId="0" applyNumberFormat="0" applyBorder="0" applyAlignment="0" applyProtection="0">
      <alignment vertical="center"/>
    </xf>
    <xf numFmtId="0" fontId="16" fillId="56" borderId="0" applyNumberFormat="0" applyBorder="0" applyAlignment="0" applyProtection="0">
      <alignment vertical="center"/>
    </xf>
    <xf numFmtId="177" fontId="0" fillId="33" borderId="0" applyNumberFormat="0" applyBorder="0" applyAlignment="0" applyProtection="0">
      <alignment vertical="center"/>
    </xf>
    <xf numFmtId="9" fontId="10" fillId="0" borderId="0" applyFont="0" applyFill="0" applyBorder="0" applyAlignment="0" applyProtection="0">
      <alignment vertical="center"/>
    </xf>
    <xf numFmtId="177" fontId="9" fillId="0" borderId="0"/>
    <xf numFmtId="177" fontId="10" fillId="6" borderId="0" applyNumberFormat="0" applyBorder="0" applyAlignment="0" applyProtection="0">
      <alignment vertical="center"/>
    </xf>
    <xf numFmtId="177" fontId="0" fillId="35" borderId="0" applyNumberFormat="0" applyBorder="0" applyAlignment="0" applyProtection="0">
      <alignment vertical="center"/>
    </xf>
    <xf numFmtId="0" fontId="16" fillId="57" borderId="0" applyNumberFormat="0" applyBorder="0" applyAlignment="0" applyProtection="0">
      <alignment vertical="center"/>
    </xf>
    <xf numFmtId="177" fontId="0" fillId="33" borderId="0" applyNumberFormat="0" applyBorder="0" applyAlignment="0" applyProtection="0">
      <alignment vertical="center"/>
    </xf>
    <xf numFmtId="177" fontId="9" fillId="0" borderId="0">
      <alignment vertical="center"/>
    </xf>
    <xf numFmtId="9" fontId="10" fillId="0" borderId="0" applyFont="0" applyFill="0" applyBorder="0" applyAlignment="0" applyProtection="0">
      <alignment vertical="center"/>
    </xf>
    <xf numFmtId="177" fontId="0" fillId="39" borderId="0" applyNumberFormat="0" applyBorder="0" applyAlignment="0" applyProtection="0">
      <alignment vertical="center"/>
    </xf>
    <xf numFmtId="9" fontId="8" fillId="0" borderId="0" applyFont="0" applyFill="0" applyBorder="0" applyAlignment="0" applyProtection="0">
      <alignment vertical="center"/>
    </xf>
    <xf numFmtId="0" fontId="15" fillId="58" borderId="0" applyNumberFormat="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10" fillId="15" borderId="0" applyNumberFormat="0" applyBorder="0" applyAlignment="0" applyProtection="0">
      <alignment vertical="center"/>
    </xf>
    <xf numFmtId="177" fontId="10" fillId="6" borderId="0" applyNumberFormat="0" applyBorder="0" applyAlignment="0" applyProtection="0">
      <alignment vertical="center"/>
    </xf>
    <xf numFmtId="177" fontId="0" fillId="0" borderId="0">
      <alignment vertical="center"/>
    </xf>
    <xf numFmtId="0" fontId="15" fillId="33" borderId="0" applyNumberFormat="0" applyBorder="0" applyAlignment="0" applyProtection="0">
      <alignment vertical="center"/>
    </xf>
    <xf numFmtId="0" fontId="16" fillId="59" borderId="0" applyNumberFormat="0" applyBorder="0" applyAlignment="0" applyProtection="0">
      <alignment vertical="center"/>
    </xf>
    <xf numFmtId="177" fontId="0" fillId="33" borderId="0" applyNumberFormat="0" applyBorder="0" applyAlignment="0" applyProtection="0">
      <alignment vertical="center"/>
    </xf>
    <xf numFmtId="9" fontId="9" fillId="0" borderId="0" applyFont="0" applyFill="0" applyBorder="0" applyAlignment="0" applyProtection="0"/>
    <xf numFmtId="0" fontId="15" fillId="32" borderId="0" applyNumberFormat="0" applyBorder="0" applyAlignment="0" applyProtection="0">
      <alignment vertical="center"/>
    </xf>
    <xf numFmtId="9" fontId="9" fillId="0" borderId="0" applyFont="0" applyFill="0" applyBorder="0" applyAlignment="0" applyProtection="0"/>
    <xf numFmtId="177" fontId="10" fillId="5" borderId="0" applyNumberFormat="0" applyBorder="0" applyAlignment="0" applyProtection="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26" fillId="38" borderId="0" applyNumberFormat="0" applyBorder="0" applyAlignment="0" applyProtection="0">
      <alignment vertical="center"/>
    </xf>
    <xf numFmtId="0" fontId="16" fillId="60" borderId="0" applyNumberFormat="0" applyBorder="0" applyAlignment="0" applyProtection="0">
      <alignment vertical="center"/>
    </xf>
    <xf numFmtId="9" fontId="8" fillId="0" borderId="0" applyFont="0" applyFill="0" applyBorder="0" applyAlignment="0" applyProtection="0">
      <alignment vertical="center"/>
    </xf>
    <xf numFmtId="0" fontId="16" fillId="61" borderId="0" applyNumberFormat="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10" fillId="29" borderId="0" applyNumberFormat="0" applyBorder="0" applyAlignment="0" applyProtection="0">
      <alignment vertical="center"/>
    </xf>
    <xf numFmtId="177" fontId="10" fillId="5" borderId="0" applyNumberFormat="0" applyBorder="0" applyAlignment="0" applyProtection="0">
      <alignment vertical="center"/>
    </xf>
    <xf numFmtId="177" fontId="10" fillId="6" borderId="0" applyNumberFormat="0" applyBorder="0" applyAlignment="0" applyProtection="0">
      <alignment vertical="center"/>
    </xf>
    <xf numFmtId="0" fontId="15" fillId="31" borderId="0" applyNumberFormat="0" applyBorder="0" applyAlignment="0" applyProtection="0">
      <alignment vertical="center"/>
    </xf>
    <xf numFmtId="0" fontId="16" fillId="62" borderId="0" applyNumberFormat="0" applyBorder="0" applyAlignment="0" applyProtection="0">
      <alignment vertical="center"/>
    </xf>
    <xf numFmtId="9" fontId="8" fillId="0" borderId="0" applyFont="0" applyFill="0" applyBorder="0" applyAlignment="0" applyProtection="0">
      <alignment vertical="center"/>
    </xf>
    <xf numFmtId="177" fontId="10" fillId="6" borderId="0" applyNumberFormat="0" applyBorder="0" applyAlignment="0" applyProtection="0">
      <alignment vertical="center"/>
    </xf>
    <xf numFmtId="177" fontId="10" fillId="15" borderId="0" applyNumberFormat="0" applyBorder="0" applyAlignment="0" applyProtection="0">
      <alignment vertical="center"/>
    </xf>
    <xf numFmtId="177" fontId="10" fillId="15" borderId="0" applyNumberFormat="0" applyBorder="0" applyAlignment="0" applyProtection="0">
      <alignment vertical="center"/>
    </xf>
    <xf numFmtId="177" fontId="10" fillId="15" borderId="0" applyNumberFormat="0" applyBorder="0" applyAlignment="0" applyProtection="0">
      <alignment vertical="center"/>
    </xf>
    <xf numFmtId="177" fontId="10" fillId="15" borderId="0" applyNumberFormat="0" applyBorder="0" applyAlignment="0" applyProtection="0">
      <alignment vertical="center"/>
    </xf>
    <xf numFmtId="177" fontId="0" fillId="32" borderId="0" applyNumberFormat="0" applyBorder="0" applyAlignment="0" applyProtection="0">
      <alignment vertical="center"/>
    </xf>
    <xf numFmtId="177" fontId="10" fillId="15" borderId="0" applyNumberFormat="0" applyBorder="0" applyAlignment="0" applyProtection="0">
      <alignment vertical="center"/>
    </xf>
    <xf numFmtId="177" fontId="10" fillId="5" borderId="0" applyNumberFormat="0" applyBorder="0" applyAlignment="0" applyProtection="0">
      <alignment vertical="center"/>
    </xf>
    <xf numFmtId="177" fontId="10" fillId="6"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10" fillId="15" borderId="0" applyNumberFormat="0" applyBorder="0" applyAlignment="0" applyProtection="0">
      <alignment vertical="center"/>
    </xf>
    <xf numFmtId="177" fontId="10" fillId="6" borderId="0" applyNumberFormat="0" applyBorder="0" applyAlignment="0" applyProtection="0">
      <alignment vertical="center"/>
    </xf>
    <xf numFmtId="177" fontId="0" fillId="18" borderId="0" applyNumberFormat="0" applyBorder="0" applyAlignment="0" applyProtection="0">
      <alignment vertical="center"/>
    </xf>
    <xf numFmtId="177" fontId="9" fillId="0" borderId="0">
      <alignment vertical="center"/>
    </xf>
    <xf numFmtId="177" fontId="10" fillId="15" borderId="0" applyNumberFormat="0" applyBorder="0" applyAlignment="0" applyProtection="0">
      <alignment vertical="center"/>
    </xf>
    <xf numFmtId="9" fontId="9" fillId="0" borderId="0" applyFont="0" applyFill="0" applyBorder="0" applyAlignment="0" applyProtection="0"/>
    <xf numFmtId="177" fontId="0" fillId="37"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0" fillId="0" borderId="0">
      <alignment vertical="center"/>
    </xf>
    <xf numFmtId="177" fontId="10" fillId="15" borderId="0" applyNumberFormat="0" applyBorder="0" applyAlignment="0" applyProtection="0">
      <alignment vertical="center"/>
    </xf>
    <xf numFmtId="177" fontId="10" fillId="15" borderId="0" applyNumberFormat="0" applyBorder="0" applyAlignment="0" applyProtection="0">
      <alignment vertical="center"/>
    </xf>
    <xf numFmtId="177" fontId="10" fillId="29" borderId="0" applyNumberFormat="0" applyBorder="0" applyAlignment="0" applyProtection="0">
      <alignment vertical="center"/>
    </xf>
    <xf numFmtId="177" fontId="10" fillId="15" borderId="0" applyNumberFormat="0" applyBorder="0" applyAlignment="0" applyProtection="0">
      <alignment vertical="center"/>
    </xf>
    <xf numFmtId="177" fontId="10" fillId="15" borderId="0" applyNumberFormat="0" applyBorder="0" applyAlignment="0" applyProtection="0">
      <alignment vertical="center"/>
    </xf>
    <xf numFmtId="177" fontId="9" fillId="0" borderId="0"/>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177" fontId="10" fillId="15" borderId="0" applyNumberFormat="0" applyBorder="0" applyAlignment="0" applyProtection="0">
      <alignment vertical="center"/>
    </xf>
    <xf numFmtId="177" fontId="10" fillId="45" borderId="0" applyNumberFormat="0" applyBorder="0" applyAlignment="0" applyProtection="0">
      <alignment vertical="center"/>
    </xf>
    <xf numFmtId="177" fontId="10" fillId="15" borderId="0" applyNumberFormat="0" applyBorder="0" applyAlignment="0" applyProtection="0">
      <alignment vertical="center"/>
    </xf>
    <xf numFmtId="9" fontId="0" fillId="0" borderId="0" applyFont="0" applyFill="0" applyBorder="0" applyAlignment="0" applyProtection="0">
      <alignment vertical="center"/>
    </xf>
    <xf numFmtId="177" fontId="10" fillId="15" borderId="0" applyNumberFormat="0" applyBorder="0" applyAlignment="0" applyProtection="0">
      <alignment vertical="center"/>
    </xf>
    <xf numFmtId="177" fontId="10" fillId="15" borderId="0" applyNumberFormat="0" applyBorder="0" applyAlignment="0" applyProtection="0">
      <alignment vertical="center"/>
    </xf>
    <xf numFmtId="177" fontId="0" fillId="35" borderId="0" applyNumberFormat="0" applyBorder="0" applyAlignment="0" applyProtection="0">
      <alignment vertical="center"/>
    </xf>
    <xf numFmtId="177" fontId="10" fillId="15" borderId="0" applyNumberFormat="0" applyBorder="0" applyAlignment="0" applyProtection="0">
      <alignment vertical="center"/>
    </xf>
    <xf numFmtId="177" fontId="9" fillId="0" borderId="0">
      <alignment vertical="center"/>
    </xf>
    <xf numFmtId="9" fontId="9" fillId="0" borderId="0" applyFont="0" applyFill="0" applyBorder="0" applyAlignment="0" applyProtection="0"/>
    <xf numFmtId="177" fontId="0" fillId="22" borderId="0" applyNumberFormat="0" applyBorder="0" applyAlignment="0" applyProtection="0">
      <alignment vertical="center"/>
    </xf>
    <xf numFmtId="177" fontId="10" fillId="15" borderId="0" applyNumberFormat="0" applyBorder="0" applyAlignment="0" applyProtection="0">
      <alignment vertical="center"/>
    </xf>
    <xf numFmtId="177" fontId="9" fillId="0" borderId="0">
      <alignment vertical="center"/>
    </xf>
    <xf numFmtId="177" fontId="10" fillId="6" borderId="0" applyNumberFormat="0" applyBorder="0" applyAlignment="0" applyProtection="0">
      <alignment vertical="center"/>
    </xf>
    <xf numFmtId="177" fontId="9" fillId="0" borderId="0"/>
    <xf numFmtId="177" fontId="10" fillId="15" borderId="0" applyNumberFormat="0" applyBorder="0" applyAlignment="0" applyProtection="0">
      <alignment vertical="center"/>
    </xf>
    <xf numFmtId="177" fontId="9" fillId="0" borderId="0">
      <alignment vertical="center"/>
    </xf>
    <xf numFmtId="177" fontId="9" fillId="0" borderId="0"/>
    <xf numFmtId="177" fontId="10" fillId="15" borderId="0" applyNumberFormat="0" applyBorder="0" applyAlignment="0" applyProtection="0">
      <alignment vertical="center"/>
    </xf>
    <xf numFmtId="177" fontId="10" fillId="15" borderId="0" applyNumberFormat="0" applyBorder="0" applyAlignment="0" applyProtection="0">
      <alignment vertical="center"/>
    </xf>
    <xf numFmtId="177" fontId="14" fillId="25" borderId="0" applyNumberFormat="0" applyBorder="0" applyAlignment="0" applyProtection="0">
      <alignment vertical="center"/>
    </xf>
    <xf numFmtId="177" fontId="10" fillId="15" borderId="0" applyNumberFormat="0" applyBorder="0" applyAlignment="0" applyProtection="0">
      <alignment vertical="center"/>
    </xf>
    <xf numFmtId="9" fontId="9" fillId="0" borderId="0" applyFont="0" applyFill="0" applyBorder="0" applyAlignment="0" applyProtection="0"/>
    <xf numFmtId="177" fontId="0" fillId="34" borderId="0" applyNumberFormat="0" applyBorder="0" applyAlignment="0" applyProtection="0">
      <alignment vertical="center"/>
    </xf>
    <xf numFmtId="177" fontId="10" fillId="15" borderId="0" applyNumberFormat="0" applyBorder="0" applyAlignment="0" applyProtection="0">
      <alignment vertical="center"/>
    </xf>
    <xf numFmtId="177" fontId="0" fillId="0" borderId="0">
      <alignment vertical="center"/>
    </xf>
    <xf numFmtId="177" fontId="0" fillId="35" borderId="0" applyNumberFormat="0" applyBorder="0" applyAlignment="0" applyProtection="0">
      <alignment vertical="center"/>
    </xf>
    <xf numFmtId="177" fontId="9" fillId="0" borderId="0">
      <alignment vertical="center"/>
    </xf>
    <xf numFmtId="177" fontId="0" fillId="39" borderId="0" applyNumberFormat="0" applyBorder="0" applyAlignment="0" applyProtection="0">
      <alignment vertical="center"/>
    </xf>
    <xf numFmtId="177" fontId="10" fillId="15" borderId="0" applyNumberFormat="0" applyBorder="0" applyAlignment="0" applyProtection="0">
      <alignment vertical="center"/>
    </xf>
    <xf numFmtId="9" fontId="9" fillId="0" borderId="0" applyFont="0" applyFill="0" applyBorder="0" applyAlignment="0" applyProtection="0"/>
    <xf numFmtId="177" fontId="0" fillId="33" borderId="0" applyNumberFormat="0" applyBorder="0" applyAlignment="0" applyProtection="0">
      <alignment vertical="center"/>
    </xf>
    <xf numFmtId="177" fontId="0" fillId="22" borderId="0" applyNumberFormat="0" applyBorder="0" applyAlignment="0" applyProtection="0">
      <alignment vertical="center"/>
    </xf>
    <xf numFmtId="177" fontId="10" fillId="15" borderId="0" applyNumberFormat="0" applyBorder="0" applyAlignment="0" applyProtection="0">
      <alignment vertical="center"/>
    </xf>
    <xf numFmtId="177" fontId="0" fillId="0" borderId="0">
      <alignment vertical="center"/>
    </xf>
    <xf numFmtId="177" fontId="9" fillId="0" borderId="0"/>
    <xf numFmtId="177" fontId="0" fillId="39" borderId="0" applyNumberFormat="0" applyBorder="0" applyAlignment="0" applyProtection="0">
      <alignment vertical="center"/>
    </xf>
    <xf numFmtId="177" fontId="9" fillId="0" borderId="0">
      <alignment vertical="center"/>
    </xf>
    <xf numFmtId="9" fontId="8" fillId="0" borderId="0" applyFont="0" applyFill="0" applyBorder="0" applyAlignment="0" applyProtection="0">
      <alignment vertical="center"/>
    </xf>
    <xf numFmtId="177" fontId="0" fillId="0" borderId="0">
      <alignment vertical="center"/>
    </xf>
    <xf numFmtId="177" fontId="14" fillId="40" borderId="0" applyNumberFormat="0" applyBorder="0" applyAlignment="0" applyProtection="0">
      <alignment vertical="center"/>
    </xf>
    <xf numFmtId="177" fontId="10" fillId="15" borderId="0" applyNumberFormat="0" applyBorder="0" applyAlignment="0" applyProtection="0">
      <alignment vertical="center"/>
    </xf>
    <xf numFmtId="177" fontId="10" fillId="15" borderId="0" applyNumberFormat="0" applyBorder="0" applyAlignment="0" applyProtection="0">
      <alignment vertical="center"/>
    </xf>
    <xf numFmtId="9" fontId="10" fillId="0" borderId="0" applyFont="0" applyFill="0" applyBorder="0" applyAlignment="0" applyProtection="0">
      <alignment vertical="center"/>
    </xf>
    <xf numFmtId="177" fontId="0" fillId="64"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177" fontId="10" fillId="15" borderId="0" applyNumberFormat="0" applyBorder="0" applyAlignment="0" applyProtection="0">
      <alignment vertical="center"/>
    </xf>
    <xf numFmtId="177" fontId="14" fillId="36" borderId="0" applyNumberFormat="0" applyBorder="0" applyAlignment="0" applyProtection="0">
      <alignment vertical="center"/>
    </xf>
    <xf numFmtId="177" fontId="10" fillId="6" borderId="0" applyNumberFormat="0" applyBorder="0" applyAlignment="0" applyProtection="0">
      <alignment vertical="center"/>
    </xf>
    <xf numFmtId="177" fontId="0" fillId="32" borderId="0" applyNumberFormat="0" applyBorder="0" applyAlignment="0" applyProtection="0">
      <alignment vertical="center"/>
    </xf>
    <xf numFmtId="177" fontId="43" fillId="0" borderId="0" applyNumberFormat="0" applyFill="0" applyBorder="0" applyAlignment="0" applyProtection="0">
      <alignment vertical="center"/>
    </xf>
    <xf numFmtId="177" fontId="10" fillId="15" borderId="0" applyNumberFormat="0" applyBorder="0" applyAlignment="0" applyProtection="0">
      <alignment vertical="center"/>
    </xf>
    <xf numFmtId="177" fontId="9" fillId="0" borderId="0"/>
    <xf numFmtId="177" fontId="0" fillId="66" borderId="0" applyNumberFormat="0" applyBorder="0" applyAlignment="0" applyProtection="0">
      <alignment vertical="center"/>
    </xf>
    <xf numFmtId="177" fontId="0" fillId="0" borderId="0">
      <alignment vertical="center"/>
    </xf>
    <xf numFmtId="177" fontId="10" fillId="29" borderId="0" applyNumberFormat="0" applyBorder="0" applyAlignment="0" applyProtection="0">
      <alignment vertical="center"/>
    </xf>
    <xf numFmtId="177" fontId="0" fillId="0" borderId="0">
      <alignment vertical="center"/>
    </xf>
    <xf numFmtId="177" fontId="10" fillId="15" borderId="0" applyNumberFormat="0" applyBorder="0" applyAlignment="0" applyProtection="0">
      <alignment vertical="center"/>
    </xf>
    <xf numFmtId="177" fontId="14" fillId="67" borderId="0" applyNumberFormat="0" applyBorder="0" applyAlignment="0" applyProtection="0">
      <alignment vertical="center"/>
    </xf>
    <xf numFmtId="177" fontId="10" fillId="15" borderId="0" applyNumberFormat="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10" fillId="29" borderId="0" applyNumberFormat="0" applyBorder="0" applyAlignment="0" applyProtection="0">
      <alignment vertical="center"/>
    </xf>
    <xf numFmtId="177" fontId="14" fillId="59" borderId="0" applyNumberFormat="0" applyBorder="0" applyAlignment="0" applyProtection="0">
      <alignment vertical="center"/>
    </xf>
    <xf numFmtId="177" fontId="10" fillId="15" borderId="0" applyNumberFormat="0" applyBorder="0" applyAlignment="0" applyProtection="0">
      <alignment vertical="center"/>
    </xf>
    <xf numFmtId="177" fontId="0" fillId="0" borderId="0">
      <alignment vertical="center"/>
    </xf>
    <xf numFmtId="177" fontId="0" fillId="39" borderId="0" applyNumberFormat="0" applyBorder="0" applyAlignment="0" applyProtection="0">
      <alignment vertical="center"/>
    </xf>
    <xf numFmtId="177" fontId="0" fillId="69" borderId="0" applyNumberFormat="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0" fillId="0" borderId="0">
      <alignment vertical="center"/>
    </xf>
    <xf numFmtId="177" fontId="27" fillId="5" borderId="11" applyNumberFormat="0" applyAlignment="0" applyProtection="0">
      <alignment vertical="center"/>
    </xf>
    <xf numFmtId="177" fontId="10" fillId="15" borderId="0" applyNumberFormat="0" applyBorder="0" applyAlignment="0" applyProtection="0">
      <alignment vertical="center"/>
    </xf>
    <xf numFmtId="177" fontId="10" fillId="15" borderId="0" applyNumberFormat="0" applyBorder="0" applyAlignment="0" applyProtection="0">
      <alignment vertical="center"/>
    </xf>
    <xf numFmtId="177" fontId="10" fillId="24" borderId="0" applyNumberFormat="0" applyBorder="0" applyAlignment="0" applyProtection="0">
      <alignment vertical="center"/>
    </xf>
    <xf numFmtId="177" fontId="0" fillId="18" borderId="0" applyNumberFormat="0" applyBorder="0" applyAlignment="0" applyProtection="0">
      <alignment vertical="center"/>
    </xf>
    <xf numFmtId="177" fontId="0" fillId="22" borderId="0" applyNumberFormat="0" applyBorder="0" applyAlignment="0" applyProtection="0">
      <alignment vertical="center"/>
    </xf>
    <xf numFmtId="177" fontId="44" fillId="0" borderId="0" applyBorder="0"/>
    <xf numFmtId="177" fontId="10" fillId="15" borderId="0" applyNumberFormat="0" applyBorder="0" applyAlignment="0" applyProtection="0">
      <alignment vertical="center"/>
    </xf>
    <xf numFmtId="9" fontId="10" fillId="0" borderId="0" applyFont="0" applyFill="0" applyBorder="0" applyAlignment="0" applyProtection="0">
      <alignment vertical="center"/>
    </xf>
    <xf numFmtId="177" fontId="10" fillId="15" borderId="0" applyNumberFormat="0" applyBorder="0" applyAlignment="0" applyProtection="0">
      <alignment vertical="center"/>
    </xf>
    <xf numFmtId="177" fontId="14" fillId="53" borderId="0" applyNumberFormat="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10" fillId="15"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10" fillId="15" borderId="0" applyNumberFormat="0" applyBorder="0" applyAlignment="0" applyProtection="0">
      <alignment vertical="center"/>
    </xf>
    <xf numFmtId="9" fontId="10" fillId="0" borderId="0" applyFont="0" applyFill="0" applyBorder="0" applyAlignment="0" applyProtection="0">
      <alignment vertical="center"/>
    </xf>
    <xf numFmtId="177" fontId="0" fillId="63" borderId="0" applyNumberFormat="0" applyBorder="0" applyAlignment="0" applyProtection="0">
      <alignment vertical="center"/>
    </xf>
    <xf numFmtId="177" fontId="9" fillId="0" borderId="0"/>
    <xf numFmtId="9" fontId="10" fillId="0" borderId="0" applyFont="0" applyFill="0" applyBorder="0" applyAlignment="0" applyProtection="0">
      <alignment vertical="center"/>
    </xf>
    <xf numFmtId="177" fontId="10" fillId="15" borderId="0" applyNumberFormat="0" applyBorder="0" applyAlignment="0" applyProtection="0">
      <alignment vertical="center"/>
    </xf>
    <xf numFmtId="177" fontId="0" fillId="37" borderId="0" applyNumberFormat="0" applyBorder="0" applyAlignment="0" applyProtection="0">
      <alignment vertical="center"/>
    </xf>
    <xf numFmtId="9" fontId="10" fillId="0" borderId="0" applyFont="0" applyFill="0" applyBorder="0" applyAlignment="0" applyProtection="0">
      <alignment vertical="center"/>
    </xf>
    <xf numFmtId="177" fontId="0" fillId="13" borderId="0" applyNumberFormat="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177" fontId="18" fillId="0" borderId="0" applyNumberFormat="0" applyFill="0" applyBorder="0" applyAlignment="0" applyProtection="0">
      <alignment vertical="center"/>
    </xf>
    <xf numFmtId="177" fontId="10" fillId="15" borderId="0" applyNumberFormat="0" applyBorder="0" applyAlignment="0" applyProtection="0">
      <alignment vertical="center"/>
    </xf>
    <xf numFmtId="9" fontId="10" fillId="0" borderId="0" applyFont="0" applyFill="0" applyBorder="0" applyAlignment="0" applyProtection="0">
      <alignment vertical="center"/>
    </xf>
    <xf numFmtId="177" fontId="10" fillId="15" borderId="0" applyNumberFormat="0" applyBorder="0" applyAlignment="0" applyProtection="0">
      <alignment vertical="center"/>
    </xf>
    <xf numFmtId="177" fontId="9" fillId="0" borderId="0"/>
    <xf numFmtId="9" fontId="10" fillId="0" borderId="0" applyFont="0" applyFill="0" applyBorder="0" applyAlignment="0" applyProtection="0">
      <alignment vertical="center"/>
    </xf>
    <xf numFmtId="177" fontId="10" fillId="9" borderId="0" applyNumberFormat="0" applyBorder="0" applyAlignment="0" applyProtection="0">
      <alignment vertical="center"/>
    </xf>
    <xf numFmtId="177" fontId="0" fillId="22" borderId="0" applyNumberFormat="0" applyBorder="0" applyAlignment="0" applyProtection="0">
      <alignment vertical="center"/>
    </xf>
    <xf numFmtId="177" fontId="0" fillId="13" borderId="0" applyNumberFormat="0" applyBorder="0" applyAlignment="0" applyProtection="0">
      <alignment vertical="center"/>
    </xf>
    <xf numFmtId="9" fontId="10" fillId="0" borderId="0" applyFont="0" applyFill="0" applyBorder="0" applyAlignment="0" applyProtection="0">
      <alignment vertical="center"/>
    </xf>
    <xf numFmtId="177" fontId="10" fillId="15" borderId="0" applyNumberFormat="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177" fontId="0" fillId="13" borderId="0" applyNumberFormat="0" applyBorder="0" applyAlignment="0" applyProtection="0">
      <alignment vertical="center"/>
    </xf>
    <xf numFmtId="9" fontId="9" fillId="0" borderId="0" applyFont="0" applyFill="0" applyBorder="0" applyAlignment="0" applyProtection="0"/>
    <xf numFmtId="177" fontId="9" fillId="0" borderId="0"/>
    <xf numFmtId="9" fontId="10" fillId="0" borderId="0" applyFont="0" applyFill="0" applyBorder="0" applyAlignment="0" applyProtection="0">
      <alignment vertical="center"/>
    </xf>
    <xf numFmtId="177" fontId="10" fillId="15" borderId="0" applyNumberFormat="0" applyBorder="0" applyAlignment="0" applyProtection="0">
      <alignment vertical="center"/>
    </xf>
    <xf numFmtId="177" fontId="17" fillId="68" borderId="0" applyNumberFormat="0" applyBorder="0" applyAlignment="0" applyProtection="0">
      <alignment vertical="center"/>
    </xf>
    <xf numFmtId="177" fontId="0" fillId="47" borderId="0" applyNumberFormat="0" applyBorder="0" applyAlignment="0" applyProtection="0">
      <alignment vertical="center"/>
    </xf>
    <xf numFmtId="177" fontId="0" fillId="27" borderId="0" applyNumberFormat="0" applyBorder="0" applyAlignment="0" applyProtection="0">
      <alignment vertical="center"/>
    </xf>
    <xf numFmtId="177" fontId="9" fillId="0" borderId="0"/>
    <xf numFmtId="9" fontId="10" fillId="0" borderId="0" applyFont="0" applyFill="0" applyBorder="0" applyAlignment="0" applyProtection="0">
      <alignment vertical="center"/>
    </xf>
    <xf numFmtId="177" fontId="10" fillId="15" borderId="0" applyNumberFormat="0" applyBorder="0" applyAlignment="0" applyProtection="0">
      <alignment vertical="center"/>
    </xf>
    <xf numFmtId="9" fontId="8" fillId="0" borderId="0" applyFont="0" applyFill="0" applyBorder="0" applyAlignment="0" applyProtection="0">
      <alignment vertical="center"/>
    </xf>
    <xf numFmtId="177" fontId="0" fillId="27" borderId="0" applyNumberFormat="0" applyBorder="0" applyAlignment="0" applyProtection="0">
      <alignment vertical="center"/>
    </xf>
    <xf numFmtId="177" fontId="0" fillId="0" borderId="0">
      <alignment vertical="center"/>
    </xf>
    <xf numFmtId="177" fontId="9" fillId="0" borderId="0"/>
    <xf numFmtId="177" fontId="18" fillId="0" borderId="0" applyNumberFormat="0" applyFill="0" applyBorder="0" applyAlignment="0" applyProtection="0">
      <alignment vertical="center"/>
    </xf>
    <xf numFmtId="9" fontId="8" fillId="0" borderId="0" applyFont="0" applyFill="0" applyBorder="0" applyAlignment="0" applyProtection="0">
      <alignment vertical="center"/>
    </xf>
    <xf numFmtId="177" fontId="9" fillId="0" borderId="0"/>
    <xf numFmtId="177" fontId="14" fillId="12" borderId="0" applyNumberFormat="0" applyBorder="0" applyAlignment="0" applyProtection="0">
      <alignment vertical="center"/>
    </xf>
    <xf numFmtId="177" fontId="10" fillId="15" borderId="0" applyNumberFormat="0" applyBorder="0" applyAlignment="0" applyProtection="0">
      <alignment vertical="center"/>
    </xf>
    <xf numFmtId="9" fontId="8" fillId="0" borderId="0" applyFont="0" applyFill="0" applyBorder="0" applyAlignment="0" applyProtection="0">
      <alignment vertical="center"/>
    </xf>
    <xf numFmtId="177" fontId="0" fillId="27" borderId="0" applyNumberFormat="0" applyBorder="0" applyAlignment="0" applyProtection="0">
      <alignment vertical="center"/>
    </xf>
    <xf numFmtId="177" fontId="0" fillId="0" borderId="0">
      <alignment vertical="center"/>
    </xf>
    <xf numFmtId="177" fontId="18" fillId="0" borderId="0" applyNumberForma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14" fillId="46" borderId="0" applyNumberFormat="0" applyBorder="0" applyAlignment="0" applyProtection="0">
      <alignment vertical="center"/>
    </xf>
    <xf numFmtId="177" fontId="10" fillId="15" borderId="0" applyNumberFormat="0" applyBorder="0" applyAlignment="0" applyProtection="0">
      <alignment vertical="center"/>
    </xf>
    <xf numFmtId="9" fontId="10" fillId="0" borderId="0" applyFont="0" applyFill="0" applyBorder="0" applyAlignment="0" applyProtection="0">
      <alignment vertical="center"/>
    </xf>
    <xf numFmtId="177" fontId="10" fillId="6"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10" fillId="15" borderId="0" applyNumberFormat="0" applyBorder="0" applyAlignment="0" applyProtection="0">
      <alignment vertical="center"/>
    </xf>
    <xf numFmtId="9" fontId="10" fillId="0" borderId="0" applyFont="0" applyFill="0" applyBorder="0" applyAlignment="0" applyProtection="0">
      <alignment vertical="center"/>
    </xf>
    <xf numFmtId="177" fontId="0" fillId="27" borderId="0" applyNumberFormat="0" applyBorder="0" applyAlignment="0" applyProtection="0">
      <alignment vertical="center"/>
    </xf>
    <xf numFmtId="177" fontId="9" fillId="0" borderId="0"/>
    <xf numFmtId="177" fontId="10" fillId="8" borderId="0" applyNumberFormat="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177" fontId="10" fillId="15" borderId="0" applyNumberFormat="0" applyBorder="0" applyAlignment="0" applyProtection="0">
      <alignment vertical="center"/>
    </xf>
    <xf numFmtId="9" fontId="9" fillId="0" borderId="0" applyFont="0" applyFill="0" applyBorder="0" applyAlignment="0" applyProtection="0"/>
    <xf numFmtId="177" fontId="0" fillId="13" borderId="0" applyNumberFormat="0" applyBorder="0" applyAlignment="0" applyProtection="0">
      <alignment vertical="center"/>
    </xf>
    <xf numFmtId="177" fontId="9" fillId="0" borderId="0"/>
    <xf numFmtId="9" fontId="8" fillId="0" borderId="0" applyFont="0" applyFill="0" applyBorder="0" applyAlignment="0" applyProtection="0">
      <alignment vertical="center"/>
    </xf>
    <xf numFmtId="177" fontId="0" fillId="0" borderId="0">
      <alignment vertical="center"/>
    </xf>
    <xf numFmtId="177" fontId="0" fillId="0" borderId="0">
      <alignment vertical="center"/>
    </xf>
    <xf numFmtId="177" fontId="27" fillId="5" borderId="11" applyNumberFormat="0" applyAlignment="0" applyProtection="0">
      <alignment vertical="center"/>
    </xf>
    <xf numFmtId="9" fontId="10" fillId="0" borderId="0" applyFont="0" applyFill="0" applyBorder="0" applyAlignment="0" applyProtection="0">
      <alignment vertical="center"/>
    </xf>
    <xf numFmtId="177" fontId="14" fillId="46" borderId="0" applyNumberFormat="0" applyBorder="0" applyAlignment="0" applyProtection="0">
      <alignment vertical="center"/>
    </xf>
    <xf numFmtId="177" fontId="10" fillId="15" borderId="0" applyNumberFormat="0" applyBorder="0" applyAlignment="0" applyProtection="0">
      <alignment vertical="center"/>
    </xf>
    <xf numFmtId="177" fontId="10" fillId="15" borderId="0" applyNumberFormat="0" applyBorder="0" applyAlignment="0" applyProtection="0">
      <alignment vertical="center"/>
    </xf>
    <xf numFmtId="9" fontId="8" fillId="0" borderId="0" applyFont="0" applyFill="0" applyBorder="0" applyAlignment="0" applyProtection="0">
      <alignment vertical="center"/>
    </xf>
    <xf numFmtId="177" fontId="0" fillId="13" borderId="0" applyNumberFormat="0" applyBorder="0" applyAlignment="0" applyProtection="0">
      <alignment vertical="center"/>
    </xf>
    <xf numFmtId="177" fontId="9" fillId="0" borderId="0"/>
    <xf numFmtId="177" fontId="14" fillId="65" borderId="0" applyNumberFormat="0" applyBorder="0" applyAlignment="0" applyProtection="0">
      <alignment vertical="center"/>
    </xf>
    <xf numFmtId="177" fontId="9" fillId="0" borderId="0"/>
    <xf numFmtId="177" fontId="10" fillId="15" borderId="0" applyNumberFormat="0" applyBorder="0" applyAlignment="0" applyProtection="0">
      <alignment vertical="center"/>
    </xf>
    <xf numFmtId="177" fontId="10" fillId="15" borderId="0" applyNumberFormat="0" applyBorder="0" applyAlignment="0" applyProtection="0">
      <alignment vertical="center"/>
    </xf>
    <xf numFmtId="177" fontId="0" fillId="20" borderId="0" applyNumberFormat="0" applyBorder="0" applyAlignment="0" applyProtection="0">
      <alignment vertical="center"/>
    </xf>
    <xf numFmtId="177" fontId="0" fillId="39" borderId="0" applyNumberFormat="0" applyBorder="0" applyAlignment="0" applyProtection="0">
      <alignment vertical="center"/>
    </xf>
    <xf numFmtId="177" fontId="44" fillId="0" borderId="0" applyBorder="0"/>
    <xf numFmtId="9" fontId="8" fillId="0" borderId="0" applyFont="0" applyFill="0" applyBorder="0" applyAlignment="0" applyProtection="0">
      <alignment vertical="center"/>
    </xf>
    <xf numFmtId="177" fontId="0" fillId="27" borderId="0" applyNumberFormat="0" applyBorder="0" applyAlignment="0" applyProtection="0">
      <alignment vertical="center"/>
    </xf>
    <xf numFmtId="177" fontId="0" fillId="0" borderId="0">
      <alignment vertical="center"/>
    </xf>
    <xf numFmtId="177" fontId="9" fillId="0" borderId="0"/>
    <xf numFmtId="9" fontId="8" fillId="0" borderId="0" applyFont="0" applyFill="0" applyBorder="0" applyAlignment="0" applyProtection="0">
      <alignment vertical="center"/>
    </xf>
    <xf numFmtId="177" fontId="10" fillId="15" borderId="0" applyNumberFormat="0" applyBorder="0" applyAlignment="0" applyProtection="0">
      <alignment vertical="center"/>
    </xf>
    <xf numFmtId="177" fontId="10" fillId="15" borderId="0" applyNumberFormat="0" applyBorder="0" applyAlignment="0" applyProtection="0">
      <alignment vertical="center"/>
    </xf>
    <xf numFmtId="9" fontId="9" fillId="0" borderId="0" applyFont="0" applyFill="0" applyBorder="0" applyAlignment="0" applyProtection="0"/>
    <xf numFmtId="177" fontId="0" fillId="31" borderId="0" applyNumberFormat="0" applyBorder="0" applyAlignment="0" applyProtection="0">
      <alignment vertical="center"/>
    </xf>
    <xf numFmtId="177" fontId="9" fillId="0" borderId="0">
      <alignment vertical="center"/>
    </xf>
    <xf numFmtId="177" fontId="10" fillId="15" borderId="0" applyNumberFormat="0" applyBorder="0" applyAlignment="0" applyProtection="0">
      <alignment vertical="center"/>
    </xf>
    <xf numFmtId="9" fontId="9" fillId="0" borderId="0" applyFont="0" applyFill="0" applyBorder="0" applyAlignment="0" applyProtection="0"/>
    <xf numFmtId="177" fontId="10" fillId="15" borderId="0" applyNumberFormat="0" applyBorder="0" applyAlignment="0" applyProtection="0">
      <alignment vertical="center"/>
    </xf>
    <xf numFmtId="9" fontId="10" fillId="0" borderId="0" applyFont="0" applyFill="0" applyBorder="0" applyAlignment="0" applyProtection="0">
      <alignment vertical="center"/>
    </xf>
    <xf numFmtId="177" fontId="9" fillId="0" borderId="0"/>
    <xf numFmtId="177" fontId="10" fillId="6" borderId="0" applyNumberFormat="0" applyBorder="0" applyAlignment="0" applyProtection="0">
      <alignment vertical="center"/>
    </xf>
    <xf numFmtId="177" fontId="10" fillId="15" borderId="0" applyNumberFormat="0" applyBorder="0" applyAlignment="0" applyProtection="0">
      <alignment vertical="center"/>
    </xf>
    <xf numFmtId="177" fontId="10" fillId="29" borderId="0" applyNumberFormat="0" applyBorder="0" applyAlignment="0" applyProtection="0">
      <alignment vertical="center"/>
    </xf>
    <xf numFmtId="177" fontId="9" fillId="0" borderId="0">
      <alignment vertical="center"/>
    </xf>
    <xf numFmtId="177" fontId="10" fillId="6" borderId="0" applyNumberFormat="0" applyBorder="0" applyAlignment="0" applyProtection="0">
      <alignment vertical="center"/>
    </xf>
    <xf numFmtId="177" fontId="9" fillId="0" borderId="0"/>
    <xf numFmtId="177" fontId="10" fillId="15" borderId="0" applyNumberFormat="0" applyBorder="0" applyAlignment="0" applyProtection="0">
      <alignment vertical="center"/>
    </xf>
    <xf numFmtId="177" fontId="10" fillId="24" borderId="0" applyNumberFormat="0" applyBorder="0" applyAlignment="0" applyProtection="0">
      <alignment vertical="center"/>
    </xf>
    <xf numFmtId="177" fontId="10" fillId="6" borderId="0" applyNumberFormat="0" applyBorder="0" applyAlignment="0" applyProtection="0">
      <alignment vertical="center"/>
    </xf>
    <xf numFmtId="177" fontId="14" fillId="40" borderId="0" applyNumberFormat="0" applyBorder="0" applyAlignment="0" applyProtection="0">
      <alignment vertical="center"/>
    </xf>
    <xf numFmtId="177" fontId="10" fillId="15" borderId="0" applyNumberFormat="0" applyBorder="0" applyAlignment="0" applyProtection="0">
      <alignment vertical="center"/>
    </xf>
    <xf numFmtId="177" fontId="0" fillId="13" borderId="0" applyNumberFormat="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10" fillId="15" borderId="0" applyNumberFormat="0" applyBorder="0" applyAlignment="0" applyProtection="0">
      <alignment vertical="center"/>
    </xf>
    <xf numFmtId="177" fontId="10" fillId="6" borderId="0" applyNumberFormat="0" applyBorder="0" applyAlignment="0" applyProtection="0">
      <alignment vertical="center"/>
    </xf>
    <xf numFmtId="177" fontId="0" fillId="27" borderId="0" applyNumberFormat="0" applyBorder="0" applyAlignment="0" applyProtection="0">
      <alignment vertical="center"/>
    </xf>
    <xf numFmtId="177" fontId="0" fillId="0" borderId="0">
      <alignment vertical="center"/>
    </xf>
    <xf numFmtId="177" fontId="10" fillId="6" borderId="0" applyNumberFormat="0" applyBorder="0" applyAlignment="0" applyProtection="0">
      <alignment vertical="center"/>
    </xf>
    <xf numFmtId="177" fontId="9" fillId="0" borderId="0">
      <alignment vertical="center"/>
    </xf>
    <xf numFmtId="177" fontId="14" fillId="40" borderId="0" applyNumberFormat="0" applyBorder="0" applyAlignment="0" applyProtection="0">
      <alignment vertical="center"/>
    </xf>
    <xf numFmtId="177" fontId="10" fillId="9" borderId="0" applyNumberFormat="0" applyBorder="0" applyAlignment="0" applyProtection="0">
      <alignment vertical="center"/>
    </xf>
    <xf numFmtId="177" fontId="10" fillId="15" borderId="0" applyNumberFormat="0" applyBorder="0" applyAlignment="0" applyProtection="0">
      <alignment vertical="center"/>
    </xf>
    <xf numFmtId="177" fontId="14" fillId="67" borderId="0" applyNumberFormat="0" applyBorder="0" applyAlignment="0" applyProtection="0">
      <alignment vertical="center"/>
    </xf>
    <xf numFmtId="9" fontId="9" fillId="0" borderId="0" applyFont="0" applyFill="0" applyBorder="0" applyAlignment="0" applyProtection="0"/>
    <xf numFmtId="177" fontId="0" fillId="63" borderId="0" applyNumberFormat="0" applyBorder="0" applyAlignment="0" applyProtection="0">
      <alignment vertical="center"/>
    </xf>
    <xf numFmtId="177" fontId="0" fillId="0" borderId="0">
      <alignment vertical="center"/>
    </xf>
    <xf numFmtId="177" fontId="10" fillId="9" borderId="0" applyNumberFormat="0" applyBorder="0" applyAlignment="0" applyProtection="0">
      <alignment vertical="center"/>
    </xf>
    <xf numFmtId="177" fontId="19" fillId="0" borderId="16" applyNumberFormat="0" applyFill="0" applyAlignment="0" applyProtection="0">
      <alignment vertical="center"/>
    </xf>
    <xf numFmtId="177" fontId="10" fillId="15" borderId="0" applyNumberFormat="0" applyBorder="0" applyAlignment="0" applyProtection="0">
      <alignment vertical="center"/>
    </xf>
    <xf numFmtId="177" fontId="10" fillId="6" borderId="0" applyNumberFormat="0" applyBorder="0" applyAlignment="0" applyProtection="0">
      <alignment vertical="center"/>
    </xf>
    <xf numFmtId="177" fontId="0" fillId="13" borderId="0" applyNumberFormat="0" applyBorder="0" applyAlignment="0" applyProtection="0">
      <alignment vertical="center"/>
    </xf>
    <xf numFmtId="177" fontId="0" fillId="0" borderId="0">
      <alignment vertical="center"/>
    </xf>
    <xf numFmtId="177" fontId="14" fillId="46" borderId="0" applyNumberFormat="0" applyBorder="0" applyAlignment="0" applyProtection="0">
      <alignment vertical="center"/>
    </xf>
    <xf numFmtId="177" fontId="9" fillId="0" borderId="0"/>
    <xf numFmtId="177" fontId="10" fillId="9" borderId="0" applyNumberFormat="0" applyBorder="0" applyAlignment="0" applyProtection="0">
      <alignment vertical="center"/>
    </xf>
    <xf numFmtId="177" fontId="10" fillId="15" borderId="0" applyNumberFormat="0" applyBorder="0" applyAlignment="0" applyProtection="0">
      <alignment vertical="center"/>
    </xf>
    <xf numFmtId="177" fontId="14" fillId="67"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177" fontId="9" fillId="0" borderId="0">
      <alignment vertical="center"/>
    </xf>
    <xf numFmtId="177" fontId="10" fillId="0" borderId="0">
      <alignment vertical="center"/>
    </xf>
    <xf numFmtId="177" fontId="0" fillId="13" borderId="0" applyNumberFormat="0" applyBorder="0" applyAlignment="0" applyProtection="0">
      <alignment vertical="center"/>
    </xf>
    <xf numFmtId="177" fontId="10" fillId="15" borderId="0" applyNumberFormat="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177" fontId="0" fillId="31" borderId="0" applyNumberFormat="0" applyBorder="0" applyAlignment="0" applyProtection="0">
      <alignment vertical="center"/>
    </xf>
    <xf numFmtId="177" fontId="9" fillId="0" borderId="0">
      <alignment vertical="center"/>
    </xf>
    <xf numFmtId="177" fontId="10" fillId="15" borderId="0" applyNumberFormat="0" applyBorder="0" applyAlignment="0" applyProtection="0">
      <alignment vertical="center"/>
    </xf>
    <xf numFmtId="9" fontId="9" fillId="0" borderId="0" applyFont="0" applyFill="0" applyBorder="0" applyAlignment="0" applyProtection="0"/>
    <xf numFmtId="177" fontId="17" fillId="70" borderId="0" applyNumberFormat="0" applyBorder="0" applyAlignment="0" applyProtection="0">
      <alignment vertical="center"/>
    </xf>
    <xf numFmtId="177" fontId="10" fillId="6" borderId="0" applyNumberFormat="0" applyBorder="0" applyAlignment="0" applyProtection="0">
      <alignment vertical="center"/>
    </xf>
    <xf numFmtId="177" fontId="17" fillId="24" borderId="0" applyNumberFormat="0" applyBorder="0" applyAlignment="0" applyProtection="0">
      <alignment vertical="center"/>
    </xf>
    <xf numFmtId="177" fontId="10" fillId="15" borderId="0" applyNumberFormat="0" applyBorder="0" applyAlignment="0" applyProtection="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9" fontId="10" fillId="0" borderId="0" applyFont="0" applyFill="0" applyBorder="0" applyAlignment="0" applyProtection="0">
      <alignment vertical="center"/>
    </xf>
    <xf numFmtId="177" fontId="10" fillId="15" borderId="0" applyNumberFormat="0" applyBorder="0" applyAlignment="0" applyProtection="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177" fontId="10" fillId="15" borderId="0" applyNumberFormat="0" applyBorder="0" applyAlignment="0" applyProtection="0">
      <alignment vertical="center"/>
    </xf>
    <xf numFmtId="9" fontId="9" fillId="0" borderId="0" applyFont="0" applyFill="0" applyBorder="0" applyAlignment="0" applyProtection="0"/>
    <xf numFmtId="177" fontId="0" fillId="22" borderId="0" applyNumberFormat="0" applyBorder="0" applyAlignment="0" applyProtection="0">
      <alignment vertical="center"/>
    </xf>
    <xf numFmtId="177" fontId="0" fillId="22" borderId="0" applyNumberFormat="0" applyBorder="0" applyAlignment="0" applyProtection="0">
      <alignment vertical="center"/>
    </xf>
    <xf numFmtId="9" fontId="10" fillId="0" borderId="0" applyFont="0" applyFill="0" applyBorder="0" applyAlignment="0" applyProtection="0">
      <alignment vertical="center"/>
    </xf>
    <xf numFmtId="177" fontId="10" fillId="29" borderId="0" applyNumberFormat="0" applyBorder="0" applyAlignment="0" applyProtection="0">
      <alignment vertical="center"/>
    </xf>
    <xf numFmtId="9" fontId="9" fillId="0" borderId="0" applyFont="0" applyFill="0" applyBorder="0" applyAlignment="0" applyProtection="0"/>
    <xf numFmtId="177" fontId="0" fillId="37" borderId="0" applyNumberFormat="0" applyBorder="0" applyAlignment="0" applyProtection="0">
      <alignment vertical="center"/>
    </xf>
    <xf numFmtId="9" fontId="9" fillId="0" borderId="0" applyFont="0" applyFill="0" applyBorder="0" applyAlignment="0" applyProtection="0"/>
    <xf numFmtId="177" fontId="0" fillId="37" borderId="0" applyNumberFormat="0" applyBorder="0" applyAlignment="0" applyProtection="0">
      <alignment vertical="center"/>
    </xf>
    <xf numFmtId="177" fontId="14" fillId="46" borderId="0" applyNumberFormat="0" applyBorder="0" applyAlignment="0" applyProtection="0">
      <alignment vertical="center"/>
    </xf>
    <xf numFmtId="177" fontId="0" fillId="34" borderId="0" applyNumberFormat="0" applyBorder="0" applyAlignment="0" applyProtection="0">
      <alignment vertical="center"/>
    </xf>
    <xf numFmtId="9" fontId="9" fillId="0" borderId="0" applyFont="0" applyFill="0" applyBorder="0" applyAlignment="0" applyProtection="0"/>
    <xf numFmtId="177" fontId="0" fillId="22" borderId="0" applyNumberFormat="0" applyBorder="0" applyAlignment="0" applyProtection="0">
      <alignment vertical="center"/>
    </xf>
    <xf numFmtId="9" fontId="8" fillId="0" borderId="0" applyFont="0" applyFill="0" applyBorder="0" applyAlignment="0" applyProtection="0">
      <alignment vertical="center"/>
    </xf>
    <xf numFmtId="177" fontId="9" fillId="0" borderId="0"/>
    <xf numFmtId="177" fontId="14" fillId="25" borderId="0" applyNumberFormat="0" applyBorder="0" applyAlignment="0" applyProtection="0">
      <alignment vertical="center"/>
    </xf>
    <xf numFmtId="177" fontId="10" fillId="6" borderId="0" applyNumberFormat="0" applyBorder="0" applyAlignment="0" applyProtection="0">
      <alignment vertical="center"/>
    </xf>
    <xf numFmtId="177" fontId="0" fillId="0" borderId="0">
      <alignment vertical="center"/>
    </xf>
    <xf numFmtId="177" fontId="0" fillId="22" borderId="0" applyNumberFormat="0" applyBorder="0" applyAlignment="0" applyProtection="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177" fontId="0" fillId="22" borderId="0" applyNumberFormat="0" applyBorder="0" applyAlignment="0" applyProtection="0">
      <alignment vertical="center"/>
    </xf>
    <xf numFmtId="177" fontId="14" fillId="46" borderId="0" applyNumberFormat="0" applyBorder="0" applyAlignment="0" applyProtection="0">
      <alignment vertical="center"/>
    </xf>
    <xf numFmtId="177" fontId="10" fillId="6" borderId="0" applyNumberFormat="0" applyBorder="0" applyAlignment="0" applyProtection="0">
      <alignment vertical="center"/>
    </xf>
    <xf numFmtId="177" fontId="14" fillId="71" borderId="0" applyNumberFormat="0" applyBorder="0" applyAlignment="0" applyProtection="0">
      <alignment vertical="center"/>
    </xf>
    <xf numFmtId="177" fontId="9" fillId="0" borderId="0"/>
    <xf numFmtId="9" fontId="8" fillId="0" borderId="0" applyFont="0" applyFill="0" applyBorder="0" applyAlignment="0" applyProtection="0">
      <alignment vertical="center"/>
    </xf>
    <xf numFmtId="177" fontId="0" fillId="37" borderId="0" applyNumberFormat="0" applyBorder="0" applyAlignment="0" applyProtection="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177" fontId="0" fillId="37" borderId="0" applyNumberFormat="0" applyBorder="0" applyAlignment="0" applyProtection="0">
      <alignment vertical="center"/>
    </xf>
    <xf numFmtId="177" fontId="0" fillId="33" borderId="0" applyNumberFormat="0" applyBorder="0" applyAlignment="0" applyProtection="0">
      <alignment vertical="center"/>
    </xf>
    <xf numFmtId="9" fontId="9" fillId="0" borderId="0" applyFont="0" applyFill="0" applyBorder="0" applyAlignment="0" applyProtection="0"/>
    <xf numFmtId="177" fontId="0" fillId="35" borderId="0" applyNumberFormat="0" applyBorder="0" applyAlignment="0" applyProtection="0">
      <alignment vertical="center"/>
    </xf>
    <xf numFmtId="177" fontId="0" fillId="37" borderId="0" applyNumberFormat="0" applyBorder="0" applyAlignment="0" applyProtection="0">
      <alignment vertical="center"/>
    </xf>
    <xf numFmtId="177" fontId="14" fillId="65" borderId="0" applyNumberFormat="0" applyBorder="0" applyAlignment="0" applyProtection="0">
      <alignment vertical="center"/>
    </xf>
    <xf numFmtId="177" fontId="0" fillId="37" borderId="0" applyNumberFormat="0" applyBorder="0" applyAlignment="0" applyProtection="0">
      <alignment vertical="center"/>
    </xf>
    <xf numFmtId="177" fontId="0" fillId="35" borderId="0" applyNumberFormat="0" applyBorder="0" applyAlignment="0" applyProtection="0">
      <alignment vertical="center"/>
    </xf>
    <xf numFmtId="9" fontId="8" fillId="0" borderId="0" applyFont="0" applyFill="0" applyBorder="0" applyAlignment="0" applyProtection="0">
      <alignment vertical="center"/>
    </xf>
    <xf numFmtId="177" fontId="0" fillId="22" borderId="0" applyNumberFormat="0" applyBorder="0" applyAlignment="0" applyProtection="0">
      <alignment vertical="center"/>
    </xf>
    <xf numFmtId="177" fontId="0" fillId="37" borderId="0" applyNumberFormat="0" applyBorder="0" applyAlignment="0" applyProtection="0">
      <alignment vertical="center"/>
    </xf>
    <xf numFmtId="177" fontId="0" fillId="37" borderId="0" applyNumberFormat="0" applyBorder="0" applyAlignment="0" applyProtection="0">
      <alignment vertical="center"/>
    </xf>
    <xf numFmtId="177" fontId="14" fillId="40" borderId="0" applyNumberFormat="0" applyBorder="0" applyAlignment="0" applyProtection="0">
      <alignment vertical="center"/>
    </xf>
    <xf numFmtId="177" fontId="0" fillId="22" borderId="0" applyNumberFormat="0" applyBorder="0" applyAlignment="0" applyProtection="0">
      <alignment vertical="center"/>
    </xf>
    <xf numFmtId="177" fontId="14" fillId="40" borderId="0" applyNumberFormat="0" applyBorder="0" applyAlignment="0" applyProtection="0">
      <alignment vertical="center"/>
    </xf>
    <xf numFmtId="177" fontId="10" fillId="29" borderId="0" applyNumberFormat="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9" fillId="0" borderId="0" applyFont="0" applyFill="0" applyBorder="0" applyAlignment="0" applyProtection="0"/>
    <xf numFmtId="177" fontId="0" fillId="34" borderId="0" applyNumberFormat="0" applyBorder="0" applyAlignment="0" applyProtection="0">
      <alignment vertical="center"/>
    </xf>
    <xf numFmtId="177" fontId="9" fillId="0" borderId="0"/>
    <xf numFmtId="9" fontId="9" fillId="0" borderId="0" applyFont="0" applyFill="0" applyBorder="0" applyAlignment="0" applyProtection="0"/>
    <xf numFmtId="177" fontId="0" fillId="22" borderId="0" applyNumberFormat="0" applyBorder="0" applyAlignment="0" applyProtection="0">
      <alignment vertical="center"/>
    </xf>
    <xf numFmtId="177" fontId="9" fillId="0" borderId="0"/>
    <xf numFmtId="177" fontId="0" fillId="0" borderId="0">
      <alignment vertical="center"/>
    </xf>
    <xf numFmtId="177" fontId="0" fillId="27" borderId="0" applyNumberFormat="0" applyBorder="0" applyAlignment="0" applyProtection="0">
      <alignment vertical="center"/>
    </xf>
    <xf numFmtId="177" fontId="0" fillId="22" borderId="0" applyNumberFormat="0" applyBorder="0" applyAlignment="0" applyProtection="0">
      <alignment vertical="center"/>
    </xf>
    <xf numFmtId="177" fontId="9" fillId="0" borderId="0"/>
    <xf numFmtId="177" fontId="0" fillId="0" borderId="0">
      <alignment vertical="center"/>
    </xf>
    <xf numFmtId="177" fontId="0" fillId="27" borderId="0" applyNumberFormat="0" applyBorder="0" applyAlignment="0" applyProtection="0">
      <alignment vertical="center"/>
    </xf>
    <xf numFmtId="177" fontId="0" fillId="34" borderId="0" applyNumberFormat="0" applyBorder="0" applyAlignment="0" applyProtection="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177" fontId="0" fillId="22" borderId="0" applyNumberFormat="0" applyBorder="0" applyAlignment="0" applyProtection="0">
      <alignment vertical="center"/>
    </xf>
    <xf numFmtId="177" fontId="0" fillId="37" borderId="0" applyNumberFormat="0" applyBorder="0" applyAlignment="0" applyProtection="0">
      <alignment vertical="center"/>
    </xf>
    <xf numFmtId="9" fontId="10" fillId="0" borderId="0" applyFont="0" applyFill="0" applyBorder="0" applyAlignment="0" applyProtection="0">
      <alignment vertical="center"/>
    </xf>
    <xf numFmtId="177" fontId="0" fillId="37" borderId="0" applyNumberFormat="0" applyBorder="0" applyAlignment="0" applyProtection="0">
      <alignment vertical="center"/>
    </xf>
    <xf numFmtId="177" fontId="17" fillId="24" borderId="0" applyNumberFormat="0" applyBorder="0" applyAlignment="0" applyProtection="0">
      <alignment vertical="center"/>
    </xf>
    <xf numFmtId="177" fontId="9" fillId="0" borderId="0"/>
    <xf numFmtId="177" fontId="10" fillId="6" borderId="0" applyNumberFormat="0" applyBorder="0" applyAlignment="0" applyProtection="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177" fontId="0" fillId="22" borderId="0" applyNumberFormat="0" applyBorder="0" applyAlignment="0" applyProtection="0">
      <alignment vertical="center"/>
    </xf>
    <xf numFmtId="177" fontId="9" fillId="0" borderId="0"/>
    <xf numFmtId="177" fontId="10" fillId="6" borderId="0" applyNumberFormat="0" applyBorder="0" applyAlignment="0" applyProtection="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177" fontId="0" fillId="22" borderId="0" applyNumberFormat="0" applyBorder="0" applyAlignment="0" applyProtection="0">
      <alignment vertical="center"/>
    </xf>
    <xf numFmtId="177" fontId="0" fillId="37" borderId="0" applyNumberFormat="0" applyBorder="0" applyAlignment="0" applyProtection="0">
      <alignment vertical="center"/>
    </xf>
    <xf numFmtId="177" fontId="0" fillId="37" borderId="0" applyNumberFormat="0" applyBorder="0" applyAlignment="0" applyProtection="0">
      <alignment vertical="center"/>
    </xf>
    <xf numFmtId="177" fontId="0" fillId="22" borderId="0" applyNumberFormat="0" applyBorder="0" applyAlignment="0" applyProtection="0">
      <alignment vertical="center"/>
    </xf>
    <xf numFmtId="177" fontId="0" fillId="34" borderId="0" applyNumberFormat="0" applyBorder="0" applyAlignment="0" applyProtection="0">
      <alignment vertical="center"/>
    </xf>
    <xf numFmtId="177" fontId="0" fillId="22" borderId="0" applyNumberFormat="0" applyBorder="0" applyAlignment="0" applyProtection="0">
      <alignment vertical="center"/>
    </xf>
    <xf numFmtId="177" fontId="10" fillId="9" borderId="0" applyNumberFormat="0" applyBorder="0" applyAlignment="0" applyProtection="0">
      <alignment vertical="center"/>
    </xf>
    <xf numFmtId="177" fontId="0" fillId="22" borderId="0" applyNumberFormat="0" applyBorder="0" applyAlignment="0" applyProtection="0">
      <alignment vertical="center"/>
    </xf>
    <xf numFmtId="9" fontId="9" fillId="0" borderId="0" applyFont="0" applyFill="0" applyBorder="0" applyAlignment="0" applyProtection="0"/>
    <xf numFmtId="177" fontId="0" fillId="22" borderId="0" applyNumberFormat="0" applyBorder="0" applyAlignment="0" applyProtection="0">
      <alignment vertical="center"/>
    </xf>
    <xf numFmtId="177" fontId="9" fillId="0" borderId="0"/>
    <xf numFmtId="9" fontId="9" fillId="0" borderId="0" applyFont="0" applyFill="0" applyBorder="0" applyAlignment="0" applyProtection="0"/>
    <xf numFmtId="177" fontId="0" fillId="0" borderId="0">
      <alignment vertical="center"/>
    </xf>
    <xf numFmtId="177" fontId="0" fillId="37" borderId="0" applyNumberFormat="0" applyBorder="0" applyAlignment="0" applyProtection="0">
      <alignment vertical="center"/>
    </xf>
    <xf numFmtId="177" fontId="0" fillId="37" borderId="0" applyNumberFormat="0" applyBorder="0" applyAlignment="0" applyProtection="0">
      <alignment vertical="center"/>
    </xf>
    <xf numFmtId="177" fontId="0" fillId="0" borderId="0">
      <alignment vertical="center"/>
    </xf>
    <xf numFmtId="177" fontId="0" fillId="22" borderId="0" applyNumberFormat="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0" fillId="37" borderId="0" applyNumberFormat="0" applyBorder="0" applyAlignment="0" applyProtection="0">
      <alignment vertical="center"/>
    </xf>
    <xf numFmtId="177" fontId="0" fillId="37" borderId="0" applyNumberFormat="0" applyBorder="0" applyAlignment="0" applyProtection="0">
      <alignment vertical="center"/>
    </xf>
    <xf numFmtId="177" fontId="9" fillId="0" borderId="0"/>
    <xf numFmtId="177" fontId="10" fillId="6" borderId="0" applyNumberFormat="0" applyBorder="0" applyAlignment="0" applyProtection="0">
      <alignment vertical="center"/>
    </xf>
    <xf numFmtId="177" fontId="10" fillId="9" borderId="0" applyNumberFormat="0" applyBorder="0" applyAlignment="0" applyProtection="0">
      <alignment vertical="center"/>
    </xf>
    <xf numFmtId="177" fontId="9" fillId="0" borderId="0"/>
    <xf numFmtId="9" fontId="9" fillId="0" borderId="0" applyFont="0" applyFill="0" applyBorder="0" applyAlignment="0" applyProtection="0"/>
    <xf numFmtId="177" fontId="19" fillId="0" borderId="0" applyNumberFormat="0" applyFill="0" applyBorder="0" applyAlignment="0" applyProtection="0">
      <alignment vertical="center"/>
    </xf>
    <xf numFmtId="177" fontId="0" fillId="22" borderId="0" applyNumberFormat="0" applyBorder="0" applyAlignment="0" applyProtection="0">
      <alignment vertical="center"/>
    </xf>
    <xf numFmtId="177" fontId="0" fillId="37" borderId="0" applyNumberFormat="0" applyBorder="0" applyAlignment="0" applyProtection="0">
      <alignment vertical="center"/>
    </xf>
    <xf numFmtId="177" fontId="0" fillId="37" borderId="0" applyNumberFormat="0" applyBorder="0" applyAlignment="0" applyProtection="0">
      <alignment vertical="center"/>
    </xf>
    <xf numFmtId="177" fontId="0" fillId="22" borderId="0" applyNumberFormat="0" applyBorder="0" applyAlignment="0" applyProtection="0">
      <alignment vertical="center"/>
    </xf>
    <xf numFmtId="9" fontId="9" fillId="0" borderId="0" applyFont="0" applyFill="0" applyBorder="0" applyAlignment="0" applyProtection="0"/>
    <xf numFmtId="177" fontId="0" fillId="34" borderId="0" applyNumberFormat="0" applyBorder="0" applyAlignment="0" applyProtection="0">
      <alignment vertical="center"/>
    </xf>
    <xf numFmtId="177" fontId="0" fillId="22" borderId="0" applyNumberFormat="0" applyBorder="0" applyAlignment="0" applyProtection="0">
      <alignment vertical="center"/>
    </xf>
    <xf numFmtId="177" fontId="0" fillId="34" borderId="0" applyNumberFormat="0" applyBorder="0" applyAlignment="0" applyProtection="0">
      <alignment vertical="center"/>
    </xf>
    <xf numFmtId="177" fontId="46" fillId="0" borderId="0"/>
    <xf numFmtId="9" fontId="9" fillId="0" borderId="0" applyFont="0" applyFill="0" applyBorder="0" applyAlignment="0" applyProtection="0"/>
    <xf numFmtId="177" fontId="10" fillId="8" borderId="0" applyNumberFormat="0" applyBorder="0" applyAlignment="0" applyProtection="0">
      <alignment vertical="center"/>
    </xf>
    <xf numFmtId="177" fontId="10" fillId="6" borderId="0" applyNumberFormat="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177" fontId="0" fillId="22" borderId="0" applyNumberFormat="0" applyBorder="0" applyAlignment="0" applyProtection="0">
      <alignment vertical="center"/>
    </xf>
    <xf numFmtId="9" fontId="10" fillId="0" borderId="0" applyFont="0" applyFill="0" applyBorder="0" applyAlignment="0" applyProtection="0">
      <alignment vertical="center"/>
    </xf>
    <xf numFmtId="177" fontId="10" fillId="6" borderId="0" applyNumberFormat="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177" fontId="0" fillId="37" borderId="0" applyNumberFormat="0" applyBorder="0" applyAlignment="0" applyProtection="0">
      <alignment vertical="center"/>
    </xf>
    <xf numFmtId="177" fontId="0" fillId="37" borderId="0" applyNumberFormat="0" applyBorder="0" applyAlignment="0" applyProtection="0">
      <alignment vertical="center"/>
    </xf>
    <xf numFmtId="177" fontId="9" fillId="0" borderId="0"/>
    <xf numFmtId="177" fontId="0" fillId="22" borderId="0" applyNumberFormat="0" applyBorder="0" applyAlignment="0" applyProtection="0">
      <alignment vertical="center"/>
    </xf>
    <xf numFmtId="9" fontId="9" fillId="0" borderId="0" applyFont="0" applyFill="0" applyBorder="0" applyAlignment="0" applyProtection="0"/>
    <xf numFmtId="177" fontId="10" fillId="8" borderId="0" applyNumberFormat="0" applyBorder="0" applyAlignment="0" applyProtection="0">
      <alignment vertical="center"/>
    </xf>
    <xf numFmtId="177" fontId="10" fillId="6" borderId="0" applyNumberFormat="0" applyBorder="0" applyAlignment="0" applyProtection="0">
      <alignment vertical="center"/>
    </xf>
    <xf numFmtId="9" fontId="9" fillId="0" borderId="0" applyFont="0" applyFill="0" applyBorder="0" applyAlignment="0" applyProtection="0"/>
    <xf numFmtId="9" fontId="0" fillId="0" borderId="0" applyFont="0" applyFill="0" applyBorder="0" applyAlignment="0" applyProtection="0">
      <alignment vertical="center"/>
    </xf>
    <xf numFmtId="177" fontId="0" fillId="37" borderId="0" applyNumberFormat="0" applyBorder="0" applyAlignment="0" applyProtection="0">
      <alignment vertical="center"/>
    </xf>
    <xf numFmtId="177" fontId="10" fillId="6" borderId="0" applyNumberFormat="0" applyBorder="0" applyAlignment="0" applyProtection="0">
      <alignment vertical="center"/>
    </xf>
    <xf numFmtId="177" fontId="0" fillId="37" borderId="0" applyNumberFormat="0" applyBorder="0" applyAlignment="0" applyProtection="0">
      <alignment vertical="center"/>
    </xf>
    <xf numFmtId="9" fontId="10" fillId="0" borderId="0" applyFont="0" applyFill="0" applyBorder="0" applyAlignment="0" applyProtection="0">
      <alignment vertical="center"/>
    </xf>
    <xf numFmtId="177" fontId="0" fillId="13" borderId="0" applyNumberFormat="0" applyBorder="0" applyAlignment="0" applyProtection="0">
      <alignment vertical="center"/>
    </xf>
    <xf numFmtId="9" fontId="10" fillId="0" borderId="0" applyFont="0" applyFill="0" applyBorder="0" applyAlignment="0" applyProtection="0">
      <alignment vertical="center"/>
    </xf>
    <xf numFmtId="177" fontId="9" fillId="0" borderId="0"/>
    <xf numFmtId="177" fontId="0" fillId="39" borderId="0" applyNumberFormat="0" applyBorder="0" applyAlignment="0" applyProtection="0">
      <alignment vertical="center"/>
    </xf>
    <xf numFmtId="9" fontId="8" fillId="0" borderId="0" applyFont="0" applyFill="0" applyBorder="0" applyAlignment="0" applyProtection="0">
      <alignment vertical="center"/>
    </xf>
    <xf numFmtId="177" fontId="9" fillId="0" borderId="0"/>
    <xf numFmtId="177" fontId="0" fillId="0" borderId="0">
      <alignment vertical="center"/>
    </xf>
    <xf numFmtId="177" fontId="0" fillId="27" borderId="0" applyNumberFormat="0" applyBorder="0" applyAlignment="0" applyProtection="0">
      <alignment vertical="center"/>
    </xf>
    <xf numFmtId="177" fontId="0" fillId="0" borderId="0">
      <alignment vertical="center"/>
    </xf>
    <xf numFmtId="177" fontId="0" fillId="0" borderId="0">
      <alignment vertical="center"/>
    </xf>
    <xf numFmtId="177" fontId="10" fillId="24" borderId="0" applyNumberFormat="0" applyBorder="0" applyAlignment="0" applyProtection="0">
      <alignment vertical="center"/>
    </xf>
    <xf numFmtId="177" fontId="10" fillId="6" borderId="0" applyNumberFormat="0" applyBorder="0" applyAlignment="0" applyProtection="0">
      <alignment vertical="center"/>
    </xf>
    <xf numFmtId="177" fontId="9" fillId="0" borderId="0">
      <alignment vertical="center"/>
    </xf>
    <xf numFmtId="177" fontId="0" fillId="20" borderId="0" applyNumberFormat="0" applyBorder="0" applyAlignment="0" applyProtection="0">
      <alignment vertical="center"/>
    </xf>
    <xf numFmtId="177" fontId="10" fillId="29" borderId="0" applyNumberFormat="0" applyBorder="0" applyAlignment="0" applyProtection="0">
      <alignment vertical="center"/>
    </xf>
    <xf numFmtId="9" fontId="9" fillId="0" borderId="0" applyFont="0" applyFill="0" applyBorder="0" applyAlignment="0" applyProtection="0"/>
    <xf numFmtId="177" fontId="14" fillId="67" borderId="0" applyNumberFormat="0" applyBorder="0" applyAlignment="0" applyProtection="0">
      <alignment vertical="center"/>
    </xf>
    <xf numFmtId="9" fontId="10" fillId="0" borderId="0" applyFont="0" applyFill="0" applyBorder="0" applyAlignment="0" applyProtection="0">
      <alignment vertical="center"/>
    </xf>
    <xf numFmtId="177" fontId="10" fillId="6" borderId="0" applyNumberFormat="0" applyBorder="0" applyAlignment="0" applyProtection="0">
      <alignment vertical="center"/>
    </xf>
    <xf numFmtId="9" fontId="10" fillId="0" borderId="0" applyFont="0" applyFill="0" applyBorder="0" applyAlignment="0" applyProtection="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14" fillId="57" borderId="0" applyNumberFormat="0" applyBorder="0" applyAlignment="0" applyProtection="0">
      <alignment vertical="center"/>
    </xf>
    <xf numFmtId="177" fontId="10" fillId="6" borderId="0" applyNumberFormat="0" applyBorder="0" applyAlignment="0" applyProtection="0">
      <alignment vertical="center"/>
    </xf>
    <xf numFmtId="177" fontId="9" fillId="0" borderId="0">
      <alignment vertical="center"/>
    </xf>
    <xf numFmtId="177" fontId="10" fillId="6" borderId="0" applyNumberFormat="0" applyBorder="0" applyAlignment="0" applyProtection="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alignment vertical="center"/>
    </xf>
    <xf numFmtId="177" fontId="14" fillId="59" borderId="0" applyNumberFormat="0" applyBorder="0" applyAlignment="0" applyProtection="0">
      <alignment vertical="center"/>
    </xf>
    <xf numFmtId="177" fontId="10" fillId="29" borderId="0" applyNumberFormat="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177" fontId="10" fillId="6" borderId="0" applyNumberFormat="0" applyBorder="0" applyAlignment="0" applyProtection="0">
      <alignment vertical="center"/>
    </xf>
    <xf numFmtId="177" fontId="14" fillId="67" borderId="0" applyNumberFormat="0" applyBorder="0" applyAlignment="0" applyProtection="0">
      <alignment vertical="center"/>
    </xf>
    <xf numFmtId="177" fontId="10" fillId="5" borderId="0" applyNumberFormat="0" applyBorder="0" applyAlignment="0" applyProtection="0">
      <alignment vertical="center"/>
    </xf>
    <xf numFmtId="177" fontId="10" fillId="24" borderId="0" applyNumberFormat="0" applyBorder="0" applyAlignment="0" applyProtection="0">
      <alignment vertical="center"/>
    </xf>
    <xf numFmtId="177" fontId="10" fillId="6" borderId="0" applyNumberFormat="0" applyBorder="0" applyAlignment="0" applyProtection="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177" fontId="10" fillId="5" borderId="0" applyNumberFormat="0" applyBorder="0" applyAlignment="0" applyProtection="0">
      <alignment vertical="center"/>
    </xf>
    <xf numFmtId="177" fontId="9" fillId="0" borderId="0">
      <alignment vertical="center"/>
    </xf>
    <xf numFmtId="9" fontId="8" fillId="0" borderId="0" applyFont="0" applyFill="0" applyBorder="0" applyAlignment="0" applyProtection="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9" fillId="0" borderId="0">
      <alignment vertical="center"/>
    </xf>
    <xf numFmtId="177" fontId="9" fillId="0" borderId="0"/>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0" fillId="0" borderId="0">
      <alignment vertical="center"/>
    </xf>
    <xf numFmtId="177" fontId="10" fillId="8" borderId="0" applyNumberFormat="0" applyBorder="0" applyAlignment="0" applyProtection="0">
      <alignment vertical="center"/>
    </xf>
    <xf numFmtId="177" fontId="9" fillId="0" borderId="0"/>
    <xf numFmtId="177" fontId="10" fillId="6" borderId="0" applyNumberFormat="0" applyBorder="0" applyAlignment="0" applyProtection="0">
      <alignment vertical="center"/>
    </xf>
    <xf numFmtId="177" fontId="17" fillId="24" borderId="0" applyNumberFormat="0" applyBorder="0" applyAlignment="0" applyProtection="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0" fillId="0" borderId="0">
      <alignment vertical="center"/>
    </xf>
    <xf numFmtId="9" fontId="9" fillId="0" borderId="0" applyFont="0" applyFill="0" applyBorder="0" applyAlignment="0" applyProtection="0"/>
    <xf numFmtId="177" fontId="0" fillId="47" borderId="0" applyNumberFormat="0" applyBorder="0" applyAlignment="0" applyProtection="0">
      <alignment vertical="center"/>
    </xf>
    <xf numFmtId="177" fontId="10" fillId="8" borderId="0" applyNumberFormat="0" applyBorder="0" applyAlignment="0" applyProtection="0">
      <alignment vertical="center"/>
    </xf>
    <xf numFmtId="177" fontId="9" fillId="0" borderId="0"/>
    <xf numFmtId="177" fontId="9" fillId="0" borderId="0"/>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10" fillId="8" borderId="0" applyNumberFormat="0" applyBorder="0" applyAlignment="0" applyProtection="0">
      <alignment vertical="center"/>
    </xf>
    <xf numFmtId="177" fontId="10" fillId="5" borderId="0" applyNumberFormat="0" applyBorder="0" applyAlignment="0" applyProtection="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9" fillId="0" borderId="0">
      <alignment vertical="center"/>
    </xf>
    <xf numFmtId="9" fontId="9" fillId="0" borderId="0" applyFont="0" applyFill="0" applyBorder="0" applyAlignment="0" applyProtection="0"/>
    <xf numFmtId="177" fontId="0" fillId="3" borderId="0" applyNumberFormat="0" applyBorder="0" applyAlignment="0" applyProtection="0">
      <alignment vertical="center"/>
    </xf>
    <xf numFmtId="177" fontId="10" fillId="8" borderId="0" applyNumberFormat="0" applyBorder="0" applyAlignment="0" applyProtection="0">
      <alignment vertical="center"/>
    </xf>
    <xf numFmtId="177" fontId="10" fillId="5" borderId="0" applyNumberFormat="0" applyBorder="0" applyAlignment="0" applyProtection="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10" fillId="8" borderId="0" applyNumberFormat="0" applyBorder="0" applyAlignment="0" applyProtection="0">
      <alignment vertical="center"/>
    </xf>
    <xf numFmtId="177" fontId="10" fillId="5" borderId="0" applyNumberFormat="0" applyBorder="0" applyAlignment="0" applyProtection="0">
      <alignment vertical="center"/>
    </xf>
    <xf numFmtId="177" fontId="9" fillId="0" borderId="0">
      <alignment vertical="center"/>
    </xf>
    <xf numFmtId="177" fontId="10" fillId="6" borderId="0" applyNumberFormat="0" applyBorder="0" applyAlignment="0" applyProtection="0">
      <alignment vertical="center"/>
    </xf>
    <xf numFmtId="177" fontId="0" fillId="27" borderId="0" applyNumberFormat="0" applyBorder="0" applyAlignment="0" applyProtection="0">
      <alignment vertical="center"/>
    </xf>
    <xf numFmtId="9" fontId="10" fillId="0" borderId="0" applyFont="0" applyFill="0" applyBorder="0" applyAlignment="0" applyProtection="0">
      <alignment vertical="center"/>
    </xf>
    <xf numFmtId="177" fontId="10" fillId="6" borderId="0" applyNumberFormat="0" applyBorder="0" applyAlignment="0" applyProtection="0">
      <alignment vertical="center"/>
    </xf>
    <xf numFmtId="177" fontId="0" fillId="21" borderId="0" applyNumberFormat="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177" fontId="10" fillId="6" borderId="0" applyNumberFormat="0" applyBorder="0" applyAlignment="0" applyProtection="0">
      <alignment vertical="center"/>
    </xf>
    <xf numFmtId="177" fontId="0" fillId="27" borderId="0" applyNumberFormat="0" applyBorder="0" applyAlignment="0" applyProtection="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177" fontId="0" fillId="42"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alignment vertical="center"/>
    </xf>
    <xf numFmtId="177" fontId="10" fillId="6" borderId="0" applyNumberFormat="0" applyBorder="0" applyAlignment="0" applyProtection="0">
      <alignment vertical="center"/>
    </xf>
    <xf numFmtId="177" fontId="0" fillId="13" borderId="0" applyNumberFormat="0" applyBorder="0" applyAlignment="0" applyProtection="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177" fontId="0" fillId="32" borderId="0" applyNumberFormat="0" applyBorder="0" applyAlignment="0" applyProtection="0">
      <alignment vertical="center"/>
    </xf>
    <xf numFmtId="177" fontId="10" fillId="6" borderId="0" applyNumberFormat="0" applyBorder="0" applyAlignment="0" applyProtection="0">
      <alignment vertical="center"/>
    </xf>
    <xf numFmtId="177" fontId="14" fillId="72" borderId="0" applyNumberFormat="0" applyBorder="0" applyAlignment="0" applyProtection="0">
      <alignment vertical="center"/>
    </xf>
    <xf numFmtId="177" fontId="10" fillId="6" borderId="0" applyNumberFormat="0" applyBorder="0" applyAlignment="0" applyProtection="0">
      <alignment vertical="center"/>
    </xf>
    <xf numFmtId="177" fontId="0" fillId="39" borderId="0" applyNumberFormat="0" applyBorder="0" applyAlignment="0" applyProtection="0">
      <alignment vertical="center"/>
    </xf>
    <xf numFmtId="177" fontId="10" fillId="6" borderId="0" applyNumberFormat="0" applyBorder="0" applyAlignment="0" applyProtection="0">
      <alignment vertical="center"/>
    </xf>
    <xf numFmtId="177" fontId="0" fillId="0" borderId="0">
      <alignment vertical="center"/>
    </xf>
    <xf numFmtId="9" fontId="9" fillId="0" borderId="0" applyFont="0" applyFill="0" applyBorder="0" applyAlignment="0" applyProtection="0"/>
    <xf numFmtId="177" fontId="14" fillId="67" borderId="0" applyNumberFormat="0" applyBorder="0" applyAlignment="0" applyProtection="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9" fillId="0" borderId="0"/>
    <xf numFmtId="9" fontId="9" fillId="0" borderId="0" applyFont="0" applyFill="0" applyBorder="0" applyAlignment="0" applyProtection="0"/>
    <xf numFmtId="177" fontId="10" fillId="6" borderId="0" applyNumberFormat="0" applyBorder="0" applyAlignment="0" applyProtection="0">
      <alignment vertical="center"/>
    </xf>
    <xf numFmtId="177" fontId="10" fillId="5" borderId="0" applyNumberFormat="0" applyBorder="0" applyAlignment="0" applyProtection="0">
      <alignment vertical="center"/>
    </xf>
    <xf numFmtId="177" fontId="0" fillId="0" borderId="0">
      <alignment vertical="center"/>
    </xf>
    <xf numFmtId="177" fontId="9" fillId="0" borderId="0"/>
    <xf numFmtId="9" fontId="9" fillId="0" borderId="0" applyFont="0" applyFill="0" applyBorder="0" applyAlignment="0" applyProtection="0"/>
    <xf numFmtId="177" fontId="14" fillId="73" borderId="0" applyNumberFormat="0" applyBorder="0" applyAlignment="0" applyProtection="0">
      <alignment vertical="center"/>
    </xf>
    <xf numFmtId="177" fontId="10" fillId="6" borderId="0" applyNumberFormat="0" applyBorder="0" applyAlignment="0" applyProtection="0">
      <alignment vertical="center"/>
    </xf>
    <xf numFmtId="9" fontId="8" fillId="0" borderId="0" applyFont="0" applyFill="0" applyBorder="0" applyAlignment="0" applyProtection="0">
      <alignment vertical="center"/>
    </xf>
    <xf numFmtId="177" fontId="10" fillId="6" borderId="0" applyNumberFormat="0" applyBorder="0" applyAlignment="0" applyProtection="0">
      <alignment vertical="center"/>
    </xf>
    <xf numFmtId="9" fontId="9" fillId="0" borderId="0" applyFont="0" applyFill="0" applyBorder="0" applyAlignment="0" applyProtection="0"/>
    <xf numFmtId="177" fontId="14" fillId="10" borderId="0" applyNumberFormat="0" applyBorder="0" applyAlignment="0" applyProtection="0">
      <alignment vertical="center"/>
    </xf>
    <xf numFmtId="177" fontId="19" fillId="0" borderId="20" applyNumberFormat="0" applyFill="0" applyAlignment="0" applyProtection="0">
      <alignment vertical="center"/>
    </xf>
    <xf numFmtId="177" fontId="10" fillId="6" borderId="0" applyNumberFormat="0" applyBorder="0" applyAlignment="0" applyProtection="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9" fontId="8" fillId="0" borderId="0" applyFont="0" applyFill="0" applyBorder="0" applyAlignment="0" applyProtection="0">
      <alignment vertical="center"/>
    </xf>
    <xf numFmtId="177" fontId="10" fillId="6" borderId="0" applyNumberFormat="0" applyBorder="0" applyAlignment="0" applyProtection="0">
      <alignment vertical="center"/>
    </xf>
    <xf numFmtId="177" fontId="0" fillId="13" borderId="0" applyNumberFormat="0" applyBorder="0" applyAlignment="0" applyProtection="0">
      <alignment vertical="center"/>
    </xf>
    <xf numFmtId="9" fontId="9" fillId="0" borderId="0" applyFont="0" applyFill="0" applyBorder="0" applyAlignment="0" applyProtection="0"/>
    <xf numFmtId="177" fontId="0" fillId="0" borderId="0">
      <alignment vertical="center"/>
    </xf>
    <xf numFmtId="177" fontId="10" fillId="6" borderId="0" applyNumberFormat="0" applyBorder="0" applyAlignment="0" applyProtection="0">
      <alignment vertical="center"/>
    </xf>
    <xf numFmtId="177" fontId="14" fillId="72" borderId="0" applyNumberFormat="0" applyBorder="0" applyAlignment="0" applyProtection="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13" fillId="0" borderId="0" applyNumberFormat="0" applyFill="0" applyBorder="0" applyAlignment="0" applyProtection="0">
      <alignment vertical="center"/>
    </xf>
    <xf numFmtId="177" fontId="9" fillId="0" borderId="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177" fontId="10" fillId="6" borderId="0" applyNumberFormat="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177" fontId="10" fillId="6" borderId="0" applyNumberFormat="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177" fontId="10" fillId="6" borderId="0" applyNumberFormat="0" applyBorder="0" applyAlignment="0" applyProtection="0">
      <alignment vertical="center"/>
    </xf>
    <xf numFmtId="177" fontId="0" fillId="35"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10" fillId="6" borderId="0" applyNumberFormat="0" applyBorder="0" applyAlignment="0" applyProtection="0">
      <alignment vertical="center"/>
    </xf>
    <xf numFmtId="9" fontId="10" fillId="0" borderId="0" applyFont="0" applyFill="0" applyBorder="0" applyAlignment="0" applyProtection="0">
      <alignment vertical="center"/>
    </xf>
    <xf numFmtId="177" fontId="10" fillId="6" borderId="0" applyNumberFormat="0" applyBorder="0" applyAlignment="0" applyProtection="0">
      <alignment vertical="center"/>
    </xf>
    <xf numFmtId="9" fontId="9" fillId="0" borderId="0" applyFont="0" applyFill="0" applyBorder="0" applyAlignment="0" applyProtection="0"/>
    <xf numFmtId="177" fontId="0" fillId="35" borderId="0" applyNumberFormat="0" applyBorder="0" applyAlignment="0" applyProtection="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177" fontId="14" fillId="36" borderId="0" applyNumberFormat="0" applyBorder="0" applyAlignment="0" applyProtection="0">
      <alignment vertical="center"/>
    </xf>
    <xf numFmtId="9" fontId="9" fillId="0" borderId="0" applyFont="0" applyFill="0" applyBorder="0" applyAlignment="0" applyProtection="0"/>
    <xf numFmtId="177" fontId="0" fillId="0" borderId="0">
      <alignment vertical="center"/>
    </xf>
    <xf numFmtId="9" fontId="8" fillId="0" borderId="0" applyFont="0" applyFill="0" applyBorder="0" applyAlignment="0" applyProtection="0">
      <alignment vertical="center"/>
    </xf>
    <xf numFmtId="177" fontId="9" fillId="0" borderId="0"/>
    <xf numFmtId="177" fontId="10" fillId="29" borderId="0" applyNumberFormat="0" applyBorder="0" applyAlignment="0" applyProtection="0">
      <alignment vertical="center"/>
    </xf>
    <xf numFmtId="177" fontId="9" fillId="0" borderId="0">
      <alignment vertical="center"/>
    </xf>
    <xf numFmtId="9" fontId="0" fillId="0" borderId="0" applyFont="0" applyFill="0" applyBorder="0" applyAlignment="0" applyProtection="0">
      <alignment vertical="center"/>
    </xf>
    <xf numFmtId="177" fontId="9" fillId="0" borderId="0">
      <alignment vertical="center"/>
    </xf>
    <xf numFmtId="177" fontId="10" fillId="6" borderId="0" applyNumberFormat="0" applyBorder="0" applyAlignment="0" applyProtection="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177" fontId="10" fillId="45" borderId="0" applyNumberFormat="0" applyBorder="0" applyAlignment="0" applyProtection="0">
      <alignment vertical="center"/>
    </xf>
    <xf numFmtId="177" fontId="14" fillId="36" borderId="0" applyNumberFormat="0" applyBorder="0" applyAlignment="0" applyProtection="0">
      <alignment vertical="center"/>
    </xf>
    <xf numFmtId="177" fontId="9" fillId="0" borderId="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177" fontId="14" fillId="74" borderId="0" applyNumberFormat="0" applyBorder="0" applyAlignment="0" applyProtection="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177" fontId="0" fillId="0" borderId="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177" fontId="14" fillId="25" borderId="0" applyNumberFormat="0" applyBorder="0" applyAlignment="0" applyProtection="0">
      <alignment vertical="center"/>
    </xf>
    <xf numFmtId="177" fontId="9" fillId="0" borderId="0"/>
    <xf numFmtId="9" fontId="9" fillId="0" borderId="0" applyFont="0" applyFill="0" applyBorder="0" applyAlignment="0" applyProtection="0"/>
    <xf numFmtId="177" fontId="10" fillId="6" borderId="0" applyNumberFormat="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10" fillId="6" borderId="0" applyNumberFormat="0" applyBorder="0" applyAlignment="0" applyProtection="0">
      <alignment vertical="center"/>
    </xf>
    <xf numFmtId="9" fontId="9" fillId="0" borderId="0" applyFont="0" applyFill="0" applyBorder="0" applyAlignment="0" applyProtection="0"/>
    <xf numFmtId="177" fontId="9" fillId="0" borderId="0"/>
    <xf numFmtId="177" fontId="0" fillId="0" borderId="0">
      <alignment vertical="center"/>
    </xf>
    <xf numFmtId="177" fontId="0" fillId="13" borderId="0" applyNumberFormat="0" applyBorder="0" applyAlignment="0" applyProtection="0">
      <alignment vertical="center"/>
    </xf>
    <xf numFmtId="177" fontId="0" fillId="39" borderId="0" applyNumberFormat="0" applyBorder="0" applyAlignment="0" applyProtection="0">
      <alignment vertical="center"/>
    </xf>
    <xf numFmtId="177" fontId="14" fillId="36" borderId="0" applyNumberFormat="0" applyBorder="0" applyAlignment="0" applyProtection="0">
      <alignment vertical="center"/>
    </xf>
    <xf numFmtId="177" fontId="10" fillId="6" borderId="0" applyNumberFormat="0" applyBorder="0" applyAlignment="0" applyProtection="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177" fontId="14" fillId="74" borderId="0" applyNumberFormat="0" applyBorder="0" applyAlignment="0" applyProtection="0">
      <alignment vertical="center"/>
    </xf>
    <xf numFmtId="177" fontId="33" fillId="0" borderId="21" applyNumberFormat="0" applyFill="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10" fillId="6" borderId="0" applyNumberFormat="0" applyBorder="0" applyAlignment="0" applyProtection="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177" fontId="14" fillId="25" borderId="0" applyNumberFormat="0" applyBorder="0" applyAlignment="0" applyProtection="0">
      <alignment vertical="center"/>
    </xf>
    <xf numFmtId="177" fontId="10" fillId="6"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alignment vertical="center"/>
    </xf>
    <xf numFmtId="177" fontId="10" fillId="6" borderId="0" applyNumberFormat="0" applyBorder="0" applyAlignment="0" applyProtection="0">
      <alignment vertical="center"/>
    </xf>
    <xf numFmtId="177" fontId="17" fillId="5" borderId="0" applyNumberFormat="0" applyBorder="0" applyAlignment="0" applyProtection="0">
      <alignment vertical="center"/>
    </xf>
    <xf numFmtId="9" fontId="9" fillId="0" borderId="0" applyFont="0" applyFill="0" applyBorder="0" applyAlignment="0" applyProtection="0"/>
    <xf numFmtId="177" fontId="0" fillId="39"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alignment vertical="center"/>
    </xf>
    <xf numFmtId="177" fontId="10" fillId="6" borderId="0" applyNumberFormat="0" applyBorder="0" applyAlignment="0" applyProtection="0">
      <alignment vertical="center"/>
    </xf>
    <xf numFmtId="177" fontId="9" fillId="0" borderId="0"/>
    <xf numFmtId="177" fontId="10" fillId="8" borderId="0" applyNumberFormat="0" applyBorder="0" applyAlignment="0" applyProtection="0">
      <alignment vertical="center"/>
    </xf>
    <xf numFmtId="177" fontId="10" fillId="6" borderId="0" applyNumberFormat="0" applyBorder="0" applyAlignment="0" applyProtection="0">
      <alignment vertical="center"/>
    </xf>
    <xf numFmtId="177" fontId="9" fillId="0" borderId="0"/>
    <xf numFmtId="9" fontId="10" fillId="0" borderId="0" applyFont="0" applyFill="0" applyBorder="0" applyAlignment="0" applyProtection="0">
      <alignment vertical="center"/>
    </xf>
    <xf numFmtId="177" fontId="0" fillId="35" borderId="0" applyNumberFormat="0" applyBorder="0" applyAlignment="0" applyProtection="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177" fontId="14" fillId="72" borderId="0" applyNumberFormat="0" applyBorder="0" applyAlignment="0" applyProtection="0">
      <alignment vertical="center"/>
    </xf>
    <xf numFmtId="177" fontId="10" fillId="29" borderId="0" applyNumberFormat="0" applyBorder="0" applyAlignment="0" applyProtection="0">
      <alignment vertical="center"/>
    </xf>
    <xf numFmtId="177" fontId="0" fillId="66" borderId="0" applyNumberFormat="0" applyBorder="0" applyAlignment="0" applyProtection="0">
      <alignment vertical="center"/>
    </xf>
    <xf numFmtId="177" fontId="9" fillId="0" borderId="0">
      <alignment vertical="center"/>
    </xf>
    <xf numFmtId="9" fontId="0" fillId="0" borderId="0" applyFont="0" applyFill="0" applyBorder="0" applyAlignment="0" applyProtection="0">
      <alignment vertical="center"/>
    </xf>
    <xf numFmtId="177" fontId="10" fillId="6" borderId="0" applyNumberFormat="0" applyBorder="0" applyAlignment="0" applyProtection="0">
      <alignment vertical="center"/>
    </xf>
    <xf numFmtId="177" fontId="9" fillId="0" borderId="0"/>
    <xf numFmtId="9" fontId="9" fillId="0" borderId="0" applyFont="0" applyFill="0" applyBorder="0" applyAlignment="0" applyProtection="0"/>
    <xf numFmtId="177" fontId="0" fillId="35" borderId="0" applyNumberFormat="0" applyBorder="0" applyAlignment="0" applyProtection="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177" fontId="10" fillId="9" borderId="0" applyNumberFormat="0" applyBorder="0" applyAlignment="0" applyProtection="0">
      <alignment vertical="center"/>
    </xf>
    <xf numFmtId="177" fontId="14" fillId="72" borderId="0" applyNumberFormat="0" applyBorder="0" applyAlignment="0" applyProtection="0">
      <alignment vertical="center"/>
    </xf>
    <xf numFmtId="177" fontId="47" fillId="45" borderId="0" applyNumberFormat="0" applyBorder="0" applyAlignment="0" applyProtection="0">
      <alignment vertical="center"/>
    </xf>
    <xf numFmtId="177" fontId="10" fillId="29" borderId="0" applyNumberFormat="0" applyBorder="0" applyAlignment="0" applyProtection="0">
      <alignment vertical="center"/>
    </xf>
    <xf numFmtId="177" fontId="0" fillId="64" borderId="0" applyNumberFormat="0" applyBorder="0" applyAlignment="0" applyProtection="0">
      <alignment vertical="center"/>
    </xf>
    <xf numFmtId="177" fontId="10" fillId="6" borderId="0" applyNumberFormat="0" applyBorder="0" applyAlignment="0" applyProtection="0">
      <alignment vertical="center"/>
    </xf>
    <xf numFmtId="177" fontId="9" fillId="0" borderId="0"/>
    <xf numFmtId="9" fontId="9" fillId="0" borderId="0" applyFont="0" applyFill="0" applyBorder="0" applyAlignment="0" applyProtection="0"/>
    <xf numFmtId="9" fontId="8" fillId="0" borderId="0" applyFont="0" applyFill="0" applyBorder="0" applyAlignment="0" applyProtection="0">
      <alignment vertical="center"/>
    </xf>
    <xf numFmtId="177" fontId="0" fillId="39" borderId="0" applyNumberFormat="0" applyBorder="0" applyAlignment="0" applyProtection="0">
      <alignment vertical="center"/>
    </xf>
    <xf numFmtId="9" fontId="8" fillId="0" borderId="0" applyFont="0" applyFill="0" applyBorder="0" applyAlignment="0" applyProtection="0">
      <alignment vertical="center"/>
    </xf>
    <xf numFmtId="177" fontId="0" fillId="39" borderId="0" applyNumberFormat="0" applyBorder="0" applyAlignment="0" applyProtection="0">
      <alignment vertical="center"/>
    </xf>
    <xf numFmtId="177" fontId="0" fillId="69" borderId="0" applyNumberFormat="0" applyBorder="0" applyAlignment="0" applyProtection="0">
      <alignment vertical="center"/>
    </xf>
    <xf numFmtId="177" fontId="14" fillId="25" borderId="0" applyNumberFormat="0" applyBorder="0" applyAlignment="0" applyProtection="0">
      <alignment vertical="center"/>
    </xf>
    <xf numFmtId="177" fontId="0" fillId="69" borderId="0" applyNumberFormat="0" applyBorder="0" applyAlignment="0" applyProtection="0">
      <alignment vertical="center"/>
    </xf>
    <xf numFmtId="177" fontId="0" fillId="39" borderId="0" applyNumberFormat="0" applyBorder="0" applyAlignment="0" applyProtection="0">
      <alignment vertical="center"/>
    </xf>
    <xf numFmtId="177" fontId="14" fillId="25" borderId="0" applyNumberFormat="0" applyBorder="0" applyAlignment="0" applyProtection="0">
      <alignment vertical="center"/>
    </xf>
    <xf numFmtId="177" fontId="0" fillId="35" borderId="0" applyNumberFormat="0" applyBorder="0" applyAlignment="0" applyProtection="0">
      <alignment vertical="center"/>
    </xf>
    <xf numFmtId="177" fontId="0" fillId="35" borderId="0" applyNumberFormat="0" applyBorder="0" applyAlignment="0" applyProtection="0">
      <alignment vertical="center"/>
    </xf>
    <xf numFmtId="177" fontId="10" fillId="0" borderId="0">
      <alignment vertical="center"/>
    </xf>
    <xf numFmtId="177" fontId="0" fillId="39" borderId="0" applyNumberFormat="0" applyBorder="0" applyAlignment="0" applyProtection="0">
      <alignment vertical="center"/>
    </xf>
    <xf numFmtId="177" fontId="0" fillId="0" borderId="0">
      <alignment vertical="center"/>
    </xf>
    <xf numFmtId="177" fontId="9" fillId="0" borderId="0"/>
    <xf numFmtId="9" fontId="8" fillId="0" borderId="0" applyFont="0" applyFill="0" applyBorder="0" applyAlignment="0" applyProtection="0">
      <alignment vertical="center"/>
    </xf>
    <xf numFmtId="177" fontId="0" fillId="35" borderId="0" applyNumberFormat="0" applyBorder="0" applyAlignment="0" applyProtection="0">
      <alignment vertical="center"/>
    </xf>
    <xf numFmtId="177" fontId="0" fillId="39" borderId="0" applyNumberFormat="0" applyBorder="0" applyAlignment="0" applyProtection="0">
      <alignment vertical="center"/>
    </xf>
    <xf numFmtId="177" fontId="10" fillId="9" borderId="0" applyNumberFormat="0" applyBorder="0" applyAlignment="0" applyProtection="0">
      <alignment vertical="center"/>
    </xf>
    <xf numFmtId="177" fontId="0" fillId="35" borderId="0" applyNumberFormat="0" applyBorder="0" applyAlignment="0" applyProtection="0">
      <alignment vertical="center"/>
    </xf>
    <xf numFmtId="177" fontId="14" fillId="71" borderId="0" applyNumberFormat="0" applyBorder="0" applyAlignment="0" applyProtection="0">
      <alignment vertical="center"/>
    </xf>
    <xf numFmtId="177" fontId="14" fillId="59" borderId="0" applyNumberFormat="0" applyBorder="0" applyAlignment="0" applyProtection="0">
      <alignment vertical="center"/>
    </xf>
    <xf numFmtId="177" fontId="10" fillId="29" borderId="0" applyNumberFormat="0" applyBorder="0" applyAlignment="0" applyProtection="0">
      <alignment vertical="center"/>
    </xf>
    <xf numFmtId="9" fontId="9"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35" borderId="0" applyNumberFormat="0" applyBorder="0" applyAlignment="0" applyProtection="0">
      <alignment vertical="center"/>
    </xf>
    <xf numFmtId="9" fontId="8" fillId="0" borderId="0" applyFont="0" applyFill="0" applyBorder="0" applyAlignment="0" applyProtection="0">
      <alignment vertical="center"/>
    </xf>
    <xf numFmtId="177" fontId="0" fillId="39" borderId="0" applyNumberFormat="0" applyBorder="0" applyAlignment="0" applyProtection="0">
      <alignment vertical="center"/>
    </xf>
    <xf numFmtId="9" fontId="8" fillId="0" borderId="0" applyFont="0" applyFill="0" applyBorder="0" applyAlignment="0" applyProtection="0">
      <alignment vertical="center"/>
    </xf>
    <xf numFmtId="177" fontId="0" fillId="35" borderId="0" applyNumberFormat="0" applyBorder="0" applyAlignment="0" applyProtection="0">
      <alignment vertical="center"/>
    </xf>
    <xf numFmtId="177" fontId="0" fillId="35" borderId="0" applyNumberFormat="0" applyBorder="0" applyAlignment="0" applyProtection="0">
      <alignment vertical="center"/>
    </xf>
    <xf numFmtId="177" fontId="14" fillId="72" borderId="0" applyNumberFormat="0" applyBorder="0" applyAlignment="0" applyProtection="0">
      <alignment vertical="center"/>
    </xf>
    <xf numFmtId="177" fontId="0" fillId="39" borderId="0" applyNumberFormat="0" applyBorder="0" applyAlignment="0" applyProtection="0">
      <alignment vertical="center"/>
    </xf>
    <xf numFmtId="177" fontId="14" fillId="72" borderId="0" applyNumberFormat="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177" fontId="0" fillId="69" borderId="0" applyNumberFormat="0" applyBorder="0" applyAlignment="0" applyProtection="0">
      <alignment vertical="center"/>
    </xf>
    <xf numFmtId="177" fontId="17" fillId="5" borderId="0" applyNumberFormat="0" applyBorder="0" applyAlignment="0" applyProtection="0">
      <alignment vertical="center"/>
    </xf>
    <xf numFmtId="9" fontId="9" fillId="0" borderId="0" applyFont="0" applyFill="0" applyBorder="0" applyAlignment="0" applyProtection="0"/>
    <xf numFmtId="177" fontId="48" fillId="48" borderId="17" applyNumberFormat="0" applyAlignment="0" applyProtection="0">
      <alignment vertical="center"/>
    </xf>
    <xf numFmtId="177" fontId="0" fillId="39" borderId="0" applyNumberFormat="0" applyBorder="0" applyAlignment="0" applyProtection="0">
      <alignment vertical="center"/>
    </xf>
    <xf numFmtId="177" fontId="48" fillId="48" borderId="17" applyNumberFormat="0" applyAlignment="0" applyProtection="0">
      <alignment vertical="center"/>
    </xf>
    <xf numFmtId="177" fontId="0" fillId="39" borderId="0" applyNumberFormat="0" applyBorder="0" applyAlignment="0" applyProtection="0">
      <alignment vertical="center"/>
    </xf>
    <xf numFmtId="177" fontId="48" fillId="48" borderId="17" applyNumberFormat="0" applyAlignment="0" applyProtection="0">
      <alignment vertical="center"/>
    </xf>
    <xf numFmtId="177" fontId="0" fillId="69" borderId="0" applyNumberFormat="0" applyBorder="0" applyAlignment="0" applyProtection="0">
      <alignment vertical="center"/>
    </xf>
    <xf numFmtId="9" fontId="8" fillId="0" borderId="0" applyFont="0" applyFill="0" applyBorder="0" applyAlignment="0" applyProtection="0">
      <alignment vertical="center"/>
    </xf>
    <xf numFmtId="177" fontId="0" fillId="39" borderId="0" applyNumberFormat="0" applyBorder="0" applyAlignment="0" applyProtection="0">
      <alignment vertical="center"/>
    </xf>
    <xf numFmtId="177" fontId="0" fillId="69" borderId="0" applyNumberFormat="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0" fillId="39" borderId="0" applyNumberFormat="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0" fillId="0" borderId="0">
      <alignment vertical="center"/>
    </xf>
    <xf numFmtId="177" fontId="0" fillId="35" borderId="0" applyNumberFormat="0" applyBorder="0" applyAlignment="0" applyProtection="0">
      <alignment vertical="center"/>
    </xf>
    <xf numFmtId="177" fontId="0" fillId="39" borderId="0" applyNumberFormat="0" applyBorder="0" applyAlignment="0" applyProtection="0">
      <alignment vertical="center"/>
    </xf>
    <xf numFmtId="177" fontId="14" fillId="36" borderId="0" applyNumberFormat="0" applyBorder="0" applyAlignment="0" applyProtection="0">
      <alignment vertical="center"/>
    </xf>
    <xf numFmtId="177" fontId="0" fillId="35" borderId="0" applyNumberFormat="0" applyBorder="0" applyAlignment="0" applyProtection="0">
      <alignment vertical="center"/>
    </xf>
    <xf numFmtId="177" fontId="9" fillId="0" borderId="0"/>
    <xf numFmtId="177" fontId="10" fillId="24" borderId="0" applyNumberFormat="0" applyBorder="0" applyAlignment="0" applyProtection="0">
      <alignment vertical="center"/>
    </xf>
    <xf numFmtId="177" fontId="0" fillId="35" borderId="0" applyNumberFormat="0" applyBorder="0" applyAlignment="0" applyProtection="0">
      <alignment vertical="center"/>
    </xf>
    <xf numFmtId="9" fontId="10" fillId="0" borderId="0" applyFont="0" applyFill="0" applyBorder="0" applyAlignment="0" applyProtection="0">
      <alignment vertical="center"/>
    </xf>
    <xf numFmtId="177" fontId="0" fillId="39" borderId="0" applyNumberFormat="0" applyBorder="0" applyAlignment="0" applyProtection="0">
      <alignment vertical="center"/>
    </xf>
    <xf numFmtId="9" fontId="9" fillId="0" borderId="0" applyFont="0" applyFill="0" applyBorder="0" applyAlignment="0" applyProtection="0"/>
    <xf numFmtId="177" fontId="0" fillId="69" borderId="0" applyNumberFormat="0" applyBorder="0" applyAlignment="0" applyProtection="0">
      <alignment vertical="center"/>
    </xf>
    <xf numFmtId="177" fontId="14" fillId="74" borderId="0" applyNumberFormat="0" applyBorder="0" applyAlignment="0" applyProtection="0">
      <alignment vertical="center"/>
    </xf>
    <xf numFmtId="177" fontId="0" fillId="39" borderId="0" applyNumberFormat="0" applyBorder="0" applyAlignment="0" applyProtection="0">
      <alignment vertical="center"/>
    </xf>
    <xf numFmtId="177" fontId="14" fillId="46" borderId="0" applyNumberFormat="0" applyBorder="0" applyAlignment="0" applyProtection="0">
      <alignment vertical="center"/>
    </xf>
    <xf numFmtId="177" fontId="0" fillId="39" borderId="0" applyNumberFormat="0" applyBorder="0" applyAlignment="0" applyProtection="0">
      <alignment vertical="center"/>
    </xf>
    <xf numFmtId="9" fontId="8" fillId="0" borderId="0" applyFont="0" applyFill="0" applyBorder="0" applyAlignment="0" applyProtection="0">
      <alignment vertical="center"/>
    </xf>
    <xf numFmtId="177" fontId="0" fillId="69" borderId="0" applyNumberFormat="0" applyBorder="0" applyAlignment="0" applyProtection="0">
      <alignment vertical="center"/>
    </xf>
    <xf numFmtId="177" fontId="10" fillId="6"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0" fillId="39" borderId="0" applyNumberFormat="0" applyBorder="0" applyAlignment="0" applyProtection="0">
      <alignment vertical="center"/>
    </xf>
    <xf numFmtId="9" fontId="8" fillId="0" borderId="0" applyFont="0" applyFill="0" applyBorder="0" applyAlignment="0" applyProtection="0">
      <alignment vertical="center"/>
    </xf>
    <xf numFmtId="177" fontId="0" fillId="35" borderId="0" applyNumberFormat="0" applyBorder="0" applyAlignment="0" applyProtection="0">
      <alignment vertical="center"/>
    </xf>
    <xf numFmtId="177" fontId="10" fillId="6" borderId="0" applyNumberFormat="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177" fontId="0" fillId="35" borderId="0" applyNumberFormat="0" applyBorder="0" applyAlignment="0" applyProtection="0">
      <alignment vertical="center"/>
    </xf>
    <xf numFmtId="177" fontId="17" fillId="24" borderId="0" applyNumberFormat="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177" fontId="0" fillId="13" borderId="0" applyNumberFormat="0" applyBorder="0" applyAlignment="0" applyProtection="0">
      <alignment vertical="center"/>
    </xf>
    <xf numFmtId="9" fontId="8" fillId="0" borderId="0" applyFont="0" applyFill="0" applyBorder="0" applyAlignment="0" applyProtection="0">
      <alignment vertical="center"/>
    </xf>
    <xf numFmtId="177" fontId="0" fillId="33" borderId="0" applyNumberFormat="0" applyBorder="0" applyAlignment="0" applyProtection="0">
      <alignment vertical="center"/>
    </xf>
    <xf numFmtId="177" fontId="10" fillId="29" borderId="0" applyNumberFormat="0" applyBorder="0" applyAlignment="0" applyProtection="0">
      <alignment vertical="center"/>
    </xf>
    <xf numFmtId="177" fontId="17" fillId="26" borderId="0" applyNumberFormat="0" applyBorder="0" applyAlignment="0" applyProtection="0">
      <alignment vertical="center"/>
    </xf>
    <xf numFmtId="9" fontId="8" fillId="0" borderId="0" applyFont="0" applyFill="0" applyBorder="0" applyAlignment="0" applyProtection="0">
      <alignment vertical="center"/>
    </xf>
    <xf numFmtId="177" fontId="10" fillId="29" borderId="0" applyNumberFormat="0" applyBorder="0" applyAlignment="0" applyProtection="0">
      <alignment vertical="center"/>
    </xf>
    <xf numFmtId="177" fontId="17" fillId="26" borderId="0" applyNumberFormat="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10" fillId="29" borderId="0" applyNumberFormat="0" applyBorder="0" applyAlignment="0" applyProtection="0">
      <alignment vertical="center"/>
    </xf>
    <xf numFmtId="177" fontId="0" fillId="0" borderId="0">
      <alignment vertical="center"/>
    </xf>
    <xf numFmtId="177" fontId="10" fillId="29"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9" fillId="0" borderId="0"/>
    <xf numFmtId="9" fontId="0" fillId="0" borderId="0" applyFont="0" applyFill="0" applyBorder="0" applyAlignment="0" applyProtection="0">
      <alignment vertical="center"/>
    </xf>
    <xf numFmtId="177" fontId="9" fillId="0" borderId="0"/>
    <xf numFmtId="177" fontId="10" fillId="29" borderId="0" applyNumberFormat="0" applyBorder="0" applyAlignment="0" applyProtection="0">
      <alignment vertical="center"/>
    </xf>
    <xf numFmtId="177" fontId="14" fillId="59" borderId="0" applyNumberFormat="0" applyBorder="0" applyAlignment="0" applyProtection="0">
      <alignment vertical="center"/>
    </xf>
    <xf numFmtId="177" fontId="10" fillId="29" borderId="0" applyNumberFormat="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177" fontId="14" fillId="59" borderId="0" applyNumberFormat="0" applyBorder="0" applyAlignment="0" applyProtection="0">
      <alignment vertical="center"/>
    </xf>
    <xf numFmtId="177" fontId="10" fillId="29"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14" fillId="59" borderId="0" applyNumberFormat="0" applyBorder="0" applyAlignment="0" applyProtection="0">
      <alignment vertical="center"/>
    </xf>
    <xf numFmtId="177" fontId="10" fillId="29"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10" fillId="29" borderId="0" applyNumberFormat="0" applyBorder="0" applyAlignment="0" applyProtection="0">
      <alignment vertical="center"/>
    </xf>
    <xf numFmtId="9" fontId="9" fillId="0" borderId="0" applyFont="0" applyFill="0" applyBorder="0" applyAlignment="0" applyProtection="0"/>
    <xf numFmtId="177" fontId="14" fillId="10" borderId="0" applyNumberFormat="0" applyBorder="0" applyAlignment="0" applyProtection="0">
      <alignment vertical="center"/>
    </xf>
    <xf numFmtId="177" fontId="9" fillId="0" borderId="0"/>
    <xf numFmtId="9" fontId="10" fillId="0" borderId="0" applyFont="0" applyFill="0" applyBorder="0" applyAlignment="0" applyProtection="0">
      <alignment vertical="center"/>
    </xf>
    <xf numFmtId="177" fontId="14" fillId="59" borderId="0" applyNumberFormat="0" applyBorder="0" applyAlignment="0" applyProtection="0">
      <alignment vertical="center"/>
    </xf>
    <xf numFmtId="177" fontId="10" fillId="29" borderId="0" applyNumberFormat="0" applyBorder="0" applyAlignment="0" applyProtection="0">
      <alignment vertical="center"/>
    </xf>
    <xf numFmtId="177" fontId="0" fillId="0" borderId="0">
      <alignment vertical="center"/>
    </xf>
    <xf numFmtId="177" fontId="0" fillId="31" borderId="0" applyNumberFormat="0" applyBorder="0" applyAlignment="0" applyProtection="0">
      <alignment vertical="center"/>
    </xf>
    <xf numFmtId="9" fontId="10" fillId="0" borderId="0" applyFont="0" applyFill="0" applyBorder="0" applyAlignment="0" applyProtection="0">
      <alignment vertical="center"/>
    </xf>
    <xf numFmtId="177" fontId="10" fillId="6" borderId="0" applyNumberFormat="0" applyBorder="0" applyAlignment="0" applyProtection="0">
      <alignment vertical="center"/>
    </xf>
    <xf numFmtId="177" fontId="14" fillId="59" borderId="0" applyNumberFormat="0" applyBorder="0" applyAlignment="0" applyProtection="0">
      <alignment vertical="center"/>
    </xf>
    <xf numFmtId="177" fontId="10" fillId="29" borderId="0" applyNumberFormat="0" applyBorder="0" applyAlignment="0" applyProtection="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177" fontId="14" fillId="59" borderId="0" applyNumberFormat="0" applyBorder="0" applyAlignment="0" applyProtection="0">
      <alignment vertical="center"/>
    </xf>
    <xf numFmtId="177" fontId="10" fillId="29" borderId="0" applyNumberFormat="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177" fontId="14" fillId="59" borderId="0" applyNumberFormat="0" applyBorder="0" applyAlignment="0" applyProtection="0">
      <alignment vertical="center"/>
    </xf>
    <xf numFmtId="177" fontId="10" fillId="29" borderId="0" applyNumberFormat="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177" fontId="14" fillId="59" borderId="0" applyNumberFormat="0" applyBorder="0" applyAlignment="0" applyProtection="0">
      <alignment vertical="center"/>
    </xf>
    <xf numFmtId="177" fontId="10" fillId="29" borderId="0" applyNumberFormat="0" applyBorder="0" applyAlignment="0" applyProtection="0">
      <alignment vertical="center"/>
    </xf>
    <xf numFmtId="9" fontId="9" fillId="0" borderId="0" applyFont="0" applyFill="0" applyBorder="0" applyAlignment="0" applyProtection="0"/>
    <xf numFmtId="9" fontId="0" fillId="0" borderId="0" applyFont="0" applyFill="0" applyBorder="0" applyAlignment="0" applyProtection="0">
      <alignment vertical="center"/>
    </xf>
    <xf numFmtId="177" fontId="0" fillId="0" borderId="0">
      <alignment vertical="center"/>
    </xf>
    <xf numFmtId="177" fontId="10" fillId="29" borderId="0" applyNumberFormat="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10" fillId="29" borderId="0" applyNumberFormat="0" applyBorder="0" applyAlignment="0" applyProtection="0">
      <alignment vertical="center"/>
    </xf>
    <xf numFmtId="177" fontId="18" fillId="0" borderId="0" applyNumberFormat="0" applyFill="0" applyBorder="0" applyAlignment="0" applyProtection="0">
      <alignment vertical="center"/>
    </xf>
    <xf numFmtId="9" fontId="9" fillId="0" borderId="0" applyFont="0" applyFill="0" applyBorder="0" applyAlignment="0" applyProtection="0"/>
    <xf numFmtId="9" fontId="0" fillId="0" borderId="0" applyFont="0" applyFill="0" applyBorder="0" applyAlignment="0" applyProtection="0">
      <alignment vertical="center"/>
    </xf>
    <xf numFmtId="177" fontId="10" fillId="29" borderId="0" applyNumberFormat="0" applyBorder="0" applyAlignment="0" applyProtection="0">
      <alignment vertical="center"/>
    </xf>
    <xf numFmtId="9" fontId="10" fillId="0" borderId="0" applyFont="0" applyFill="0" applyBorder="0" applyAlignment="0" applyProtection="0">
      <alignment vertical="center"/>
    </xf>
    <xf numFmtId="177" fontId="10" fillId="29" borderId="0" applyNumberFormat="0" applyBorder="0" applyAlignment="0" applyProtection="0">
      <alignment vertical="center"/>
    </xf>
    <xf numFmtId="9" fontId="10" fillId="0" borderId="0" applyFont="0" applyFill="0" applyBorder="0" applyAlignment="0" applyProtection="0">
      <alignment vertical="center"/>
    </xf>
    <xf numFmtId="177" fontId="10" fillId="29" borderId="0" applyNumberFormat="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10" fillId="29"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177" fontId="10" fillId="29" borderId="0" applyNumberFormat="0" applyBorder="0" applyAlignment="0" applyProtection="0">
      <alignment vertical="center"/>
    </xf>
    <xf numFmtId="177" fontId="0" fillId="66" borderId="0" applyNumberFormat="0" applyBorder="0" applyAlignment="0" applyProtection="0">
      <alignment vertical="center"/>
    </xf>
    <xf numFmtId="177" fontId="0" fillId="0" borderId="0">
      <alignment vertical="center"/>
    </xf>
    <xf numFmtId="177" fontId="10" fillId="29" borderId="0" applyNumberFormat="0" applyBorder="0" applyAlignment="0" applyProtection="0">
      <alignment vertical="center"/>
    </xf>
    <xf numFmtId="177" fontId="0" fillId="64" borderId="0" applyNumberFormat="0" applyBorder="0" applyAlignment="0" applyProtection="0">
      <alignment vertical="center"/>
    </xf>
    <xf numFmtId="177" fontId="47" fillId="45" borderId="0" applyNumberFormat="0" applyBorder="0" applyAlignment="0" applyProtection="0">
      <alignment vertical="center"/>
    </xf>
    <xf numFmtId="177" fontId="10" fillId="29" borderId="0" applyNumberFormat="0" applyBorder="0" applyAlignment="0" applyProtection="0">
      <alignment vertical="center"/>
    </xf>
    <xf numFmtId="177" fontId="0" fillId="0" borderId="0">
      <alignment vertical="center"/>
    </xf>
    <xf numFmtId="177" fontId="9" fillId="0" borderId="0"/>
    <xf numFmtId="9" fontId="0" fillId="0" borderId="0" applyFont="0" applyFill="0" applyBorder="0" applyAlignment="0" applyProtection="0">
      <alignment vertical="center"/>
    </xf>
    <xf numFmtId="177" fontId="47" fillId="45" borderId="0" applyNumberFormat="0" applyBorder="0" applyAlignment="0" applyProtection="0">
      <alignment vertical="center"/>
    </xf>
    <xf numFmtId="177" fontId="14" fillId="61" borderId="0" applyNumberFormat="0" applyBorder="0" applyAlignment="0" applyProtection="0">
      <alignment vertical="center"/>
    </xf>
    <xf numFmtId="177" fontId="10" fillId="29"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14" fillId="61" borderId="0" applyNumberFormat="0" applyBorder="0" applyAlignment="0" applyProtection="0">
      <alignment vertical="center"/>
    </xf>
    <xf numFmtId="177" fontId="10" fillId="29" borderId="0" applyNumberFormat="0" applyBorder="0" applyAlignment="0" applyProtection="0">
      <alignment vertical="center"/>
    </xf>
    <xf numFmtId="177" fontId="14" fillId="61" borderId="0" applyNumberFormat="0" applyBorder="0" applyAlignment="0" applyProtection="0">
      <alignment vertical="center"/>
    </xf>
    <xf numFmtId="177" fontId="10" fillId="29" borderId="0" applyNumberFormat="0" applyBorder="0" applyAlignment="0" applyProtection="0">
      <alignment vertical="center"/>
    </xf>
    <xf numFmtId="177" fontId="47" fillId="45" borderId="0" applyNumberFormat="0" applyBorder="0" applyAlignment="0" applyProtection="0">
      <alignment vertical="center"/>
    </xf>
    <xf numFmtId="177" fontId="10" fillId="29" borderId="0" applyNumberFormat="0" applyBorder="0" applyAlignment="0" applyProtection="0">
      <alignment vertical="center"/>
    </xf>
    <xf numFmtId="177" fontId="47" fillId="45" borderId="0" applyNumberFormat="0" applyBorder="0" applyAlignment="0" applyProtection="0">
      <alignment vertical="center"/>
    </xf>
    <xf numFmtId="177" fontId="10" fillId="29"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10" fillId="29" borderId="0" applyNumberFormat="0" applyBorder="0" applyAlignment="0" applyProtection="0">
      <alignment vertical="center"/>
    </xf>
    <xf numFmtId="177" fontId="9" fillId="0" borderId="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177" fontId="10" fillId="29" borderId="0" applyNumberFormat="0" applyBorder="0" applyAlignment="0" applyProtection="0">
      <alignment vertical="center"/>
    </xf>
    <xf numFmtId="177" fontId="0" fillId="64" borderId="0" applyNumberFormat="0" applyBorder="0" applyAlignment="0" applyProtection="0">
      <alignment vertical="center"/>
    </xf>
    <xf numFmtId="177" fontId="26" fillId="38" borderId="0" applyNumberFormat="0" applyBorder="0" applyAlignment="0" applyProtection="0">
      <alignment vertical="center"/>
    </xf>
    <xf numFmtId="177" fontId="10" fillId="29" borderId="0" applyNumberFormat="0" applyBorder="0" applyAlignment="0" applyProtection="0">
      <alignment vertical="center"/>
    </xf>
    <xf numFmtId="9" fontId="0" fillId="0" borderId="0" applyFont="0" applyFill="0" applyBorder="0" applyAlignment="0" applyProtection="0">
      <alignment vertical="center"/>
    </xf>
    <xf numFmtId="177" fontId="9" fillId="0" borderId="0">
      <alignment vertical="center"/>
    </xf>
    <xf numFmtId="177" fontId="10" fillId="29" borderId="0" applyNumberFormat="0" applyBorder="0" applyAlignment="0" applyProtection="0">
      <alignment vertical="center"/>
    </xf>
    <xf numFmtId="9" fontId="9" fillId="0" borderId="0" applyFont="0" applyFill="0" applyBorder="0" applyAlignment="0" applyProtection="0"/>
    <xf numFmtId="177" fontId="14" fillId="67" borderId="0" applyNumberFormat="0" applyBorder="0" applyAlignment="0" applyProtection="0">
      <alignment vertical="center"/>
    </xf>
    <xf numFmtId="177" fontId="9" fillId="0" borderId="0"/>
    <xf numFmtId="177" fontId="10" fillId="0" borderId="0">
      <alignment vertical="center"/>
    </xf>
    <xf numFmtId="9" fontId="8" fillId="0" borderId="0" applyFont="0" applyFill="0" applyBorder="0" applyAlignment="0" applyProtection="0">
      <alignment vertical="center"/>
    </xf>
    <xf numFmtId="177" fontId="26" fillId="38" borderId="0" applyNumberFormat="0" applyBorder="0" applyAlignment="0" applyProtection="0">
      <alignment vertical="center"/>
    </xf>
    <xf numFmtId="177" fontId="9" fillId="0" borderId="0">
      <alignment vertical="center"/>
    </xf>
    <xf numFmtId="177" fontId="10" fillId="29" borderId="0" applyNumberFormat="0" applyBorder="0" applyAlignment="0" applyProtection="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177" fontId="10" fillId="29" borderId="0" applyNumberFormat="0" applyBorder="0" applyAlignment="0" applyProtection="0">
      <alignment vertical="center"/>
    </xf>
    <xf numFmtId="177" fontId="9" fillId="0" borderId="0"/>
    <xf numFmtId="9" fontId="8" fillId="0" borderId="0" applyFont="0" applyFill="0" applyBorder="0" applyAlignment="0" applyProtection="0">
      <alignment vertical="center"/>
    </xf>
    <xf numFmtId="177" fontId="10" fillId="29" borderId="0" applyNumberFormat="0" applyBorder="0" applyAlignment="0" applyProtection="0">
      <alignment vertical="center"/>
    </xf>
    <xf numFmtId="177" fontId="9" fillId="0" borderId="0"/>
    <xf numFmtId="177" fontId="10" fillId="29" borderId="0" applyNumberFormat="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10" fillId="29" borderId="0" applyNumberFormat="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177" fontId="10" fillId="29" borderId="0" applyNumberFormat="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177" fontId="9" fillId="0" borderId="0"/>
    <xf numFmtId="177" fontId="10" fillId="29" borderId="0" applyNumberFormat="0" applyBorder="0" applyAlignment="0" applyProtection="0">
      <alignment vertical="center"/>
    </xf>
    <xf numFmtId="177" fontId="0" fillId="0" borderId="0">
      <alignment vertical="center"/>
    </xf>
    <xf numFmtId="177" fontId="0" fillId="0" borderId="0">
      <alignment vertical="center"/>
    </xf>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177" fontId="9" fillId="0" borderId="0"/>
    <xf numFmtId="177" fontId="10" fillId="29" borderId="0" applyNumberFormat="0" applyBorder="0" applyAlignment="0" applyProtection="0">
      <alignment vertical="center"/>
    </xf>
    <xf numFmtId="177" fontId="17" fillId="5" borderId="0" applyNumberFormat="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177" fontId="9" fillId="0" borderId="0"/>
    <xf numFmtId="177" fontId="10" fillId="29" borderId="0" applyNumberFormat="0" applyBorder="0" applyAlignment="0" applyProtection="0">
      <alignment vertical="center"/>
    </xf>
    <xf numFmtId="177" fontId="17" fillId="5" borderId="0" applyNumberFormat="0" applyBorder="0" applyAlignment="0" applyProtection="0">
      <alignment vertical="center"/>
    </xf>
    <xf numFmtId="177" fontId="0" fillId="0" borderId="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177" fontId="9" fillId="0" borderId="0"/>
    <xf numFmtId="177" fontId="10" fillId="29" borderId="0" applyNumberFormat="0" applyBorder="0" applyAlignment="0" applyProtection="0">
      <alignment vertical="center"/>
    </xf>
    <xf numFmtId="9" fontId="9" fillId="0" borderId="0" applyFont="0" applyFill="0" applyBorder="0" applyAlignment="0" applyProtection="0"/>
    <xf numFmtId="177" fontId="14" fillId="67" borderId="0" applyNumberFormat="0" applyBorder="0" applyAlignment="0" applyProtection="0">
      <alignment vertical="center"/>
    </xf>
    <xf numFmtId="9" fontId="9" fillId="0" borderId="0" applyFont="0" applyFill="0" applyBorder="0" applyAlignment="0" applyProtection="0"/>
    <xf numFmtId="177" fontId="10" fillId="29" borderId="0" applyNumberFormat="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9" fillId="0" borderId="0" applyFont="0" applyFill="0" applyBorder="0" applyAlignment="0" applyProtection="0"/>
    <xf numFmtId="177" fontId="10" fillId="29" borderId="0" applyNumberFormat="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177" fontId="10" fillId="29" borderId="0" applyNumberFormat="0" applyBorder="0" applyAlignment="0" applyProtection="0">
      <alignment vertical="center"/>
    </xf>
    <xf numFmtId="9" fontId="9" fillId="0" borderId="0" applyFont="0" applyFill="0" applyBorder="0" applyAlignment="0" applyProtection="0"/>
    <xf numFmtId="177" fontId="14" fillId="67" borderId="0" applyNumberFormat="0" applyBorder="0" applyAlignment="0" applyProtection="0">
      <alignment vertical="center"/>
    </xf>
    <xf numFmtId="9" fontId="9" fillId="0" borderId="0" applyFont="0" applyFill="0" applyBorder="0" applyAlignment="0" applyProtection="0"/>
    <xf numFmtId="177" fontId="10" fillId="29" borderId="0" applyNumberFormat="0" applyBorder="0" applyAlignment="0" applyProtection="0">
      <alignment vertical="center"/>
    </xf>
    <xf numFmtId="9" fontId="9" fillId="0" borderId="0" applyFont="0" applyFill="0" applyBorder="0" applyAlignment="0" applyProtection="0"/>
    <xf numFmtId="177" fontId="14" fillId="73" borderId="0" applyNumberFormat="0" applyBorder="0" applyAlignment="0" applyProtection="0">
      <alignment vertical="center"/>
    </xf>
    <xf numFmtId="177" fontId="9" fillId="0" borderId="0"/>
    <xf numFmtId="9" fontId="8" fillId="0" borderId="0" applyFont="0" applyFill="0" applyBorder="0" applyAlignment="0" applyProtection="0">
      <alignment vertical="center"/>
    </xf>
    <xf numFmtId="177" fontId="10" fillId="29" borderId="0" applyNumberFormat="0" applyBorder="0" applyAlignment="0" applyProtection="0">
      <alignment vertical="center"/>
    </xf>
    <xf numFmtId="177" fontId="10" fillId="6" borderId="0" applyNumberFormat="0" applyBorder="0" applyAlignment="0" applyProtection="0">
      <alignment vertical="center"/>
    </xf>
    <xf numFmtId="177" fontId="10" fillId="29" borderId="0" applyNumberFormat="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177" fontId="10" fillId="29" borderId="0" applyNumberFormat="0" applyBorder="0" applyAlignment="0" applyProtection="0">
      <alignment vertical="center"/>
    </xf>
    <xf numFmtId="177" fontId="0" fillId="27" borderId="0" applyNumberFormat="0" applyBorder="0" applyAlignment="0" applyProtection="0">
      <alignment vertical="center"/>
    </xf>
    <xf numFmtId="177" fontId="10" fillId="29" borderId="0" applyNumberFormat="0" applyBorder="0" applyAlignment="0" applyProtection="0">
      <alignment vertical="center"/>
    </xf>
    <xf numFmtId="177" fontId="10" fillId="29" borderId="0" applyNumberFormat="0" applyBorder="0" applyAlignment="0" applyProtection="0">
      <alignment vertical="center"/>
    </xf>
    <xf numFmtId="177" fontId="10" fillId="29" borderId="0" applyNumberFormat="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177" fontId="9" fillId="0" borderId="0"/>
    <xf numFmtId="177" fontId="10" fillId="29" borderId="0" applyNumberFormat="0" applyBorder="0" applyAlignment="0" applyProtection="0">
      <alignment vertical="center"/>
    </xf>
    <xf numFmtId="177" fontId="0" fillId="27" borderId="0" applyNumberFormat="0" applyBorder="0" applyAlignment="0" applyProtection="0">
      <alignment vertical="center"/>
    </xf>
    <xf numFmtId="177" fontId="10" fillId="29" borderId="0" applyNumberFormat="0" applyBorder="0" applyAlignment="0" applyProtection="0">
      <alignment vertical="center"/>
    </xf>
    <xf numFmtId="9" fontId="9" fillId="0" borderId="0" applyFont="0" applyFill="0" applyBorder="0" applyAlignment="0" applyProtection="0"/>
    <xf numFmtId="177" fontId="14" fillId="10" borderId="0" applyNumberFormat="0" applyBorder="0" applyAlignment="0" applyProtection="0">
      <alignment vertical="center"/>
    </xf>
    <xf numFmtId="177" fontId="10" fillId="29" borderId="0" applyNumberFormat="0" applyBorder="0" applyAlignment="0" applyProtection="0">
      <alignment vertical="center"/>
    </xf>
    <xf numFmtId="9" fontId="9" fillId="0" borderId="0" applyFont="0" applyFill="0" applyBorder="0" applyAlignment="0" applyProtection="0"/>
    <xf numFmtId="177" fontId="14" fillId="10" borderId="0" applyNumberFormat="0" applyBorder="0" applyAlignment="0" applyProtection="0">
      <alignment vertical="center"/>
    </xf>
    <xf numFmtId="177" fontId="10" fillId="6" borderId="0" applyNumberFormat="0" applyBorder="0" applyAlignment="0" applyProtection="0">
      <alignment vertical="center"/>
    </xf>
    <xf numFmtId="177" fontId="0" fillId="0" borderId="0">
      <alignment vertical="center"/>
    </xf>
    <xf numFmtId="177" fontId="0" fillId="3" borderId="0" applyNumberFormat="0" applyBorder="0" applyAlignment="0" applyProtection="0">
      <alignment vertical="center"/>
    </xf>
    <xf numFmtId="177" fontId="10" fillId="29"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10" fillId="29" borderId="0" applyNumberFormat="0" applyBorder="0" applyAlignment="0" applyProtection="0">
      <alignment vertical="center"/>
    </xf>
    <xf numFmtId="177" fontId="0" fillId="0" borderId="0">
      <alignment vertical="center"/>
    </xf>
    <xf numFmtId="177" fontId="10" fillId="29" borderId="0" applyNumberFormat="0" applyBorder="0" applyAlignment="0" applyProtection="0">
      <alignment vertical="center"/>
    </xf>
    <xf numFmtId="177" fontId="0" fillId="0" borderId="0">
      <alignment vertical="center"/>
    </xf>
    <xf numFmtId="177" fontId="10" fillId="29" borderId="0" applyNumberFormat="0" applyBorder="0" applyAlignment="0" applyProtection="0">
      <alignment vertical="center"/>
    </xf>
    <xf numFmtId="177" fontId="0" fillId="27" borderId="0" applyNumberFormat="0" applyBorder="0" applyAlignment="0" applyProtection="0">
      <alignment vertical="center"/>
    </xf>
    <xf numFmtId="177" fontId="0" fillId="33" borderId="0" applyNumberFormat="0" applyBorder="0" applyAlignment="0" applyProtection="0">
      <alignment vertical="center"/>
    </xf>
    <xf numFmtId="177" fontId="0" fillId="13" borderId="0" applyNumberFormat="0" applyBorder="0" applyAlignment="0" applyProtection="0">
      <alignment vertical="center"/>
    </xf>
    <xf numFmtId="177" fontId="17" fillId="26" borderId="0" applyNumberFormat="0" applyBorder="0" applyAlignment="0" applyProtection="0">
      <alignment vertical="center"/>
    </xf>
    <xf numFmtId="177" fontId="10" fillId="6" borderId="0" applyNumberFormat="0" applyBorder="0" applyAlignment="0" applyProtection="0">
      <alignment vertical="center"/>
    </xf>
    <xf numFmtId="177" fontId="0" fillId="13" borderId="0" applyNumberFormat="0" applyBorder="0" applyAlignment="0" applyProtection="0">
      <alignment vertical="center"/>
    </xf>
    <xf numFmtId="177" fontId="17" fillId="26" borderId="0" applyNumberFormat="0" applyBorder="0" applyAlignment="0" applyProtection="0">
      <alignment vertical="center"/>
    </xf>
    <xf numFmtId="177" fontId="0" fillId="63" borderId="0" applyNumberFormat="0" applyBorder="0" applyAlignment="0" applyProtection="0">
      <alignment vertical="center"/>
    </xf>
    <xf numFmtId="177" fontId="0" fillId="32" borderId="0" applyNumberFormat="0" applyBorder="0" applyAlignment="0" applyProtection="0">
      <alignment vertical="center"/>
    </xf>
    <xf numFmtId="177" fontId="9" fillId="0" borderId="0">
      <alignment vertical="center"/>
    </xf>
    <xf numFmtId="177" fontId="0" fillId="13" borderId="0" applyNumberFormat="0" applyBorder="0" applyAlignment="0" applyProtection="0">
      <alignment vertical="center"/>
    </xf>
    <xf numFmtId="177" fontId="17" fillId="26" borderId="0" applyNumberFormat="0" applyBorder="0" applyAlignment="0" applyProtection="0">
      <alignment vertical="center"/>
    </xf>
    <xf numFmtId="177" fontId="0" fillId="27" borderId="0" applyNumberFormat="0" applyBorder="0" applyAlignment="0" applyProtection="0">
      <alignment vertical="center"/>
    </xf>
    <xf numFmtId="9" fontId="9" fillId="0" borderId="0" applyFont="0" applyFill="0" applyBorder="0" applyAlignment="0" applyProtection="0"/>
    <xf numFmtId="177" fontId="0" fillId="13" borderId="0" applyNumberFormat="0" applyBorder="0" applyAlignment="0" applyProtection="0">
      <alignment vertical="center"/>
    </xf>
    <xf numFmtId="177" fontId="0" fillId="32" borderId="0" applyNumberFormat="0" applyBorder="0" applyAlignment="0" applyProtection="0">
      <alignment vertical="center"/>
    </xf>
    <xf numFmtId="177" fontId="0" fillId="13" borderId="0" applyNumberFormat="0" applyBorder="0" applyAlignment="0" applyProtection="0">
      <alignment vertical="center"/>
    </xf>
    <xf numFmtId="177" fontId="0" fillId="27" borderId="0" applyNumberFormat="0" applyBorder="0" applyAlignment="0" applyProtection="0">
      <alignment vertical="center"/>
    </xf>
    <xf numFmtId="9" fontId="9" fillId="0" borderId="0" applyFont="0" applyFill="0" applyBorder="0" applyAlignment="0" applyProtection="0"/>
    <xf numFmtId="177" fontId="14" fillId="73" borderId="0" applyNumberFormat="0" applyBorder="0" applyAlignment="0" applyProtection="0">
      <alignment vertical="center"/>
    </xf>
    <xf numFmtId="177" fontId="0" fillId="27" borderId="0" applyNumberFormat="0" applyBorder="0" applyAlignment="0" applyProtection="0">
      <alignment vertical="center"/>
    </xf>
    <xf numFmtId="177" fontId="9" fillId="0" borderId="0"/>
    <xf numFmtId="177" fontId="9" fillId="0" borderId="0">
      <alignment vertical="center"/>
    </xf>
    <xf numFmtId="177" fontId="10" fillId="45" borderId="0" applyNumberFormat="0" applyBorder="0" applyAlignment="0" applyProtection="0">
      <alignment vertical="center"/>
    </xf>
    <xf numFmtId="177" fontId="0" fillId="27" borderId="0" applyNumberFormat="0" applyBorder="0" applyAlignment="0" applyProtection="0">
      <alignment vertical="center"/>
    </xf>
    <xf numFmtId="177" fontId="10" fillId="45" borderId="0" applyNumberFormat="0" applyBorder="0" applyAlignment="0" applyProtection="0">
      <alignment vertical="center"/>
    </xf>
    <xf numFmtId="9" fontId="9" fillId="0" borderId="0" applyFont="0" applyFill="0" applyBorder="0" applyAlignment="0" applyProtection="0"/>
    <xf numFmtId="177" fontId="14" fillId="10" borderId="0" applyNumberFormat="0" applyBorder="0" applyAlignment="0" applyProtection="0">
      <alignment vertical="center"/>
    </xf>
    <xf numFmtId="177" fontId="0" fillId="13" borderId="0" applyNumberFormat="0" applyBorder="0" applyAlignment="0" applyProtection="0">
      <alignment vertical="center"/>
    </xf>
    <xf numFmtId="177" fontId="9" fillId="0" borderId="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177" fontId="14" fillId="10" borderId="0" applyNumberFormat="0" applyBorder="0" applyAlignment="0" applyProtection="0">
      <alignment vertical="center"/>
    </xf>
    <xf numFmtId="9" fontId="9" fillId="0" borderId="0" applyFont="0" applyFill="0" applyBorder="0" applyAlignment="0" applyProtection="0"/>
    <xf numFmtId="177" fontId="0" fillId="63" borderId="0" applyNumberFormat="0" applyBorder="0" applyAlignment="0" applyProtection="0">
      <alignment vertical="center"/>
    </xf>
    <xf numFmtId="9" fontId="9" fillId="0" borderId="0" applyFont="0" applyFill="0" applyBorder="0" applyAlignment="0" applyProtection="0"/>
    <xf numFmtId="177" fontId="0" fillId="13" borderId="0" applyNumberFormat="0" applyBorder="0" applyAlignment="0" applyProtection="0">
      <alignment vertical="center"/>
    </xf>
    <xf numFmtId="177" fontId="0" fillId="66" borderId="0" applyNumberFormat="0" applyBorder="0" applyAlignment="0" applyProtection="0">
      <alignment vertical="center"/>
    </xf>
    <xf numFmtId="177" fontId="0" fillId="13" borderId="0" applyNumberFormat="0" applyBorder="0" applyAlignment="0" applyProtection="0">
      <alignment vertical="center"/>
    </xf>
    <xf numFmtId="177" fontId="9" fillId="0" borderId="0"/>
    <xf numFmtId="177" fontId="9" fillId="0" borderId="0"/>
    <xf numFmtId="9" fontId="9" fillId="0" borderId="0" applyFont="0" applyFill="0" applyBorder="0" applyAlignment="0" applyProtection="0"/>
    <xf numFmtId="177" fontId="0" fillId="66" borderId="0" applyNumberFormat="0" applyBorder="0" applyAlignment="0" applyProtection="0">
      <alignment vertical="center"/>
    </xf>
    <xf numFmtId="177" fontId="0" fillId="63" borderId="0" applyNumberFormat="0" applyBorder="0" applyAlignment="0" applyProtection="0">
      <alignment vertical="center"/>
    </xf>
    <xf numFmtId="9" fontId="9" fillId="0" borderId="0" applyFont="0" applyFill="0" applyBorder="0" applyAlignment="0" applyProtection="0"/>
    <xf numFmtId="177" fontId="0" fillId="0" borderId="0">
      <alignment vertical="center"/>
    </xf>
    <xf numFmtId="177" fontId="0" fillId="13" borderId="0" applyNumberFormat="0" applyBorder="0" applyAlignment="0" applyProtection="0">
      <alignment vertical="center"/>
    </xf>
    <xf numFmtId="177" fontId="0" fillId="27" borderId="0" applyNumberFormat="0" applyBorder="0" applyAlignment="0" applyProtection="0">
      <alignment vertical="center"/>
    </xf>
    <xf numFmtId="177" fontId="0" fillId="27" borderId="0" applyNumberFormat="0" applyBorder="0" applyAlignment="0" applyProtection="0">
      <alignment vertical="center"/>
    </xf>
    <xf numFmtId="177" fontId="0" fillId="13" borderId="0" applyNumberFormat="0" applyBorder="0" applyAlignment="0" applyProtection="0">
      <alignment vertical="center"/>
    </xf>
    <xf numFmtId="9" fontId="9" fillId="0" borderId="0" applyFont="0" applyFill="0" applyBorder="0" applyAlignment="0" applyProtection="0"/>
    <xf numFmtId="177" fontId="0" fillId="0" borderId="0">
      <alignment vertical="center"/>
    </xf>
    <xf numFmtId="177" fontId="0" fillId="27" borderId="0" applyNumberFormat="0" applyBorder="0" applyAlignment="0" applyProtection="0">
      <alignment vertical="center"/>
    </xf>
    <xf numFmtId="177" fontId="9" fillId="0" borderId="0"/>
    <xf numFmtId="177" fontId="0" fillId="27" borderId="0" applyNumberFormat="0" applyBorder="0" applyAlignment="0" applyProtection="0">
      <alignment vertical="center"/>
    </xf>
    <xf numFmtId="177" fontId="9" fillId="0" borderId="0"/>
    <xf numFmtId="177" fontId="0" fillId="13" borderId="0" applyNumberFormat="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177" fontId="0" fillId="13" borderId="0" applyNumberFormat="0" applyBorder="0" applyAlignment="0" applyProtection="0">
      <alignment vertical="center"/>
    </xf>
    <xf numFmtId="177" fontId="10" fillId="9" borderId="0" applyNumberFormat="0" applyBorder="0" applyAlignment="0" applyProtection="0">
      <alignment vertical="center"/>
    </xf>
    <xf numFmtId="177" fontId="0" fillId="63" borderId="0" applyNumberFormat="0" applyBorder="0" applyAlignment="0" applyProtection="0">
      <alignment vertical="center"/>
    </xf>
    <xf numFmtId="177" fontId="10" fillId="9" borderId="0" applyNumberFormat="0" applyBorder="0" applyAlignment="0" applyProtection="0">
      <alignment vertical="center"/>
    </xf>
    <xf numFmtId="177" fontId="0" fillId="27" borderId="0" applyNumberFormat="0" applyBorder="0" applyAlignment="0" applyProtection="0">
      <alignment vertical="center"/>
    </xf>
    <xf numFmtId="177" fontId="9" fillId="0" borderId="0"/>
    <xf numFmtId="9" fontId="9" fillId="0" borderId="0" applyFont="0" applyFill="0" applyBorder="0" applyAlignment="0" applyProtection="0"/>
    <xf numFmtId="177" fontId="0" fillId="47" borderId="0" applyNumberFormat="0" applyBorder="0" applyAlignment="0" applyProtection="0">
      <alignment vertical="center"/>
    </xf>
    <xf numFmtId="177" fontId="9" fillId="0" borderId="0"/>
    <xf numFmtId="177" fontId="0" fillId="27" borderId="0" applyNumberFormat="0" applyBorder="0" applyAlignment="0" applyProtection="0">
      <alignment vertical="center"/>
    </xf>
    <xf numFmtId="9" fontId="9" fillId="0" borderId="0" applyFont="0" applyFill="0" applyBorder="0" applyAlignment="0" applyProtection="0"/>
    <xf numFmtId="177" fontId="10" fillId="8" borderId="0" applyNumberFormat="0" applyBorder="0" applyAlignment="0" applyProtection="0">
      <alignment vertical="center"/>
    </xf>
    <xf numFmtId="177" fontId="0" fillId="63" borderId="0" applyNumberFormat="0" applyBorder="0" applyAlignment="0" applyProtection="0">
      <alignment vertical="center"/>
    </xf>
    <xf numFmtId="177" fontId="9" fillId="0" borderId="0"/>
    <xf numFmtId="177" fontId="0" fillId="13" borderId="0" applyNumberFormat="0" applyBorder="0" applyAlignment="0" applyProtection="0">
      <alignment vertical="center"/>
    </xf>
    <xf numFmtId="177" fontId="9" fillId="0" borderId="0">
      <alignment vertical="center"/>
    </xf>
    <xf numFmtId="177" fontId="46" fillId="0" borderId="0"/>
    <xf numFmtId="9" fontId="9" fillId="0" borderId="0" applyFont="0" applyFill="0" applyBorder="0" applyAlignment="0" applyProtection="0"/>
    <xf numFmtId="177" fontId="10" fillId="8" borderId="0" applyNumberFormat="0" applyBorder="0" applyAlignment="0" applyProtection="0">
      <alignment vertical="center"/>
    </xf>
    <xf numFmtId="177" fontId="9" fillId="0" borderId="0"/>
    <xf numFmtId="177" fontId="0" fillId="63" borderId="0" applyNumberFormat="0" applyBorder="0" applyAlignment="0" applyProtection="0">
      <alignment vertical="center"/>
    </xf>
    <xf numFmtId="9" fontId="8" fillId="0" borderId="0" applyFont="0" applyFill="0" applyBorder="0" applyAlignment="0" applyProtection="0">
      <alignment vertical="center"/>
    </xf>
    <xf numFmtId="177" fontId="10" fillId="6" borderId="0" applyNumberFormat="0" applyBorder="0" applyAlignment="0" applyProtection="0">
      <alignment vertical="center"/>
    </xf>
    <xf numFmtId="9" fontId="8" fillId="0" borderId="0" applyFont="0" applyFill="0" applyBorder="0" applyAlignment="0" applyProtection="0">
      <alignment vertical="center"/>
    </xf>
    <xf numFmtId="177" fontId="10" fillId="6" borderId="0" applyNumberFormat="0" applyBorder="0" applyAlignment="0" applyProtection="0">
      <alignment vertical="center"/>
    </xf>
    <xf numFmtId="177" fontId="9" fillId="0" borderId="0"/>
    <xf numFmtId="177" fontId="10" fillId="6" borderId="0" applyNumberFormat="0" applyBorder="0" applyAlignment="0" applyProtection="0">
      <alignment vertical="center"/>
    </xf>
    <xf numFmtId="177" fontId="9" fillId="0" borderId="0"/>
    <xf numFmtId="177" fontId="10" fillId="6" borderId="0" applyNumberFormat="0" applyBorder="0" applyAlignment="0" applyProtection="0">
      <alignment vertical="center"/>
    </xf>
    <xf numFmtId="177" fontId="9" fillId="0" borderId="0"/>
    <xf numFmtId="177" fontId="9" fillId="0" borderId="0">
      <alignment vertical="center"/>
    </xf>
    <xf numFmtId="9" fontId="9" fillId="0" borderId="0" applyFont="0" applyFill="0" applyBorder="0" applyAlignment="0" applyProtection="0"/>
    <xf numFmtId="177" fontId="19" fillId="0" borderId="20" applyNumberFormat="0" applyFill="0" applyAlignment="0" applyProtection="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9" fillId="0" borderId="0"/>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177" fontId="17" fillId="24" borderId="0" applyNumberFormat="0" applyBorder="0" applyAlignment="0" applyProtection="0">
      <alignment vertical="center"/>
    </xf>
    <xf numFmtId="177" fontId="10" fillId="6" borderId="0" applyNumberFormat="0" applyBorder="0" applyAlignment="0" applyProtection="0">
      <alignment vertical="center"/>
    </xf>
    <xf numFmtId="177" fontId="0" fillId="3" borderId="0" applyNumberFormat="0" applyBorder="0" applyAlignment="0" applyProtection="0">
      <alignment vertical="center"/>
    </xf>
    <xf numFmtId="177" fontId="9" fillId="0" borderId="0"/>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13" fillId="0" borderId="0" applyNumberFormat="0" applyFill="0" applyBorder="0" applyAlignment="0" applyProtection="0">
      <alignment vertical="center"/>
    </xf>
    <xf numFmtId="177" fontId="9" fillId="0" borderId="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177" fontId="13" fillId="0" borderId="0" applyNumberFormat="0" applyFill="0" applyBorder="0" applyAlignment="0" applyProtection="0">
      <alignment vertical="center"/>
    </xf>
    <xf numFmtId="177" fontId="9" fillId="0" borderId="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51" fillId="0" borderId="22" applyNumberFormat="0" applyFill="0" applyAlignment="0" applyProtection="0">
      <alignment vertical="center"/>
    </xf>
    <xf numFmtId="177" fontId="14" fillId="77" borderId="0" applyNumberFormat="0" applyBorder="0" applyAlignment="0" applyProtection="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177" fontId="0" fillId="42" borderId="0" applyNumberFormat="0" applyBorder="0" applyAlignment="0" applyProtection="0">
      <alignment vertical="center"/>
    </xf>
    <xf numFmtId="9" fontId="8" fillId="0" borderId="0" applyFont="0" applyFill="0" applyBorder="0" applyAlignment="0" applyProtection="0">
      <alignment vertical="center"/>
    </xf>
    <xf numFmtId="177" fontId="9" fillId="0" borderId="0"/>
    <xf numFmtId="177" fontId="10" fillId="6" borderId="0" applyNumberFormat="0" applyBorder="0" applyAlignment="0" applyProtection="0">
      <alignment vertical="center"/>
    </xf>
    <xf numFmtId="177" fontId="9" fillId="0" borderId="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13" fillId="0" borderId="0" applyNumberFormat="0" applyFill="0" applyBorder="0" applyAlignment="0" applyProtection="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9" fontId="9" fillId="0" borderId="0" applyFont="0" applyFill="0" applyBorder="0" applyAlignment="0" applyProtection="0"/>
    <xf numFmtId="177" fontId="10" fillId="6" borderId="0" applyNumberFormat="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177" fontId="10" fillId="6" borderId="0" applyNumberFormat="0" applyBorder="0" applyAlignment="0" applyProtection="0">
      <alignment vertical="center"/>
    </xf>
    <xf numFmtId="9" fontId="10" fillId="0" borderId="0" applyFont="0" applyFill="0" applyBorder="0" applyAlignment="0" applyProtection="0">
      <alignment vertical="center"/>
    </xf>
    <xf numFmtId="177" fontId="10" fillId="6" borderId="0" applyNumberFormat="0" applyBorder="0" applyAlignment="0" applyProtection="0">
      <alignment vertical="center"/>
    </xf>
    <xf numFmtId="9" fontId="8" fillId="0" borderId="0" applyFont="0" applyFill="0" applyBorder="0" applyAlignment="0" applyProtection="0">
      <alignment vertical="center"/>
    </xf>
    <xf numFmtId="177" fontId="10" fillId="6" borderId="0" applyNumberFormat="0" applyBorder="0" applyAlignment="0" applyProtection="0">
      <alignment vertical="center"/>
    </xf>
    <xf numFmtId="177" fontId="9" fillId="0" borderId="0"/>
    <xf numFmtId="9" fontId="10" fillId="0" borderId="0" applyFont="0" applyFill="0" applyBorder="0" applyAlignment="0" applyProtection="0">
      <alignment vertical="center"/>
    </xf>
    <xf numFmtId="177" fontId="10" fillId="6" borderId="0" applyNumberFormat="0" applyBorder="0" applyAlignment="0" applyProtection="0">
      <alignment vertical="center"/>
    </xf>
    <xf numFmtId="9" fontId="8" fillId="0" borderId="0" applyFont="0" applyFill="0" applyBorder="0" applyAlignment="0" applyProtection="0">
      <alignment vertical="center"/>
    </xf>
    <xf numFmtId="177" fontId="10" fillId="6" borderId="0" applyNumberFormat="0" applyBorder="0" applyAlignment="0" applyProtection="0">
      <alignment vertical="center"/>
    </xf>
    <xf numFmtId="177" fontId="13" fillId="0" borderId="0" applyNumberFormat="0" applyFill="0" applyBorder="0" applyAlignment="0" applyProtection="0">
      <alignment vertical="center"/>
    </xf>
    <xf numFmtId="9" fontId="9" fillId="0" borderId="0" applyFont="0" applyFill="0" applyBorder="0" applyAlignment="0" applyProtection="0"/>
    <xf numFmtId="177" fontId="0" fillId="0" borderId="0">
      <alignment vertical="center"/>
    </xf>
    <xf numFmtId="177" fontId="10" fillId="6" borderId="0" applyNumberFormat="0" applyBorder="0" applyAlignment="0" applyProtection="0">
      <alignment vertical="center"/>
    </xf>
    <xf numFmtId="177" fontId="0" fillId="0" borderId="0">
      <alignment vertical="center"/>
    </xf>
    <xf numFmtId="177" fontId="0" fillId="0" borderId="0">
      <alignment vertical="center"/>
    </xf>
    <xf numFmtId="177" fontId="10" fillId="6" borderId="0" applyNumberFormat="0" applyBorder="0" applyAlignment="0" applyProtection="0">
      <alignment vertical="center"/>
    </xf>
    <xf numFmtId="177" fontId="0" fillId="0" borderId="0">
      <alignment vertical="center"/>
    </xf>
    <xf numFmtId="177" fontId="10" fillId="6" borderId="0" applyNumberFormat="0" applyBorder="0" applyAlignment="0" applyProtection="0">
      <alignment vertical="center"/>
    </xf>
    <xf numFmtId="177" fontId="0" fillId="0" borderId="0">
      <alignment vertical="center"/>
    </xf>
    <xf numFmtId="177" fontId="10" fillId="6" borderId="0" applyNumberFormat="0" applyBorder="0" applyAlignment="0" applyProtection="0">
      <alignment vertical="center"/>
    </xf>
    <xf numFmtId="177" fontId="14" fillId="74" borderId="0" applyNumberFormat="0" applyBorder="0" applyAlignment="0" applyProtection="0">
      <alignment vertical="center"/>
    </xf>
    <xf numFmtId="177" fontId="0" fillId="32" borderId="0" applyNumberFormat="0" applyBorder="0" applyAlignment="0" applyProtection="0">
      <alignment vertical="center"/>
    </xf>
    <xf numFmtId="177" fontId="0" fillId="64" borderId="0" applyNumberFormat="0" applyBorder="0" applyAlignment="0" applyProtection="0">
      <alignment vertical="center"/>
    </xf>
    <xf numFmtId="177" fontId="14" fillId="74" borderId="0" applyNumberFormat="0" applyBorder="0" applyAlignment="0" applyProtection="0">
      <alignment vertical="center"/>
    </xf>
    <xf numFmtId="177" fontId="0" fillId="64" borderId="0" applyNumberFormat="0" applyBorder="0" applyAlignment="0" applyProtection="0">
      <alignment vertical="center"/>
    </xf>
    <xf numFmtId="9" fontId="9" fillId="0" borderId="0" applyFont="0" applyFill="0" applyBorder="0" applyAlignment="0" applyProtection="0"/>
    <xf numFmtId="177" fontId="0" fillId="64" borderId="0" applyNumberFormat="0" applyBorder="0" applyAlignment="0" applyProtection="0">
      <alignment vertical="center"/>
    </xf>
    <xf numFmtId="177" fontId="0" fillId="79" borderId="0" applyNumberFormat="0" applyBorder="0" applyAlignment="0" applyProtection="0">
      <alignment vertical="center"/>
    </xf>
    <xf numFmtId="177" fontId="0" fillId="79" borderId="0" applyNumberFormat="0" applyBorder="0" applyAlignment="0" applyProtection="0">
      <alignment vertical="center"/>
    </xf>
    <xf numFmtId="177" fontId="0" fillId="64" borderId="0" applyNumberFormat="0" applyBorder="0" applyAlignment="0" applyProtection="0">
      <alignment vertical="center"/>
    </xf>
    <xf numFmtId="177" fontId="10" fillId="5" borderId="0" applyNumberFormat="0" applyBorder="0" applyAlignment="0" applyProtection="0">
      <alignment vertical="center"/>
    </xf>
    <xf numFmtId="177" fontId="0" fillId="66" borderId="0" applyNumberFormat="0" applyBorder="0" applyAlignment="0" applyProtection="0">
      <alignment vertical="center"/>
    </xf>
    <xf numFmtId="177" fontId="0" fillId="66" borderId="0" applyNumberFormat="0" applyBorder="0" applyAlignment="0" applyProtection="0">
      <alignment vertical="center"/>
    </xf>
    <xf numFmtId="177" fontId="0" fillId="64" borderId="0" applyNumberFormat="0" applyBorder="0" applyAlignment="0" applyProtection="0">
      <alignment vertical="center"/>
    </xf>
    <xf numFmtId="9" fontId="0" fillId="0" borderId="0" applyFont="0" applyFill="0" applyBorder="0" applyAlignment="0" applyProtection="0">
      <alignment vertical="center"/>
    </xf>
    <xf numFmtId="177" fontId="9" fillId="0" borderId="0"/>
    <xf numFmtId="9" fontId="9" fillId="0" borderId="0" applyFont="0" applyFill="0" applyBorder="0" applyAlignment="0" applyProtection="0"/>
    <xf numFmtId="177" fontId="0" fillId="66" borderId="0" applyNumberFormat="0" applyBorder="0" applyAlignment="0" applyProtection="0">
      <alignment vertical="center"/>
    </xf>
    <xf numFmtId="177" fontId="10" fillId="9" borderId="0" applyNumberFormat="0" applyBorder="0" applyAlignment="0" applyProtection="0">
      <alignment vertical="center"/>
    </xf>
    <xf numFmtId="177" fontId="13" fillId="0" borderId="0" applyNumberFormat="0" applyFill="0" applyBorder="0" applyAlignment="0" applyProtection="0">
      <alignment vertical="center"/>
    </xf>
    <xf numFmtId="9" fontId="9" fillId="0" borderId="0" applyFont="0" applyFill="0" applyBorder="0" applyAlignment="0" applyProtection="0"/>
    <xf numFmtId="177" fontId="0" fillId="66" borderId="0" applyNumberFormat="0" applyBorder="0" applyAlignment="0" applyProtection="0">
      <alignment vertical="center"/>
    </xf>
    <xf numFmtId="177" fontId="10" fillId="9" borderId="0" applyNumberFormat="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177" fontId="0" fillId="64" borderId="0" applyNumberFormat="0" applyBorder="0" applyAlignment="0" applyProtection="0">
      <alignment vertical="center"/>
    </xf>
    <xf numFmtId="177" fontId="0" fillId="66" borderId="0" applyNumberFormat="0" applyBorder="0" applyAlignment="0" applyProtection="0">
      <alignment vertical="center"/>
    </xf>
    <xf numFmtId="177" fontId="0" fillId="66" borderId="0" applyNumberFormat="0" applyBorder="0" applyAlignment="0" applyProtection="0">
      <alignment vertical="center"/>
    </xf>
    <xf numFmtId="177" fontId="0" fillId="0" borderId="0">
      <alignment vertical="center"/>
    </xf>
    <xf numFmtId="177" fontId="0" fillId="64" borderId="0" applyNumberFormat="0" applyBorder="0" applyAlignment="0" applyProtection="0">
      <alignment vertical="center"/>
    </xf>
    <xf numFmtId="177" fontId="10" fillId="5" borderId="0" applyNumberFormat="0" applyBorder="0" applyAlignment="0" applyProtection="0">
      <alignment vertical="center"/>
    </xf>
    <xf numFmtId="177" fontId="0" fillId="79" borderId="0" applyNumberFormat="0" applyBorder="0" applyAlignment="0" applyProtection="0">
      <alignment vertical="center"/>
    </xf>
    <xf numFmtId="177" fontId="0" fillId="64" borderId="0" applyNumberFormat="0" applyBorder="0" applyAlignment="0" applyProtection="0">
      <alignment vertical="center"/>
    </xf>
    <xf numFmtId="177" fontId="0" fillId="64" borderId="0" applyNumberFormat="0" applyBorder="0" applyAlignment="0" applyProtection="0">
      <alignment vertical="center"/>
    </xf>
    <xf numFmtId="177" fontId="0" fillId="79" borderId="0" applyNumberFormat="0" applyBorder="0" applyAlignment="0" applyProtection="0">
      <alignment vertical="center"/>
    </xf>
    <xf numFmtId="177" fontId="0" fillId="0" borderId="0">
      <alignment vertical="center"/>
    </xf>
    <xf numFmtId="9" fontId="9" fillId="0" borderId="0" applyFont="0" applyFill="0" applyBorder="0" applyAlignment="0" applyProtection="0"/>
    <xf numFmtId="177" fontId="0" fillId="0" borderId="0">
      <alignment vertical="center"/>
    </xf>
    <xf numFmtId="177" fontId="0" fillId="64" borderId="0" applyNumberFormat="0" applyBorder="0" applyAlignment="0" applyProtection="0">
      <alignment vertical="center"/>
    </xf>
    <xf numFmtId="177" fontId="0" fillId="66" borderId="0" applyNumberFormat="0" applyBorder="0" applyAlignment="0" applyProtection="0">
      <alignment vertical="center"/>
    </xf>
    <xf numFmtId="177" fontId="0" fillId="66" borderId="0" applyNumberFormat="0" applyBorder="0" applyAlignment="0" applyProtection="0">
      <alignment vertical="center"/>
    </xf>
    <xf numFmtId="177" fontId="0" fillId="64" borderId="0" applyNumberFormat="0" applyBorder="0" applyAlignment="0" applyProtection="0">
      <alignment vertical="center"/>
    </xf>
    <xf numFmtId="9" fontId="9" fillId="0" borderId="0" applyFont="0" applyFill="0" applyBorder="0" applyAlignment="0" applyProtection="0"/>
    <xf numFmtId="177" fontId="0" fillId="66" borderId="0" applyNumberFormat="0" applyBorder="0" applyAlignment="0" applyProtection="0">
      <alignment vertical="center"/>
    </xf>
    <xf numFmtId="177" fontId="14" fillId="17" borderId="0" applyNumberFormat="0" applyBorder="0" applyAlignment="0" applyProtection="0">
      <alignment vertical="center"/>
    </xf>
    <xf numFmtId="177" fontId="0" fillId="64" borderId="0" applyNumberFormat="0" applyBorder="0" applyAlignment="0" applyProtection="0">
      <alignment vertical="center"/>
    </xf>
    <xf numFmtId="177" fontId="9" fillId="0" borderId="0"/>
    <xf numFmtId="177" fontId="0" fillId="64" borderId="0" applyNumberFormat="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177" fontId="0" fillId="66" borderId="0" applyNumberFormat="0" applyBorder="0" applyAlignment="0" applyProtection="0">
      <alignment vertical="center"/>
    </xf>
    <xf numFmtId="177" fontId="0" fillId="66" borderId="0" applyNumberFormat="0" applyBorder="0" applyAlignment="0" applyProtection="0">
      <alignment vertical="center"/>
    </xf>
    <xf numFmtId="177" fontId="0" fillId="64" borderId="0" applyNumberFormat="0" applyBorder="0" applyAlignment="0" applyProtection="0">
      <alignment vertical="center"/>
    </xf>
    <xf numFmtId="177" fontId="9" fillId="0" borderId="0"/>
    <xf numFmtId="177" fontId="0" fillId="0" borderId="0">
      <alignment vertical="center"/>
    </xf>
    <xf numFmtId="177" fontId="0" fillId="79" borderId="0" applyNumberFormat="0" applyBorder="0" applyAlignment="0" applyProtection="0">
      <alignment vertical="center"/>
    </xf>
    <xf numFmtId="9" fontId="10" fillId="0" borderId="0" applyFont="0" applyFill="0" applyBorder="0" applyAlignment="0" applyProtection="0">
      <alignment vertical="center"/>
    </xf>
    <xf numFmtId="177" fontId="9" fillId="0" borderId="0"/>
    <xf numFmtId="177" fontId="0" fillId="64" borderId="0" applyNumberFormat="0" applyBorder="0" applyAlignment="0" applyProtection="0">
      <alignment vertical="center"/>
    </xf>
    <xf numFmtId="9" fontId="10" fillId="0" borderId="0" applyFont="0" applyFill="0" applyBorder="0" applyAlignment="0" applyProtection="0">
      <alignment vertical="center"/>
    </xf>
    <xf numFmtId="177" fontId="0" fillId="64" borderId="0" applyNumberFormat="0" applyBorder="0" applyAlignment="0" applyProtection="0">
      <alignment vertical="center"/>
    </xf>
    <xf numFmtId="177" fontId="0" fillId="79" borderId="0" applyNumberFormat="0" applyBorder="0" applyAlignment="0" applyProtection="0">
      <alignment vertical="center"/>
    </xf>
    <xf numFmtId="177" fontId="9" fillId="0" borderId="0"/>
    <xf numFmtId="177" fontId="0" fillId="0" borderId="0">
      <alignment vertical="center"/>
    </xf>
    <xf numFmtId="177" fontId="0" fillId="64" borderId="0" applyNumberFormat="0" applyBorder="0" applyAlignment="0" applyProtection="0">
      <alignment vertical="center"/>
    </xf>
    <xf numFmtId="9" fontId="10" fillId="0" borderId="0" applyFont="0" applyFill="0" applyBorder="0" applyAlignment="0" applyProtection="0">
      <alignment vertical="center"/>
    </xf>
    <xf numFmtId="177" fontId="0" fillId="66" borderId="0" applyNumberFormat="0" applyBorder="0" applyAlignment="0" applyProtection="0">
      <alignment vertical="center"/>
    </xf>
    <xf numFmtId="177" fontId="0" fillId="66" borderId="0" applyNumberFormat="0" applyBorder="0" applyAlignment="0" applyProtection="0">
      <alignment vertical="center"/>
    </xf>
    <xf numFmtId="177" fontId="10" fillId="0" borderId="0">
      <alignment vertical="center"/>
    </xf>
    <xf numFmtId="177" fontId="0" fillId="64" borderId="0" applyNumberFormat="0" applyBorder="0" applyAlignment="0" applyProtection="0">
      <alignment vertical="center"/>
    </xf>
    <xf numFmtId="177" fontId="0" fillId="0" borderId="0">
      <alignment vertical="center"/>
    </xf>
    <xf numFmtId="177" fontId="0" fillId="66" borderId="0" applyNumberFormat="0" applyBorder="0" applyAlignment="0" applyProtection="0">
      <alignment vertical="center"/>
    </xf>
    <xf numFmtId="9" fontId="9" fillId="0" borderId="0" applyFont="0" applyFill="0" applyBorder="0" applyAlignment="0" applyProtection="0"/>
    <xf numFmtId="177" fontId="0" fillId="0" borderId="0">
      <alignment vertical="center"/>
    </xf>
    <xf numFmtId="177" fontId="0" fillId="66" borderId="0" applyNumberFormat="0" applyBorder="0" applyAlignment="0" applyProtection="0">
      <alignment vertical="center"/>
    </xf>
    <xf numFmtId="9" fontId="9" fillId="0" borderId="0" applyFont="0" applyFill="0" applyBorder="0" applyAlignment="0" applyProtection="0"/>
    <xf numFmtId="177" fontId="0" fillId="64" borderId="0" applyNumberFormat="0" applyBorder="0" applyAlignment="0" applyProtection="0">
      <alignment vertical="center"/>
    </xf>
    <xf numFmtId="177" fontId="9" fillId="0" borderId="0"/>
    <xf numFmtId="177" fontId="0" fillId="66" borderId="0" applyNumberFormat="0" applyBorder="0" applyAlignment="0" applyProtection="0">
      <alignment vertical="center"/>
    </xf>
    <xf numFmtId="177" fontId="9" fillId="0" borderId="0"/>
    <xf numFmtId="177" fontId="0" fillId="0" borderId="0">
      <alignment vertical="center"/>
    </xf>
    <xf numFmtId="177" fontId="0" fillId="66" borderId="0" applyNumberFormat="0" applyBorder="0" applyAlignment="0" applyProtection="0">
      <alignment vertical="center"/>
    </xf>
    <xf numFmtId="9" fontId="10" fillId="0" borderId="0" applyFont="0" applyFill="0" applyBorder="0" applyAlignment="0" applyProtection="0">
      <alignment vertical="center"/>
    </xf>
    <xf numFmtId="177" fontId="9" fillId="0" borderId="0"/>
    <xf numFmtId="177" fontId="0" fillId="0" borderId="0">
      <alignment vertical="center"/>
    </xf>
    <xf numFmtId="177" fontId="0" fillId="64" borderId="0" applyNumberFormat="0" applyBorder="0" applyAlignment="0" applyProtection="0">
      <alignment vertical="center"/>
    </xf>
    <xf numFmtId="177" fontId="0" fillId="79" borderId="0" applyNumberFormat="0" applyBorder="0" applyAlignment="0" applyProtection="0">
      <alignment vertical="center"/>
    </xf>
    <xf numFmtId="177" fontId="0" fillId="64" borderId="0" applyNumberFormat="0" applyBorder="0" applyAlignment="0" applyProtection="0">
      <alignment vertical="center"/>
    </xf>
    <xf numFmtId="177" fontId="0" fillId="64" borderId="0" applyNumberFormat="0" applyBorder="0" applyAlignment="0" applyProtection="0">
      <alignment vertical="center"/>
    </xf>
    <xf numFmtId="9" fontId="8" fillId="0" borderId="0" applyFont="0" applyFill="0" applyBorder="0" applyAlignment="0" applyProtection="0">
      <alignment vertical="center"/>
    </xf>
    <xf numFmtId="177" fontId="0" fillId="79" borderId="0" applyNumberFormat="0" applyBorder="0" applyAlignment="0" applyProtection="0">
      <alignment vertical="center"/>
    </xf>
    <xf numFmtId="177" fontId="0" fillId="64" borderId="0" applyNumberFormat="0" applyBorder="0" applyAlignment="0" applyProtection="0">
      <alignment vertical="center"/>
    </xf>
    <xf numFmtId="177" fontId="10" fillId="45" borderId="0" applyNumberFormat="0" applyBorder="0" applyAlignment="0" applyProtection="0">
      <alignment vertical="center"/>
    </xf>
    <xf numFmtId="177" fontId="0" fillId="0" borderId="0">
      <alignment vertical="center"/>
    </xf>
    <xf numFmtId="177" fontId="0" fillId="66" borderId="0" applyNumberFormat="0" applyBorder="0" applyAlignment="0" applyProtection="0">
      <alignment vertical="center"/>
    </xf>
    <xf numFmtId="177" fontId="9" fillId="0" borderId="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9" fillId="0" borderId="0">
      <alignment vertical="center"/>
    </xf>
    <xf numFmtId="9" fontId="8" fillId="0" borderId="0" applyFont="0" applyFill="0" applyBorder="0" applyAlignment="0" applyProtection="0">
      <alignment vertical="center"/>
    </xf>
    <xf numFmtId="177" fontId="0" fillId="0" borderId="0">
      <alignment vertical="center"/>
    </xf>
    <xf numFmtId="177" fontId="0" fillId="66" borderId="0" applyNumberFormat="0" applyBorder="0" applyAlignment="0" applyProtection="0">
      <alignment vertical="center"/>
    </xf>
    <xf numFmtId="9" fontId="8" fillId="0" borderId="0" applyFont="0" applyFill="0" applyBorder="0" applyAlignment="0" applyProtection="0">
      <alignment vertical="center"/>
    </xf>
    <xf numFmtId="177" fontId="0" fillId="64" borderId="0" applyNumberFormat="0" applyBorder="0" applyAlignment="0" applyProtection="0">
      <alignment vertical="center"/>
    </xf>
    <xf numFmtId="177" fontId="9" fillId="0" borderId="0">
      <alignment vertical="center"/>
    </xf>
    <xf numFmtId="9" fontId="8" fillId="0" borderId="0" applyFont="0" applyFill="0" applyBorder="0" applyAlignment="0" applyProtection="0">
      <alignment vertical="center"/>
    </xf>
    <xf numFmtId="177" fontId="0" fillId="3" borderId="0" applyNumberFormat="0" applyBorder="0" applyAlignment="0" applyProtection="0">
      <alignment vertical="center"/>
    </xf>
    <xf numFmtId="177" fontId="0" fillId="18" borderId="0" applyNumberFormat="0" applyBorder="0" applyAlignment="0" applyProtection="0">
      <alignment vertical="center"/>
    </xf>
    <xf numFmtId="177" fontId="0" fillId="31" borderId="0" applyNumberFormat="0" applyBorder="0" applyAlignment="0" applyProtection="0">
      <alignment vertical="center"/>
    </xf>
    <xf numFmtId="177" fontId="10" fillId="9" borderId="0" applyNumberFormat="0" applyBorder="0" applyAlignment="0" applyProtection="0">
      <alignment vertical="center"/>
    </xf>
    <xf numFmtId="177" fontId="14" fillId="74" borderId="0" applyNumberFormat="0" applyBorder="0" applyAlignment="0" applyProtection="0">
      <alignment vertical="center"/>
    </xf>
    <xf numFmtId="9" fontId="9" fillId="0" borderId="0" applyFont="0" applyFill="0" applyBorder="0" applyAlignment="0" applyProtection="0"/>
    <xf numFmtId="177" fontId="9" fillId="0" borderId="0"/>
    <xf numFmtId="9" fontId="8" fillId="0" borderId="0" applyFont="0" applyFill="0" applyBorder="0" applyAlignment="0" applyProtection="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177" fontId="9" fillId="0" borderId="0"/>
    <xf numFmtId="9" fontId="8" fillId="0" borderId="0" applyFont="0" applyFill="0" applyBorder="0" applyAlignment="0" applyProtection="0">
      <alignment vertical="center"/>
    </xf>
    <xf numFmtId="177" fontId="10" fillId="9" borderId="0" applyNumberFormat="0" applyBorder="0" applyAlignment="0" applyProtection="0">
      <alignment vertical="center"/>
    </xf>
    <xf numFmtId="177" fontId="10" fillId="0" borderId="0">
      <alignment vertical="center"/>
    </xf>
    <xf numFmtId="177" fontId="0" fillId="19"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9" fillId="0" borderId="0"/>
    <xf numFmtId="177" fontId="10" fillId="9" borderId="0" applyNumberFormat="0" applyBorder="0" applyAlignment="0" applyProtection="0">
      <alignment vertical="center"/>
    </xf>
    <xf numFmtId="177" fontId="9" fillId="0" borderId="0"/>
    <xf numFmtId="9" fontId="9" fillId="0" borderId="0" applyFont="0" applyFill="0" applyBorder="0" applyAlignment="0" applyProtection="0"/>
    <xf numFmtId="177" fontId="10" fillId="9" borderId="0" applyNumberFormat="0" applyBorder="0" applyAlignment="0" applyProtection="0">
      <alignment vertical="center"/>
    </xf>
    <xf numFmtId="9" fontId="9" fillId="0" borderId="0" applyFont="0" applyFill="0" applyBorder="0" applyAlignment="0" applyProtection="0"/>
    <xf numFmtId="177" fontId="9" fillId="0" borderId="0"/>
    <xf numFmtId="177" fontId="10" fillId="9"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9" fillId="0" borderId="0"/>
    <xf numFmtId="9" fontId="9" fillId="0" borderId="0" applyFont="0" applyFill="0" applyBorder="0" applyAlignment="0" applyProtection="0"/>
    <xf numFmtId="177" fontId="10" fillId="9" borderId="0" applyNumberFormat="0" applyBorder="0" applyAlignment="0" applyProtection="0">
      <alignment vertical="center"/>
    </xf>
    <xf numFmtId="177" fontId="0" fillId="42" borderId="0" applyNumberFormat="0" applyBorder="0" applyAlignment="0" applyProtection="0">
      <alignment vertical="center"/>
    </xf>
    <xf numFmtId="9" fontId="10" fillId="0" borderId="0" applyFont="0" applyFill="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0" fillId="42"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9" fillId="0" borderId="0">
      <alignment vertical="center"/>
    </xf>
    <xf numFmtId="177" fontId="0" fillId="21" borderId="0" applyNumberFormat="0" applyBorder="0" applyAlignment="0" applyProtection="0">
      <alignment vertical="center"/>
    </xf>
    <xf numFmtId="177" fontId="10" fillId="9" borderId="0" applyNumberFormat="0" applyBorder="0" applyAlignment="0" applyProtection="0">
      <alignment vertical="center"/>
    </xf>
    <xf numFmtId="177" fontId="0" fillId="1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4" fillId="12"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9" fillId="0" borderId="0"/>
    <xf numFmtId="177" fontId="10" fillId="9" borderId="0" applyNumberFormat="0" applyBorder="0" applyAlignment="0" applyProtection="0">
      <alignment vertical="center"/>
    </xf>
    <xf numFmtId="177" fontId="14" fillId="17" borderId="0" applyNumberFormat="0" applyBorder="0" applyAlignment="0" applyProtection="0">
      <alignment vertical="center"/>
    </xf>
    <xf numFmtId="177" fontId="9" fillId="0" borderId="0">
      <alignment vertical="center"/>
    </xf>
    <xf numFmtId="177" fontId="10" fillId="9" borderId="0" applyNumberFormat="0" applyBorder="0" applyAlignment="0" applyProtection="0">
      <alignment vertical="center"/>
    </xf>
    <xf numFmtId="177" fontId="10" fillId="5" borderId="0" applyNumberFormat="0" applyBorder="0" applyAlignment="0" applyProtection="0">
      <alignment vertical="center"/>
    </xf>
    <xf numFmtId="177" fontId="9" fillId="0" borderId="0">
      <alignment vertical="center"/>
    </xf>
    <xf numFmtId="177" fontId="10" fillId="9" borderId="0" applyNumberFormat="0" applyBorder="0" applyAlignment="0" applyProtection="0">
      <alignment vertical="center"/>
    </xf>
    <xf numFmtId="177" fontId="0" fillId="19" borderId="0" applyNumberFormat="0" applyBorder="0" applyAlignment="0" applyProtection="0">
      <alignment vertical="center"/>
    </xf>
    <xf numFmtId="177" fontId="10" fillId="5" borderId="0" applyNumberFormat="0" applyBorder="0" applyAlignment="0" applyProtection="0">
      <alignment vertical="center"/>
    </xf>
    <xf numFmtId="177" fontId="9" fillId="0" borderId="0">
      <alignment vertical="center"/>
    </xf>
    <xf numFmtId="177" fontId="10" fillId="9" borderId="0" applyNumberFormat="0" applyBorder="0" applyAlignment="0" applyProtection="0">
      <alignment vertical="center"/>
    </xf>
    <xf numFmtId="177" fontId="0" fillId="21" borderId="0" applyNumberFormat="0" applyBorder="0" applyAlignment="0" applyProtection="0">
      <alignment vertical="center"/>
    </xf>
    <xf numFmtId="177" fontId="10" fillId="5" borderId="0" applyNumberFormat="0" applyBorder="0" applyAlignment="0" applyProtection="0">
      <alignment vertical="center"/>
    </xf>
    <xf numFmtId="177" fontId="9" fillId="0" borderId="0">
      <alignment vertical="center"/>
    </xf>
    <xf numFmtId="177" fontId="10" fillId="9" borderId="0" applyNumberFormat="0" applyBorder="0" applyAlignment="0" applyProtection="0">
      <alignment vertical="center"/>
    </xf>
    <xf numFmtId="177" fontId="9" fillId="0" borderId="0">
      <alignment vertical="center"/>
    </xf>
    <xf numFmtId="177" fontId="0" fillId="19" borderId="0" applyNumberFormat="0" applyBorder="0" applyAlignment="0" applyProtection="0">
      <alignment vertical="center"/>
    </xf>
    <xf numFmtId="177" fontId="9" fillId="0" borderId="0">
      <alignment vertical="center"/>
    </xf>
    <xf numFmtId="177" fontId="10" fillId="9" borderId="0" applyNumberFormat="0" applyBorder="0" applyAlignment="0" applyProtection="0">
      <alignment vertical="center"/>
    </xf>
    <xf numFmtId="177" fontId="9" fillId="0" borderId="0"/>
    <xf numFmtId="177" fontId="0" fillId="21" borderId="0" applyNumberFormat="0" applyBorder="0" applyAlignment="0" applyProtection="0">
      <alignment vertical="center"/>
    </xf>
    <xf numFmtId="177" fontId="9" fillId="0" borderId="0">
      <alignment vertical="center"/>
    </xf>
    <xf numFmtId="177" fontId="10" fillId="9" borderId="0" applyNumberFormat="0" applyBorder="0" applyAlignment="0" applyProtection="0">
      <alignment vertical="center"/>
    </xf>
    <xf numFmtId="177" fontId="9" fillId="0" borderId="0"/>
    <xf numFmtId="9" fontId="9" fillId="0" borderId="0" applyFont="0" applyFill="0" applyBorder="0" applyAlignment="0" applyProtection="0"/>
    <xf numFmtId="177" fontId="9" fillId="0" borderId="0">
      <alignment vertical="center"/>
    </xf>
    <xf numFmtId="177" fontId="10" fillId="9" borderId="0" applyNumberFormat="0" applyBorder="0" applyAlignment="0" applyProtection="0">
      <alignment vertical="center"/>
    </xf>
    <xf numFmtId="9" fontId="10" fillId="0" borderId="0" applyFont="0" applyFill="0" applyBorder="0" applyAlignment="0" applyProtection="0">
      <alignment vertical="center"/>
    </xf>
    <xf numFmtId="177" fontId="9" fillId="0" borderId="0"/>
    <xf numFmtId="9" fontId="9" fillId="0" borderId="0" applyFont="0" applyFill="0" applyBorder="0" applyAlignment="0" applyProtection="0"/>
    <xf numFmtId="177" fontId="9" fillId="0" borderId="0">
      <alignment vertical="center"/>
    </xf>
    <xf numFmtId="177" fontId="10" fillId="9" borderId="0" applyNumberFormat="0" applyBorder="0" applyAlignment="0" applyProtection="0">
      <alignment vertical="center"/>
    </xf>
    <xf numFmtId="177" fontId="18" fillId="0" borderId="0" applyNumberForma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9" fillId="0" borderId="0">
      <alignment vertical="center"/>
    </xf>
    <xf numFmtId="177" fontId="10" fillId="9" borderId="0" applyNumberFormat="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9" fillId="0" borderId="0"/>
    <xf numFmtId="9" fontId="8" fillId="0" borderId="0" applyFont="0" applyFill="0" applyBorder="0" applyAlignment="0" applyProtection="0">
      <alignment vertical="center"/>
    </xf>
    <xf numFmtId="177" fontId="10" fillId="9" borderId="0" applyNumberFormat="0" applyBorder="0" applyAlignment="0" applyProtection="0">
      <alignment vertical="center"/>
    </xf>
    <xf numFmtId="9" fontId="1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10" fillId="9" borderId="0" applyNumberFormat="0" applyBorder="0" applyAlignment="0" applyProtection="0">
      <alignment vertical="center"/>
    </xf>
    <xf numFmtId="177" fontId="10" fillId="0" borderId="0">
      <alignment vertical="center"/>
    </xf>
    <xf numFmtId="177" fontId="0" fillId="0" borderId="0">
      <alignment vertical="center"/>
    </xf>
    <xf numFmtId="177" fontId="9" fillId="0" borderId="0">
      <alignment vertical="center"/>
    </xf>
    <xf numFmtId="177" fontId="0" fillId="1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0" fillId="33"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7" fillId="76"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9" fillId="0" borderId="0"/>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5" borderId="0" applyNumberFormat="0" applyBorder="0" applyAlignment="0" applyProtection="0">
      <alignment vertical="center"/>
    </xf>
    <xf numFmtId="177" fontId="14" fillId="12" borderId="0" applyNumberFormat="0" applyBorder="0" applyAlignment="0" applyProtection="0">
      <alignment vertical="center"/>
    </xf>
    <xf numFmtId="177" fontId="14" fillId="77" borderId="0" applyNumberFormat="0" applyBorder="0" applyAlignment="0" applyProtection="0">
      <alignment vertical="center"/>
    </xf>
    <xf numFmtId="177" fontId="9" fillId="0" borderId="0">
      <alignment vertical="center"/>
    </xf>
    <xf numFmtId="177" fontId="10" fillId="9" borderId="0" applyNumberFormat="0" applyBorder="0" applyAlignment="0" applyProtection="0">
      <alignment vertical="center"/>
    </xf>
    <xf numFmtId="177" fontId="9" fillId="0" borderId="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10" fillId="9" borderId="0" applyNumberFormat="0" applyBorder="0" applyAlignment="0" applyProtection="0">
      <alignment vertical="center"/>
    </xf>
    <xf numFmtId="177" fontId="9" fillId="0" borderId="0"/>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10" fillId="9" borderId="0" applyNumberFormat="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10" fillId="9" borderId="0" applyNumberFormat="0" applyBorder="0" applyAlignment="0" applyProtection="0">
      <alignment vertical="center"/>
    </xf>
    <xf numFmtId="177" fontId="9" fillId="0" borderId="0"/>
    <xf numFmtId="9" fontId="10" fillId="0" borderId="0" applyFont="0" applyFill="0" applyBorder="0" applyAlignment="0" applyProtection="0">
      <alignment vertical="center"/>
    </xf>
    <xf numFmtId="177" fontId="10" fillId="9" borderId="0" applyNumberFormat="0" applyBorder="0" applyAlignment="0" applyProtection="0">
      <alignment vertical="center"/>
    </xf>
    <xf numFmtId="9" fontId="10" fillId="0" borderId="0" applyFont="0" applyFill="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4" borderId="8" applyNumberFormat="0" applyFont="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9" fillId="0" borderId="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177" fontId="10" fillId="9" borderId="0" applyNumberFormat="0" applyBorder="0" applyAlignment="0" applyProtection="0">
      <alignment vertical="center"/>
    </xf>
    <xf numFmtId="9" fontId="10" fillId="0" borderId="0" applyFont="0" applyFill="0" applyBorder="0" applyAlignment="0" applyProtection="0">
      <alignment vertical="center"/>
    </xf>
    <xf numFmtId="177" fontId="10" fillId="9" borderId="0" applyNumberFormat="0" applyBorder="0" applyAlignment="0" applyProtection="0">
      <alignment vertical="center"/>
    </xf>
    <xf numFmtId="177" fontId="0" fillId="0" borderId="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0" fillId="31" borderId="0" applyNumberFormat="0" applyBorder="0" applyAlignment="0" applyProtection="0">
      <alignment vertical="center"/>
    </xf>
    <xf numFmtId="177" fontId="0" fillId="3" borderId="0" applyNumberFormat="0" applyBorder="0" applyAlignment="0" applyProtection="0">
      <alignment vertical="center"/>
    </xf>
    <xf numFmtId="177" fontId="14" fillId="16" borderId="0" applyNumberFormat="0" applyBorder="0" applyAlignment="0" applyProtection="0">
      <alignment vertical="center"/>
    </xf>
    <xf numFmtId="9" fontId="9" fillId="0" borderId="0" applyFont="0" applyFill="0" applyBorder="0" applyAlignment="0" applyProtection="0"/>
    <xf numFmtId="177" fontId="9" fillId="0" borderId="0"/>
    <xf numFmtId="177" fontId="0" fillId="3" borderId="0" applyNumberFormat="0" applyBorder="0" applyAlignment="0" applyProtection="0">
      <alignment vertical="center"/>
    </xf>
    <xf numFmtId="9" fontId="9" fillId="0" borderId="0" applyFont="0" applyFill="0" applyBorder="0" applyAlignment="0" applyProtection="0"/>
    <xf numFmtId="177" fontId="0" fillId="0" borderId="0">
      <alignment vertical="center"/>
    </xf>
    <xf numFmtId="177" fontId="9" fillId="0" borderId="0"/>
    <xf numFmtId="177" fontId="0" fillId="3" borderId="0" applyNumberFormat="0" applyBorder="0" applyAlignment="0" applyProtection="0">
      <alignment vertical="center"/>
    </xf>
    <xf numFmtId="177" fontId="0" fillId="0" borderId="0">
      <alignment vertical="center"/>
    </xf>
    <xf numFmtId="177" fontId="0" fillId="78" borderId="0" applyNumberFormat="0" applyBorder="0" applyAlignment="0" applyProtection="0">
      <alignment vertical="center"/>
    </xf>
    <xf numFmtId="177" fontId="9" fillId="0" borderId="0">
      <alignment vertical="center"/>
    </xf>
    <xf numFmtId="177" fontId="0" fillId="78" borderId="0" applyNumberFormat="0" applyBorder="0" applyAlignment="0" applyProtection="0">
      <alignment vertical="center"/>
    </xf>
    <xf numFmtId="177" fontId="0" fillId="0" borderId="0">
      <alignment vertical="center"/>
    </xf>
    <xf numFmtId="177" fontId="9" fillId="0" borderId="0">
      <alignment vertical="center"/>
    </xf>
    <xf numFmtId="177" fontId="0" fillId="3" borderId="0" applyNumberFormat="0" applyBorder="0" applyAlignment="0" applyProtection="0">
      <alignment vertical="center"/>
    </xf>
    <xf numFmtId="177" fontId="10" fillId="24" borderId="0" applyNumberFormat="0" applyBorder="0" applyAlignment="0" applyProtection="0">
      <alignment vertical="center"/>
    </xf>
    <xf numFmtId="9" fontId="9" fillId="0" borderId="0" applyFont="0" applyFill="0" applyBorder="0" applyAlignment="0" applyProtection="0"/>
    <xf numFmtId="177" fontId="0" fillId="47" borderId="0" applyNumberFormat="0" applyBorder="0" applyAlignment="0" applyProtection="0">
      <alignment vertical="center"/>
    </xf>
    <xf numFmtId="9" fontId="9" fillId="0" borderId="0" applyFont="0" applyFill="0" applyBorder="0" applyAlignment="0" applyProtection="0"/>
    <xf numFmtId="177" fontId="9" fillId="0" borderId="0">
      <alignment vertical="center"/>
    </xf>
    <xf numFmtId="177" fontId="0" fillId="47" borderId="0" applyNumberFormat="0" applyBorder="0" applyAlignment="0" applyProtection="0">
      <alignment vertical="center"/>
    </xf>
    <xf numFmtId="177" fontId="9" fillId="0" borderId="0">
      <alignment vertical="center"/>
    </xf>
    <xf numFmtId="177" fontId="0" fillId="3" borderId="0" applyNumberFormat="0" applyBorder="0" applyAlignment="0" applyProtection="0">
      <alignment vertical="center"/>
    </xf>
    <xf numFmtId="177" fontId="0" fillId="47" borderId="0" applyNumberFormat="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0" fillId="47"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177" fontId="0" fillId="3" borderId="0" applyNumberFormat="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9" fillId="0" borderId="0"/>
    <xf numFmtId="177" fontId="0" fillId="47" borderId="0" applyNumberFormat="0" applyBorder="0" applyAlignment="0" applyProtection="0">
      <alignment vertical="center"/>
    </xf>
    <xf numFmtId="177" fontId="0" fillId="0" borderId="0">
      <alignment vertical="center"/>
    </xf>
    <xf numFmtId="177" fontId="0" fillId="47" borderId="0" applyNumberFormat="0" applyBorder="0" applyAlignment="0" applyProtection="0">
      <alignment vertical="center"/>
    </xf>
    <xf numFmtId="177" fontId="9" fillId="0" borderId="0">
      <alignment vertical="center"/>
    </xf>
    <xf numFmtId="177" fontId="0" fillId="3" borderId="0" applyNumberFormat="0" applyBorder="0" applyAlignment="0" applyProtection="0">
      <alignment vertical="center"/>
    </xf>
    <xf numFmtId="177" fontId="10" fillId="24" borderId="0" applyNumberFormat="0" applyBorder="0" applyAlignment="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xf numFmtId="177" fontId="9" fillId="0" borderId="0"/>
    <xf numFmtId="177" fontId="0" fillId="78" borderId="0" applyNumberFormat="0" applyBorder="0" applyAlignment="0" applyProtection="0">
      <alignment vertical="center"/>
    </xf>
    <xf numFmtId="177" fontId="0" fillId="0" borderId="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177" fontId="0" fillId="0" borderId="0">
      <alignment vertical="center"/>
    </xf>
    <xf numFmtId="177" fontId="0" fillId="3" borderId="0" applyNumberFormat="0" applyBorder="0" applyAlignment="0" applyProtection="0">
      <alignment vertical="center"/>
    </xf>
    <xf numFmtId="177" fontId="0" fillId="3" borderId="0" applyNumberFormat="0" applyBorder="0" applyAlignment="0" applyProtection="0">
      <alignment vertical="center"/>
    </xf>
    <xf numFmtId="177" fontId="0" fillId="78"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177" fontId="0" fillId="3" borderId="0" applyNumberFormat="0" applyBorder="0" applyAlignment="0" applyProtection="0">
      <alignment vertical="center"/>
    </xf>
    <xf numFmtId="177" fontId="0" fillId="47" borderId="0" applyNumberFormat="0" applyBorder="0" applyAlignment="0" applyProtection="0">
      <alignment vertical="center"/>
    </xf>
    <xf numFmtId="177" fontId="0" fillId="47" borderId="0" applyNumberFormat="0" applyBorder="0" applyAlignment="0" applyProtection="0">
      <alignment vertical="center"/>
    </xf>
    <xf numFmtId="177" fontId="0" fillId="3"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177" fontId="0" fillId="47" borderId="0" applyNumberFormat="0" applyBorder="0" applyAlignment="0" applyProtection="0">
      <alignment vertical="center"/>
    </xf>
    <xf numFmtId="177" fontId="0" fillId="47" borderId="0" applyNumberFormat="0" applyBorder="0" applyAlignment="0" applyProtection="0">
      <alignment vertical="center"/>
    </xf>
    <xf numFmtId="177" fontId="0" fillId="3" borderId="0" applyNumberFormat="0" applyBorder="0" applyAlignment="0" applyProtection="0">
      <alignment vertical="center"/>
    </xf>
    <xf numFmtId="9" fontId="9" fillId="0" borderId="0" applyFont="0" applyFill="0" applyBorder="0" applyAlignment="0" applyProtection="0"/>
    <xf numFmtId="177" fontId="9" fillId="0" borderId="0"/>
    <xf numFmtId="177" fontId="0" fillId="3" borderId="0" applyNumberFormat="0" applyBorder="0" applyAlignment="0" applyProtection="0">
      <alignment vertical="center"/>
    </xf>
    <xf numFmtId="177" fontId="0" fillId="0" borderId="0">
      <alignment vertical="center"/>
    </xf>
    <xf numFmtId="177" fontId="9" fillId="0" borderId="0"/>
    <xf numFmtId="177" fontId="0" fillId="47" borderId="0" applyNumberFormat="0" applyBorder="0" applyAlignment="0" applyProtection="0">
      <alignment vertical="center"/>
    </xf>
    <xf numFmtId="177" fontId="0" fillId="47" borderId="0" applyNumberFormat="0" applyBorder="0" applyAlignment="0" applyProtection="0">
      <alignment vertical="center"/>
    </xf>
    <xf numFmtId="177" fontId="9" fillId="0" borderId="0">
      <alignment vertical="center"/>
    </xf>
    <xf numFmtId="9" fontId="9" fillId="0" borderId="0" applyFont="0" applyFill="0" applyBorder="0" applyAlignment="0" applyProtection="0"/>
    <xf numFmtId="177" fontId="0" fillId="3" borderId="0" applyNumberFormat="0" applyBorder="0" applyAlignment="0" applyProtection="0">
      <alignment vertical="center"/>
    </xf>
    <xf numFmtId="177" fontId="9" fillId="0" borderId="0"/>
    <xf numFmtId="9" fontId="9" fillId="0" borderId="0" applyFont="0" applyFill="0" applyBorder="0" applyAlignment="0" applyProtection="0"/>
    <xf numFmtId="9" fontId="8" fillId="0" borderId="0" applyFont="0" applyFill="0" applyBorder="0" applyAlignment="0" applyProtection="0">
      <alignment vertical="center"/>
    </xf>
    <xf numFmtId="177" fontId="9" fillId="0" borderId="0"/>
    <xf numFmtId="177" fontId="0" fillId="78" borderId="0" applyNumberFormat="0" applyBorder="0" applyAlignment="0" applyProtection="0">
      <alignment vertical="center"/>
    </xf>
    <xf numFmtId="9" fontId="10" fillId="0" borderId="0" applyFont="0" applyFill="0" applyBorder="0" applyAlignment="0" applyProtection="0">
      <alignment vertical="center"/>
    </xf>
    <xf numFmtId="177" fontId="9" fillId="0" borderId="0"/>
    <xf numFmtId="177" fontId="0" fillId="3"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3" borderId="0" applyNumberFormat="0" applyBorder="0" applyAlignment="0" applyProtection="0">
      <alignment vertical="center"/>
    </xf>
    <xf numFmtId="177" fontId="10" fillId="9" borderId="0" applyNumberFormat="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9" fillId="0" borderId="0">
      <alignment vertical="center"/>
    </xf>
    <xf numFmtId="177" fontId="0" fillId="78" borderId="0" applyNumberFormat="0" applyBorder="0" applyAlignment="0" applyProtection="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177" fontId="9" fillId="0" borderId="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177" fontId="0" fillId="3" borderId="0" applyNumberFormat="0" applyBorder="0" applyAlignment="0" applyProtection="0">
      <alignment vertical="center"/>
    </xf>
    <xf numFmtId="9" fontId="10" fillId="0" borderId="0" applyFont="0" applyFill="0" applyBorder="0" applyAlignment="0" applyProtection="0">
      <alignment vertical="center"/>
    </xf>
    <xf numFmtId="177" fontId="0" fillId="47" borderId="0" applyNumberFormat="0" applyBorder="0" applyAlignment="0" applyProtection="0">
      <alignment vertical="center"/>
    </xf>
    <xf numFmtId="177" fontId="0" fillId="47" borderId="0" applyNumberFormat="0" applyBorder="0" applyAlignment="0" applyProtection="0">
      <alignment vertical="center"/>
    </xf>
    <xf numFmtId="177" fontId="10" fillId="9" borderId="0" applyNumberFormat="0" applyBorder="0" applyAlignment="0" applyProtection="0">
      <alignment vertical="center"/>
    </xf>
    <xf numFmtId="177" fontId="0" fillId="3" borderId="0" applyNumberFormat="0" applyBorder="0" applyAlignment="0" applyProtection="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177" fontId="0" fillId="47" borderId="0" applyNumberFormat="0" applyBorder="0" applyAlignment="0" applyProtection="0">
      <alignment vertical="center"/>
    </xf>
    <xf numFmtId="9" fontId="9" fillId="0" borderId="0" applyFont="0" applyFill="0" applyBorder="0" applyAlignment="0" applyProtection="0"/>
    <xf numFmtId="177" fontId="0" fillId="47" borderId="0" applyNumberFormat="0" applyBorder="0" applyAlignment="0" applyProtection="0">
      <alignment vertical="center"/>
    </xf>
    <xf numFmtId="177" fontId="0" fillId="3" borderId="0" applyNumberFormat="0" applyBorder="0" applyAlignment="0" applyProtection="0">
      <alignment vertical="center"/>
    </xf>
    <xf numFmtId="177" fontId="49" fillId="51" borderId="0" applyNumberFormat="0" applyBorder="0" applyAlignment="0" applyProtection="0">
      <alignment vertical="center"/>
    </xf>
    <xf numFmtId="177" fontId="0" fillId="47" borderId="0" applyNumberFormat="0" applyBorder="0" applyAlignment="0" applyProtection="0">
      <alignment vertical="center"/>
    </xf>
    <xf numFmtId="177" fontId="0" fillId="47" borderId="0" applyNumberFormat="0" applyBorder="0" applyAlignment="0" applyProtection="0">
      <alignment vertical="center"/>
    </xf>
    <xf numFmtId="9" fontId="10" fillId="0" borderId="0" applyFont="0" applyFill="0" applyBorder="0" applyAlignment="0" applyProtection="0">
      <alignment vertical="center"/>
    </xf>
    <xf numFmtId="177" fontId="0" fillId="3" borderId="0" applyNumberFormat="0" applyBorder="0" applyAlignment="0" applyProtection="0">
      <alignment vertical="center"/>
    </xf>
    <xf numFmtId="177" fontId="10" fillId="4" borderId="8" applyNumberFormat="0" applyFont="0" applyAlignment="0" applyProtection="0">
      <alignment vertical="center"/>
    </xf>
    <xf numFmtId="9" fontId="8" fillId="0" borderId="0" applyFont="0" applyFill="0" applyBorder="0" applyAlignment="0" applyProtection="0">
      <alignment vertical="center"/>
    </xf>
    <xf numFmtId="177" fontId="0" fillId="78" borderId="0" applyNumberFormat="0" applyBorder="0" applyAlignment="0" applyProtection="0">
      <alignment vertical="center"/>
    </xf>
    <xf numFmtId="177" fontId="9" fillId="0" borderId="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0" fillId="3" borderId="0" applyNumberFormat="0" applyBorder="0" applyAlignment="0" applyProtection="0">
      <alignment vertical="center"/>
    </xf>
    <xf numFmtId="177" fontId="14" fillId="46" borderId="0" applyNumberFormat="0" applyBorder="0" applyAlignment="0" applyProtection="0">
      <alignment vertical="center"/>
    </xf>
    <xf numFmtId="177" fontId="14" fillId="65" borderId="0" applyNumberFormat="0" applyBorder="0" applyAlignment="0" applyProtection="0">
      <alignment vertical="center"/>
    </xf>
    <xf numFmtId="177" fontId="0" fillId="3" borderId="0" applyNumberFormat="0" applyBorder="0" applyAlignment="0" applyProtection="0">
      <alignment vertical="center"/>
    </xf>
    <xf numFmtId="9" fontId="0" fillId="0" borderId="0" applyFont="0" applyFill="0" applyBorder="0" applyAlignment="0" applyProtection="0">
      <alignment vertical="center"/>
    </xf>
    <xf numFmtId="177" fontId="10" fillId="24" borderId="0" applyNumberFormat="0" applyBorder="0" applyAlignment="0" applyProtection="0">
      <alignment vertical="center"/>
    </xf>
    <xf numFmtId="177" fontId="14" fillId="46" borderId="0" applyNumberFormat="0" applyBorder="0" applyAlignment="0" applyProtection="0">
      <alignment vertical="center"/>
    </xf>
    <xf numFmtId="177" fontId="0" fillId="78" borderId="0" applyNumberFormat="0" applyBorder="0" applyAlignment="0" applyProtection="0">
      <alignment vertical="center"/>
    </xf>
    <xf numFmtId="9" fontId="0" fillId="0" borderId="0" applyFont="0" applyFill="0" applyBorder="0" applyAlignment="0" applyProtection="0">
      <alignment vertical="center"/>
    </xf>
    <xf numFmtId="177" fontId="0" fillId="3" borderId="0" applyNumberFormat="0" applyBorder="0" applyAlignment="0" applyProtection="0">
      <alignment vertical="center"/>
    </xf>
    <xf numFmtId="177" fontId="10" fillId="45" borderId="0" applyNumberFormat="0" applyBorder="0" applyAlignment="0" applyProtection="0">
      <alignment vertical="center"/>
    </xf>
    <xf numFmtId="177" fontId="0" fillId="0" borderId="0">
      <alignment vertical="center"/>
    </xf>
    <xf numFmtId="177" fontId="0" fillId="47" borderId="0" applyNumberFormat="0" applyBorder="0" applyAlignment="0" applyProtection="0">
      <alignment vertical="center"/>
    </xf>
    <xf numFmtId="9" fontId="9" fillId="0" borderId="0" applyFont="0" applyFill="0" applyBorder="0" applyAlignment="0" applyProtection="0"/>
    <xf numFmtId="177" fontId="0" fillId="47" borderId="0" applyNumberFormat="0" applyBorder="0" applyAlignment="0" applyProtection="0">
      <alignment vertical="center"/>
    </xf>
    <xf numFmtId="9" fontId="0" fillId="0" borderId="0" applyFont="0" applyFill="0" applyBorder="0" applyAlignment="0" applyProtection="0">
      <alignment vertical="center"/>
    </xf>
    <xf numFmtId="177" fontId="0" fillId="3" borderId="0" applyNumberFormat="0" applyBorder="0" applyAlignment="0" applyProtection="0">
      <alignment vertical="center"/>
    </xf>
    <xf numFmtId="9" fontId="0" fillId="0" borderId="0" applyFont="0" applyFill="0" applyBorder="0" applyAlignment="0" applyProtection="0">
      <alignment vertical="center"/>
    </xf>
    <xf numFmtId="177" fontId="50" fillId="0" borderId="18" applyNumberFormat="0" applyFill="0" applyAlignment="0" applyProtection="0">
      <alignment vertical="center"/>
    </xf>
    <xf numFmtId="177" fontId="0" fillId="21" borderId="0" applyNumberFormat="0" applyBorder="0" applyAlignment="0" applyProtection="0">
      <alignment vertical="center"/>
    </xf>
    <xf numFmtId="9" fontId="8" fillId="0" borderId="0" applyFont="0" applyFill="0" applyBorder="0" applyAlignment="0" applyProtection="0">
      <alignment vertical="center"/>
    </xf>
    <xf numFmtId="177" fontId="50" fillId="0" borderId="18" applyNumberFormat="0" applyFill="0" applyAlignment="0" applyProtection="0">
      <alignment vertical="center"/>
    </xf>
    <xf numFmtId="9" fontId="9" fillId="0" borderId="0" applyFont="0" applyFill="0" applyBorder="0" applyAlignment="0" applyProtection="0"/>
    <xf numFmtId="177" fontId="10" fillId="8"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10" fillId="8"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10" fillId="8" borderId="0" applyNumberFormat="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10" fillId="8" borderId="0" applyNumberFormat="0" applyBorder="0" applyAlignment="0" applyProtection="0">
      <alignment vertical="center"/>
    </xf>
    <xf numFmtId="9" fontId="9" fillId="0" borderId="0" applyFont="0" applyFill="0" applyBorder="0" applyAlignment="0" applyProtection="0"/>
    <xf numFmtId="177" fontId="10" fillId="8"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10" fillId="8" borderId="0" applyNumberFormat="0" applyBorder="0" applyAlignment="0" applyProtection="0">
      <alignment vertical="center"/>
    </xf>
    <xf numFmtId="177" fontId="9" fillId="0" borderId="0"/>
    <xf numFmtId="9" fontId="9" fillId="0" borderId="0" applyFont="0" applyFill="0" applyBorder="0" applyAlignment="0" applyProtection="0"/>
    <xf numFmtId="177" fontId="10" fillId="8" borderId="0" applyNumberFormat="0" applyBorder="0" applyAlignment="0" applyProtection="0">
      <alignment vertical="center"/>
    </xf>
    <xf numFmtId="177" fontId="9" fillId="0" borderId="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177" fontId="10" fillId="8" borderId="0" applyNumberFormat="0" applyBorder="0" applyAlignment="0" applyProtection="0">
      <alignment vertical="center"/>
    </xf>
    <xf numFmtId="177" fontId="9" fillId="0" borderId="0"/>
    <xf numFmtId="9" fontId="9" fillId="0" borderId="0" applyFont="0" applyFill="0" applyBorder="0" applyAlignment="0" applyProtection="0"/>
    <xf numFmtId="177" fontId="10" fillId="8" borderId="0" applyNumberFormat="0" applyBorder="0" applyAlignment="0" applyProtection="0">
      <alignment vertical="center"/>
    </xf>
    <xf numFmtId="177" fontId="9" fillId="0" borderId="0">
      <alignment vertical="center"/>
    </xf>
    <xf numFmtId="177" fontId="0" fillId="19" borderId="0" applyNumberFormat="0" applyBorder="0" applyAlignment="0" applyProtection="0">
      <alignment vertical="center"/>
    </xf>
    <xf numFmtId="9" fontId="9" fillId="0" borderId="0" applyFont="0" applyFill="0" applyBorder="0" applyAlignment="0" applyProtection="0"/>
    <xf numFmtId="177" fontId="10" fillId="8" borderId="0" applyNumberFormat="0" applyBorder="0" applyAlignment="0" applyProtection="0">
      <alignment vertical="center"/>
    </xf>
    <xf numFmtId="177" fontId="9" fillId="0" borderId="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10" fillId="8" borderId="0" applyNumberFormat="0" applyBorder="0" applyAlignment="0" applyProtection="0">
      <alignment vertical="center"/>
    </xf>
    <xf numFmtId="9" fontId="9" fillId="0" borderId="0" applyFont="0" applyFill="0" applyBorder="0" applyAlignment="0" applyProtection="0"/>
    <xf numFmtId="177" fontId="10" fillId="8" borderId="0" applyNumberFormat="0" applyBorder="0" applyAlignment="0" applyProtection="0">
      <alignment vertical="center"/>
    </xf>
    <xf numFmtId="177" fontId="46" fillId="0" borderId="0"/>
    <xf numFmtId="9" fontId="9" fillId="0" borderId="0" applyFont="0" applyFill="0" applyBorder="0" applyAlignment="0" applyProtection="0"/>
    <xf numFmtId="177" fontId="10" fillId="8" borderId="0" applyNumberFormat="0" applyBorder="0" applyAlignment="0" applyProtection="0">
      <alignment vertical="center"/>
    </xf>
    <xf numFmtId="177" fontId="46" fillId="0" borderId="0"/>
    <xf numFmtId="9" fontId="9" fillId="0" borderId="0" applyFont="0" applyFill="0" applyBorder="0" applyAlignment="0" applyProtection="0"/>
    <xf numFmtId="177" fontId="10" fillId="8" borderId="0" applyNumberFormat="0" applyBorder="0" applyAlignment="0" applyProtection="0">
      <alignment vertical="center"/>
    </xf>
    <xf numFmtId="9" fontId="9" fillId="0" borderId="0" applyFont="0" applyFill="0" applyBorder="0" applyAlignment="0" applyProtection="0"/>
    <xf numFmtId="177" fontId="46" fillId="0" borderId="0"/>
    <xf numFmtId="9" fontId="9" fillId="0" borderId="0" applyFont="0" applyFill="0" applyBorder="0" applyAlignment="0" applyProtection="0"/>
    <xf numFmtId="177" fontId="10" fillId="8" borderId="0" applyNumberFormat="0" applyBorder="0" applyAlignment="0" applyProtection="0">
      <alignment vertical="center"/>
    </xf>
    <xf numFmtId="9" fontId="8" fillId="0" borderId="0" applyFont="0" applyFill="0" applyBorder="0" applyAlignment="0" applyProtection="0">
      <alignment vertical="center"/>
    </xf>
    <xf numFmtId="177" fontId="46" fillId="0" borderId="0"/>
    <xf numFmtId="177" fontId="9" fillId="0" borderId="0">
      <alignment vertical="center"/>
    </xf>
    <xf numFmtId="9" fontId="9" fillId="0" borderId="0" applyFont="0" applyFill="0" applyBorder="0" applyAlignment="0" applyProtection="0"/>
    <xf numFmtId="177" fontId="10" fillId="8" borderId="0" applyNumberFormat="0" applyBorder="0" applyAlignment="0" applyProtection="0">
      <alignment vertical="center"/>
    </xf>
    <xf numFmtId="177" fontId="46" fillId="0" borderId="0"/>
    <xf numFmtId="9" fontId="9" fillId="0" borderId="0" applyFont="0" applyFill="0" applyBorder="0" applyAlignment="0" applyProtection="0"/>
    <xf numFmtId="177" fontId="10" fillId="8"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9" fillId="0" borderId="0"/>
    <xf numFmtId="177" fontId="9" fillId="0" borderId="0"/>
    <xf numFmtId="9" fontId="9" fillId="0" borderId="0" applyFont="0" applyFill="0" applyBorder="0" applyAlignment="0" applyProtection="0"/>
    <xf numFmtId="177" fontId="10" fillId="8" borderId="0" applyNumberFormat="0" applyBorder="0" applyAlignment="0" applyProtection="0">
      <alignment vertical="center"/>
    </xf>
    <xf numFmtId="177" fontId="9" fillId="0" borderId="0"/>
    <xf numFmtId="177" fontId="9" fillId="0" borderId="0"/>
    <xf numFmtId="9" fontId="9" fillId="0" borderId="0" applyFont="0" applyFill="0" applyBorder="0" applyAlignment="0" applyProtection="0"/>
    <xf numFmtId="177" fontId="10" fillId="8"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9" fillId="0" borderId="0"/>
    <xf numFmtId="177" fontId="9" fillId="0" borderId="0"/>
    <xf numFmtId="9" fontId="9" fillId="0" borderId="0" applyFont="0" applyFill="0" applyBorder="0" applyAlignment="0" applyProtection="0"/>
    <xf numFmtId="177" fontId="10" fillId="8" borderId="0" applyNumberFormat="0" applyBorder="0" applyAlignment="0" applyProtection="0">
      <alignment vertical="center"/>
    </xf>
    <xf numFmtId="177" fontId="17" fillId="30" borderId="0" applyNumberFormat="0" applyBorder="0" applyAlignment="0" applyProtection="0">
      <alignment vertical="center"/>
    </xf>
    <xf numFmtId="177" fontId="0" fillId="0" borderId="0">
      <alignment vertical="center"/>
    </xf>
    <xf numFmtId="177" fontId="10" fillId="8" borderId="0" applyNumberFormat="0" applyBorder="0" applyAlignment="0" applyProtection="0">
      <alignment vertical="center"/>
    </xf>
    <xf numFmtId="9" fontId="9" fillId="0" borderId="0" applyFont="0" applyFill="0" applyBorder="0" applyAlignment="0" applyProtection="0"/>
    <xf numFmtId="177" fontId="10" fillId="8" borderId="0" applyNumberFormat="0" applyBorder="0" applyAlignment="0" applyProtection="0">
      <alignment vertical="center"/>
    </xf>
    <xf numFmtId="9" fontId="9" fillId="0" borderId="0" applyFont="0" applyFill="0" applyBorder="0" applyAlignment="0" applyProtection="0"/>
    <xf numFmtId="177" fontId="10" fillId="8" borderId="0" applyNumberFormat="0" applyBorder="0" applyAlignment="0" applyProtection="0">
      <alignment vertical="center"/>
    </xf>
    <xf numFmtId="177" fontId="9" fillId="0" borderId="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177" fontId="10" fillId="8" borderId="0" applyNumberFormat="0" applyBorder="0" applyAlignment="0" applyProtection="0">
      <alignment vertical="center"/>
    </xf>
    <xf numFmtId="177" fontId="14" fillId="40" borderId="0" applyNumberFormat="0" applyBorder="0" applyAlignment="0" applyProtection="0">
      <alignment vertical="center"/>
    </xf>
    <xf numFmtId="9" fontId="9" fillId="0" borderId="0" applyFont="0" applyFill="0" applyBorder="0" applyAlignment="0" applyProtection="0"/>
    <xf numFmtId="177" fontId="10" fillId="8" borderId="0" applyNumberFormat="0" applyBorder="0" applyAlignment="0" applyProtection="0">
      <alignment vertical="center"/>
    </xf>
    <xf numFmtId="177" fontId="0" fillId="0" borderId="0">
      <alignment vertical="center"/>
    </xf>
    <xf numFmtId="177" fontId="9" fillId="0" borderId="0"/>
    <xf numFmtId="9" fontId="9" fillId="0" borderId="0" applyFont="0" applyFill="0" applyBorder="0" applyAlignment="0" applyProtection="0"/>
    <xf numFmtId="177" fontId="10" fillId="8" borderId="0" applyNumberFormat="0" applyBorder="0" applyAlignment="0" applyProtection="0">
      <alignment vertical="center"/>
    </xf>
    <xf numFmtId="177" fontId="0" fillId="0" borderId="0">
      <alignment vertical="center"/>
    </xf>
    <xf numFmtId="177" fontId="9" fillId="0" borderId="0"/>
    <xf numFmtId="9" fontId="9" fillId="0" borderId="0" applyFont="0" applyFill="0" applyBorder="0" applyAlignment="0" applyProtection="0"/>
    <xf numFmtId="177" fontId="10" fillId="8" borderId="0" applyNumberFormat="0" applyBorder="0" applyAlignment="0" applyProtection="0">
      <alignment vertical="center"/>
    </xf>
    <xf numFmtId="177" fontId="9" fillId="0" borderId="0">
      <alignment vertical="center"/>
    </xf>
    <xf numFmtId="9" fontId="9" fillId="0" borderId="0" applyFont="0" applyFill="0" applyBorder="0" applyAlignment="0" applyProtection="0"/>
    <xf numFmtId="177" fontId="9" fillId="0" borderId="0"/>
    <xf numFmtId="177" fontId="9" fillId="0" borderId="0">
      <alignment vertical="center"/>
    </xf>
    <xf numFmtId="177" fontId="9" fillId="0" borderId="0"/>
    <xf numFmtId="9" fontId="9" fillId="0" borderId="0" applyFont="0" applyFill="0" applyBorder="0" applyAlignment="0" applyProtection="0"/>
    <xf numFmtId="177" fontId="10" fillId="8" borderId="0" applyNumberFormat="0" applyBorder="0" applyAlignment="0" applyProtection="0">
      <alignment vertical="center"/>
    </xf>
    <xf numFmtId="177" fontId="9" fillId="0" borderId="0"/>
    <xf numFmtId="177" fontId="9" fillId="0" borderId="0"/>
    <xf numFmtId="9" fontId="9" fillId="0" borderId="0" applyFont="0" applyFill="0" applyBorder="0" applyAlignment="0" applyProtection="0"/>
    <xf numFmtId="177" fontId="10" fillId="8" borderId="0" applyNumberFormat="0" applyBorder="0" applyAlignment="0" applyProtection="0">
      <alignment vertical="center"/>
    </xf>
    <xf numFmtId="177" fontId="0" fillId="0" borderId="0">
      <alignment vertical="center"/>
    </xf>
    <xf numFmtId="177" fontId="9" fillId="0" borderId="0">
      <alignment vertical="center"/>
    </xf>
    <xf numFmtId="177" fontId="10" fillId="24" borderId="0" applyNumberFormat="0" applyBorder="0" applyAlignment="0" applyProtection="0">
      <alignment vertical="center"/>
    </xf>
    <xf numFmtId="177" fontId="9" fillId="0" borderId="0"/>
    <xf numFmtId="177" fontId="0" fillId="0" borderId="0">
      <alignment vertical="center"/>
    </xf>
    <xf numFmtId="177" fontId="9" fillId="0" borderId="0"/>
    <xf numFmtId="9" fontId="9" fillId="0" borderId="0" applyFont="0" applyFill="0" applyBorder="0" applyAlignment="0" applyProtection="0"/>
    <xf numFmtId="177" fontId="10" fillId="8" borderId="0" applyNumberFormat="0" applyBorder="0" applyAlignment="0" applyProtection="0">
      <alignment vertical="center"/>
    </xf>
    <xf numFmtId="177" fontId="10" fillId="8" borderId="0" applyNumberFormat="0" applyBorder="0" applyAlignment="0" applyProtection="0">
      <alignment vertical="center"/>
    </xf>
    <xf numFmtId="9" fontId="9" fillId="0" borderId="0" applyFont="0" applyFill="0" applyBorder="0" applyAlignment="0" applyProtection="0"/>
    <xf numFmtId="177" fontId="10" fillId="8" borderId="0" applyNumberFormat="0" applyBorder="0" applyAlignment="0" applyProtection="0">
      <alignment vertical="center"/>
    </xf>
    <xf numFmtId="177" fontId="10" fillId="8" borderId="0" applyNumberFormat="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177" fontId="10" fillId="8"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10" fillId="8"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10" fillId="8"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9" fillId="0" borderId="0" applyFont="0" applyFill="0" applyBorder="0" applyAlignment="0" applyProtection="0"/>
    <xf numFmtId="177" fontId="10" fillId="8" borderId="0" applyNumberFormat="0" applyBorder="0" applyAlignment="0" applyProtection="0">
      <alignment vertical="center"/>
    </xf>
    <xf numFmtId="177" fontId="10" fillId="8" borderId="0" applyNumberFormat="0" applyBorder="0" applyAlignment="0" applyProtection="0">
      <alignment vertical="center"/>
    </xf>
    <xf numFmtId="177" fontId="10" fillId="8" borderId="0" applyNumberFormat="0" applyBorder="0" applyAlignment="0" applyProtection="0">
      <alignment vertical="center"/>
    </xf>
    <xf numFmtId="9" fontId="9" fillId="0" borderId="0" applyFont="0" applyFill="0" applyBorder="0" applyAlignment="0" applyProtection="0"/>
    <xf numFmtId="177" fontId="10" fillId="8" borderId="0" applyNumberFormat="0" applyBorder="0" applyAlignment="0" applyProtection="0">
      <alignment vertical="center"/>
    </xf>
    <xf numFmtId="177" fontId="10" fillId="8" borderId="0" applyNumberFormat="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10" fillId="8" borderId="0" applyNumberFormat="0" applyBorder="0" applyAlignment="0" applyProtection="0">
      <alignment vertical="center"/>
    </xf>
    <xf numFmtId="177" fontId="10" fillId="8" borderId="0" applyNumberFormat="0" applyBorder="0" applyAlignment="0" applyProtection="0">
      <alignment vertical="center"/>
    </xf>
    <xf numFmtId="9" fontId="9" fillId="0" borderId="0" applyFont="0" applyFill="0" applyBorder="0" applyAlignment="0" applyProtection="0"/>
    <xf numFmtId="177" fontId="10" fillId="8" borderId="0" applyNumberFormat="0" applyBorder="0" applyAlignment="0" applyProtection="0">
      <alignment vertical="center"/>
    </xf>
    <xf numFmtId="177" fontId="10" fillId="8" borderId="0" applyNumberFormat="0" applyBorder="0" applyAlignment="0" applyProtection="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10" fillId="8" borderId="0" applyNumberFormat="0" applyBorder="0" applyAlignment="0" applyProtection="0">
      <alignment vertical="center"/>
    </xf>
    <xf numFmtId="177" fontId="10" fillId="8" borderId="0" applyNumberFormat="0" applyBorder="0" applyAlignment="0" applyProtection="0">
      <alignment vertical="center"/>
    </xf>
    <xf numFmtId="177" fontId="10" fillId="8" borderId="0" applyNumberFormat="0" applyBorder="0" applyAlignment="0" applyProtection="0">
      <alignment vertical="center"/>
    </xf>
    <xf numFmtId="177" fontId="17" fillId="83" borderId="0" applyNumberFormat="0" applyBorder="0" applyAlignment="0" applyProtection="0">
      <alignment vertical="center"/>
    </xf>
    <xf numFmtId="177" fontId="9" fillId="0" borderId="0"/>
    <xf numFmtId="9" fontId="9" fillId="0" borderId="0" applyFont="0" applyFill="0" applyBorder="0" applyAlignment="0" applyProtection="0"/>
    <xf numFmtId="177" fontId="9" fillId="0" borderId="0"/>
    <xf numFmtId="177" fontId="10" fillId="8" borderId="0" applyNumberFormat="0" applyBorder="0" applyAlignment="0" applyProtection="0">
      <alignment vertical="center"/>
    </xf>
    <xf numFmtId="177" fontId="10" fillId="8" borderId="0" applyNumberFormat="0" applyBorder="0" applyAlignment="0" applyProtection="0">
      <alignment vertical="center"/>
    </xf>
    <xf numFmtId="177" fontId="10" fillId="8" borderId="0" applyNumberFormat="0" applyBorder="0" applyAlignment="0" applyProtection="0">
      <alignment vertical="center"/>
    </xf>
    <xf numFmtId="177" fontId="10" fillId="8" borderId="0" applyNumberFormat="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10" fillId="8" borderId="0" applyNumberFormat="0" applyBorder="0" applyAlignment="0" applyProtection="0">
      <alignment vertical="center"/>
    </xf>
    <xf numFmtId="177" fontId="9" fillId="0" borderId="0"/>
    <xf numFmtId="177" fontId="0" fillId="0" borderId="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10" fillId="8" borderId="0" applyNumberFormat="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177" fontId="10" fillId="8" borderId="0" applyNumberFormat="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10" fillId="8" borderId="0" applyNumberFormat="0" applyBorder="0" applyAlignment="0" applyProtection="0">
      <alignment vertical="center"/>
    </xf>
    <xf numFmtId="177" fontId="10" fillId="8" borderId="0" applyNumberFormat="0" applyBorder="0" applyAlignment="0" applyProtection="0">
      <alignment vertical="center"/>
    </xf>
    <xf numFmtId="177" fontId="10" fillId="8" borderId="0" applyNumberFormat="0" applyBorder="0" applyAlignment="0" applyProtection="0">
      <alignment vertical="center"/>
    </xf>
    <xf numFmtId="177" fontId="10" fillId="8" borderId="0" applyNumberFormat="0" applyBorder="0" applyAlignment="0" applyProtection="0">
      <alignment vertical="center"/>
    </xf>
    <xf numFmtId="9" fontId="9" fillId="0" borderId="0" applyFont="0" applyFill="0" applyBorder="0" applyAlignment="0" applyProtection="0"/>
    <xf numFmtId="177" fontId="10" fillId="8" borderId="0" applyNumberFormat="0" applyBorder="0" applyAlignment="0" applyProtection="0">
      <alignment vertical="center"/>
    </xf>
    <xf numFmtId="177" fontId="10" fillId="8" borderId="0" applyNumberFormat="0" applyBorder="0" applyAlignment="0" applyProtection="0">
      <alignment vertical="center"/>
    </xf>
    <xf numFmtId="177" fontId="9" fillId="0" borderId="0"/>
    <xf numFmtId="177" fontId="0" fillId="0" borderId="0">
      <alignment vertical="center"/>
    </xf>
    <xf numFmtId="9" fontId="9" fillId="0" borderId="0" applyFont="0" applyFill="0" applyBorder="0" applyAlignment="0" applyProtection="0"/>
    <xf numFmtId="177" fontId="10" fillId="24" borderId="0" applyNumberFormat="0" applyBorder="0" applyAlignment="0" applyProtection="0">
      <alignment vertical="center"/>
    </xf>
    <xf numFmtId="177" fontId="10" fillId="8" borderId="0" applyNumberFormat="0" applyBorder="0" applyAlignment="0" applyProtection="0">
      <alignment vertical="center"/>
    </xf>
    <xf numFmtId="177" fontId="0" fillId="0" borderId="0">
      <alignment vertical="center"/>
    </xf>
    <xf numFmtId="177" fontId="10" fillId="8" borderId="0" applyNumberFormat="0" applyBorder="0" applyAlignment="0" applyProtection="0">
      <alignment vertical="center"/>
    </xf>
    <xf numFmtId="177" fontId="10" fillId="8" borderId="0" applyNumberFormat="0" applyBorder="0" applyAlignment="0" applyProtection="0">
      <alignment vertical="center"/>
    </xf>
    <xf numFmtId="177" fontId="0" fillId="0" borderId="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177" fontId="50" fillId="0" borderId="18" applyNumberFormat="0" applyFill="0" applyAlignment="0" applyProtection="0">
      <alignment vertical="center"/>
    </xf>
    <xf numFmtId="177" fontId="0" fillId="21"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0" fillId="21"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0" fillId="21"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0" fillId="75" borderId="0" applyNumberFormat="0" applyBorder="0" applyAlignment="0" applyProtection="0">
      <alignment vertical="center"/>
    </xf>
    <xf numFmtId="9" fontId="10" fillId="0" borderId="0" applyFont="0" applyFill="0" applyBorder="0" applyAlignment="0" applyProtection="0">
      <alignment vertical="center"/>
    </xf>
    <xf numFmtId="177" fontId="9" fillId="0" borderId="0">
      <alignment vertical="center"/>
    </xf>
    <xf numFmtId="177" fontId="9" fillId="0" borderId="0"/>
    <xf numFmtId="177" fontId="0" fillId="75" borderId="0" applyNumberFormat="0" applyBorder="0" applyAlignment="0" applyProtection="0">
      <alignment vertical="center"/>
    </xf>
    <xf numFmtId="177" fontId="0" fillId="21" borderId="0" applyNumberFormat="0" applyBorder="0" applyAlignment="0" applyProtection="0">
      <alignment vertical="center"/>
    </xf>
    <xf numFmtId="177" fontId="10" fillId="45" borderId="0" applyNumberFormat="0" applyBorder="0" applyAlignment="0" applyProtection="0">
      <alignment vertical="center"/>
    </xf>
    <xf numFmtId="177" fontId="0" fillId="42" borderId="0" applyNumberFormat="0" applyBorder="0" applyAlignment="0" applyProtection="0">
      <alignment vertical="center"/>
    </xf>
    <xf numFmtId="177" fontId="9" fillId="0" borderId="0"/>
    <xf numFmtId="177" fontId="0" fillId="42" borderId="0" applyNumberFormat="0" applyBorder="0" applyAlignment="0" applyProtection="0">
      <alignment vertical="center"/>
    </xf>
    <xf numFmtId="177" fontId="9" fillId="0" borderId="0">
      <alignment vertical="center"/>
    </xf>
    <xf numFmtId="177" fontId="0" fillId="21" borderId="0" applyNumberFormat="0" applyBorder="0" applyAlignment="0" applyProtection="0">
      <alignment vertical="center"/>
    </xf>
    <xf numFmtId="177" fontId="0" fillId="42" borderId="0" applyNumberFormat="0" applyBorder="0" applyAlignment="0" applyProtection="0">
      <alignment vertical="center"/>
    </xf>
    <xf numFmtId="9" fontId="10" fillId="0" borderId="0" applyFont="0" applyFill="0" applyBorder="0" applyAlignment="0" applyProtection="0">
      <alignment vertical="center"/>
    </xf>
    <xf numFmtId="177" fontId="0" fillId="42" borderId="0" applyNumberFormat="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0" fillId="21" borderId="0" applyNumberFormat="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0" fillId="42" borderId="0" applyNumberFormat="0" applyBorder="0" applyAlignment="0" applyProtection="0">
      <alignment vertical="center"/>
    </xf>
    <xf numFmtId="177" fontId="9" fillId="0" borderId="0"/>
    <xf numFmtId="9" fontId="10" fillId="0" borderId="0" applyFont="0" applyFill="0" applyBorder="0" applyAlignment="0" applyProtection="0">
      <alignment vertical="center"/>
    </xf>
    <xf numFmtId="177" fontId="0" fillId="42" borderId="0" applyNumberFormat="0" applyBorder="0" applyAlignment="0" applyProtection="0">
      <alignment vertical="center"/>
    </xf>
    <xf numFmtId="177" fontId="0" fillId="21" borderId="0" applyNumberFormat="0" applyBorder="0" applyAlignment="0" applyProtection="0">
      <alignment vertical="center"/>
    </xf>
    <xf numFmtId="9" fontId="9" fillId="0" borderId="0" applyFont="0" applyFill="0" applyBorder="0" applyAlignment="0" applyProtection="0"/>
    <xf numFmtId="177" fontId="10" fillId="45" borderId="0" applyNumberFormat="0" applyBorder="0" applyAlignment="0" applyProtection="0">
      <alignment vertical="center"/>
    </xf>
    <xf numFmtId="177" fontId="0" fillId="0" borderId="0">
      <alignment vertical="center"/>
    </xf>
    <xf numFmtId="177" fontId="0" fillId="75" borderId="0" applyNumberFormat="0" applyBorder="0" applyAlignment="0" applyProtection="0">
      <alignment vertical="center"/>
    </xf>
    <xf numFmtId="9" fontId="8" fillId="0" borderId="0" applyFont="0" applyFill="0" applyBorder="0" applyAlignment="0" applyProtection="0">
      <alignment vertical="center"/>
    </xf>
    <xf numFmtId="177" fontId="0" fillId="21" borderId="0" applyNumberFormat="0" applyBorder="0" applyAlignment="0" applyProtection="0">
      <alignment vertical="center"/>
    </xf>
    <xf numFmtId="9" fontId="8" fillId="0" borderId="0" applyFont="0" applyFill="0" applyBorder="0" applyAlignment="0" applyProtection="0">
      <alignment vertical="center"/>
    </xf>
    <xf numFmtId="177" fontId="0" fillId="21" borderId="0" applyNumberFormat="0" applyBorder="0" applyAlignment="0" applyProtection="0">
      <alignment vertical="center"/>
    </xf>
    <xf numFmtId="177" fontId="0" fillId="75" borderId="0" applyNumberFormat="0" applyBorder="0" applyAlignment="0" applyProtection="0">
      <alignment vertical="center"/>
    </xf>
    <xf numFmtId="177" fontId="0" fillId="42" borderId="0" applyNumberFormat="0" applyBorder="0" applyAlignment="0" applyProtection="0">
      <alignment vertical="center"/>
    </xf>
    <xf numFmtId="177" fontId="0" fillId="21" borderId="0" applyNumberFormat="0" applyBorder="0" applyAlignment="0" applyProtection="0">
      <alignment vertical="center"/>
    </xf>
    <xf numFmtId="177" fontId="0" fillId="42" borderId="0" applyNumberFormat="0" applyBorder="0" applyAlignment="0" applyProtection="0">
      <alignment vertical="center"/>
    </xf>
    <xf numFmtId="9" fontId="10" fillId="0" borderId="0" applyFont="0" applyFill="0" applyBorder="0" applyAlignment="0" applyProtection="0">
      <alignment vertical="center"/>
    </xf>
    <xf numFmtId="177" fontId="10" fillId="5" borderId="0" applyNumberFormat="0" applyBorder="0" applyAlignment="0" applyProtection="0">
      <alignment vertical="center"/>
    </xf>
    <xf numFmtId="9" fontId="8" fillId="0" borderId="0" applyFont="0" applyFill="0" applyBorder="0" applyAlignment="0" applyProtection="0">
      <alignment vertical="center"/>
    </xf>
    <xf numFmtId="177" fontId="0" fillId="42" borderId="0" applyNumberFormat="0" applyBorder="0" applyAlignment="0" applyProtection="0">
      <alignment vertical="center"/>
    </xf>
    <xf numFmtId="9" fontId="10" fillId="0" borderId="0" applyFont="0" applyFill="0" applyBorder="0" applyAlignment="0" applyProtection="0">
      <alignment vertical="center"/>
    </xf>
    <xf numFmtId="177" fontId="0" fillId="21" borderId="0" applyNumberFormat="0" applyBorder="0" applyAlignment="0" applyProtection="0">
      <alignment vertical="center"/>
    </xf>
    <xf numFmtId="9" fontId="8" fillId="0" borderId="0" applyFont="0" applyFill="0" applyBorder="0" applyAlignment="0" applyProtection="0">
      <alignment vertical="center"/>
    </xf>
    <xf numFmtId="177" fontId="9" fillId="0" borderId="0"/>
    <xf numFmtId="177" fontId="0" fillId="0" borderId="0">
      <alignment vertical="center"/>
    </xf>
    <xf numFmtId="177" fontId="0" fillId="21" borderId="0" applyNumberFormat="0" applyBorder="0" applyAlignment="0" applyProtection="0">
      <alignment vertical="center"/>
    </xf>
    <xf numFmtId="177" fontId="9" fillId="0" borderId="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177" fontId="0" fillId="42" borderId="0" applyNumberFormat="0" applyBorder="0" applyAlignment="0" applyProtection="0">
      <alignment vertical="center"/>
    </xf>
    <xf numFmtId="9" fontId="10" fillId="0" borderId="0" applyFont="0" applyFill="0" applyBorder="0" applyAlignment="0" applyProtection="0">
      <alignment vertical="center"/>
    </xf>
    <xf numFmtId="177" fontId="0" fillId="42" borderId="0" applyNumberFormat="0" applyBorder="0" applyAlignment="0" applyProtection="0">
      <alignment vertical="center"/>
    </xf>
    <xf numFmtId="9" fontId="9" fillId="0" borderId="0" applyFont="0" applyFill="0" applyBorder="0" applyAlignment="0" applyProtection="0"/>
    <xf numFmtId="177" fontId="0" fillId="21" borderId="0" applyNumberFormat="0" applyBorder="0" applyAlignment="0" applyProtection="0">
      <alignment vertical="center"/>
    </xf>
    <xf numFmtId="177" fontId="9" fillId="0" borderId="0"/>
    <xf numFmtId="177" fontId="0" fillId="75" borderId="0" applyNumberFormat="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9" fillId="0" borderId="0"/>
    <xf numFmtId="177" fontId="0" fillId="21" borderId="0" applyNumberFormat="0" applyBorder="0" applyAlignment="0" applyProtection="0">
      <alignment vertical="center"/>
    </xf>
    <xf numFmtId="9" fontId="8" fillId="0" borderId="0" applyFont="0" applyFill="0" applyBorder="0" applyAlignment="0" applyProtection="0">
      <alignment vertical="center"/>
    </xf>
    <xf numFmtId="177" fontId="0" fillId="21" borderId="0" applyNumberFormat="0" applyBorder="0" applyAlignment="0" applyProtection="0">
      <alignment vertical="center"/>
    </xf>
    <xf numFmtId="177" fontId="0" fillId="75" borderId="0" applyNumberFormat="0" applyBorder="0" applyAlignment="0" applyProtection="0">
      <alignment vertical="center"/>
    </xf>
    <xf numFmtId="177" fontId="9" fillId="0" borderId="0"/>
    <xf numFmtId="177" fontId="0" fillId="21" borderId="0" applyNumberFormat="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0" fillId="42" borderId="0" applyNumberFormat="0" applyBorder="0" applyAlignment="0" applyProtection="0">
      <alignment vertical="center"/>
    </xf>
    <xf numFmtId="9" fontId="8" fillId="0" borderId="0" applyFont="0" applyFill="0" applyBorder="0" applyAlignment="0" applyProtection="0">
      <alignment vertical="center"/>
    </xf>
    <xf numFmtId="177" fontId="0" fillId="42" borderId="0" applyNumberFormat="0" applyBorder="0" applyAlignment="0" applyProtection="0">
      <alignment vertical="center"/>
    </xf>
    <xf numFmtId="177" fontId="0" fillId="21" borderId="0" applyNumberFormat="0" applyBorder="0" applyAlignment="0" applyProtection="0">
      <alignment vertical="center"/>
    </xf>
    <xf numFmtId="177" fontId="10" fillId="5" borderId="0" applyNumberFormat="0" applyBorder="0" applyAlignment="0" applyProtection="0">
      <alignment vertical="center"/>
    </xf>
    <xf numFmtId="177" fontId="0" fillId="42" borderId="0" applyNumberFormat="0" applyBorder="0" applyAlignment="0" applyProtection="0">
      <alignment vertical="center"/>
    </xf>
    <xf numFmtId="9" fontId="10" fillId="0" borderId="0" applyFont="0" applyFill="0" applyBorder="0" applyAlignment="0" applyProtection="0">
      <alignment vertical="center"/>
    </xf>
    <xf numFmtId="177" fontId="0" fillId="21" borderId="0" applyNumberFormat="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0" fillId="42" borderId="0" applyNumberFormat="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42" borderId="0" applyNumberFormat="0" applyBorder="0" applyAlignment="0" applyProtection="0">
      <alignment vertical="center"/>
    </xf>
    <xf numFmtId="177" fontId="0" fillId="21" borderId="0" applyNumberFormat="0" applyBorder="0" applyAlignment="0" applyProtection="0">
      <alignment vertical="center"/>
    </xf>
    <xf numFmtId="177" fontId="0" fillId="75" borderId="0" applyNumberFormat="0" applyBorder="0" applyAlignment="0" applyProtection="0">
      <alignment vertical="center"/>
    </xf>
    <xf numFmtId="177" fontId="9" fillId="0" borderId="0"/>
    <xf numFmtId="9" fontId="8" fillId="0" borderId="0" applyFont="0" applyFill="0" applyBorder="0" applyAlignment="0" applyProtection="0">
      <alignment vertical="center"/>
    </xf>
    <xf numFmtId="177" fontId="0" fillId="21" borderId="0" applyNumberFormat="0" applyBorder="0" applyAlignment="0" applyProtection="0">
      <alignment vertical="center"/>
    </xf>
    <xf numFmtId="177" fontId="0" fillId="21" borderId="0" applyNumberFormat="0" applyBorder="0" applyAlignment="0" applyProtection="0">
      <alignment vertical="center"/>
    </xf>
    <xf numFmtId="177" fontId="0" fillId="75" borderId="0" applyNumberFormat="0" applyBorder="0" applyAlignment="0" applyProtection="0">
      <alignment vertical="center"/>
    </xf>
    <xf numFmtId="177" fontId="0" fillId="0" borderId="0">
      <alignment vertical="center"/>
    </xf>
    <xf numFmtId="177" fontId="0" fillId="21" borderId="0" applyNumberFormat="0" applyBorder="0" applyAlignment="0" applyProtection="0">
      <alignment vertical="center"/>
    </xf>
    <xf numFmtId="177" fontId="0" fillId="42" borderId="0" applyNumberFormat="0" applyBorder="0" applyAlignment="0" applyProtection="0">
      <alignment vertical="center"/>
    </xf>
    <xf numFmtId="177" fontId="14" fillId="12" borderId="0" applyNumberFormat="0" applyBorder="0" applyAlignment="0" applyProtection="0">
      <alignment vertical="center"/>
    </xf>
    <xf numFmtId="177" fontId="0" fillId="42" borderId="0" applyNumberFormat="0" applyBorder="0" applyAlignment="0" applyProtection="0">
      <alignment vertical="center"/>
    </xf>
    <xf numFmtId="177" fontId="17" fillId="5" borderId="0" applyNumberFormat="0" applyBorder="0" applyAlignment="0" applyProtection="0">
      <alignment vertical="center"/>
    </xf>
    <xf numFmtId="177" fontId="14" fillId="17" borderId="0" applyNumberFormat="0" applyBorder="0" applyAlignment="0" applyProtection="0">
      <alignment vertical="center"/>
    </xf>
    <xf numFmtId="9" fontId="9" fillId="0" borderId="0" applyFont="0" applyFill="0" applyBorder="0" applyAlignment="0" applyProtection="0"/>
    <xf numFmtId="177" fontId="0" fillId="21" borderId="0" applyNumberFormat="0" applyBorder="0" applyAlignment="0" applyProtection="0">
      <alignment vertical="center"/>
    </xf>
    <xf numFmtId="9" fontId="9" fillId="0" borderId="0" applyFont="0" applyFill="0" applyBorder="0" applyAlignment="0" applyProtection="0"/>
    <xf numFmtId="177" fontId="0" fillId="0" borderId="0">
      <alignment vertical="center"/>
    </xf>
    <xf numFmtId="177" fontId="0" fillId="42" borderId="0" applyNumberFormat="0" applyBorder="0" applyAlignment="0" applyProtection="0">
      <alignment vertical="center"/>
    </xf>
    <xf numFmtId="177" fontId="9" fillId="0" borderId="0">
      <alignment vertical="center"/>
    </xf>
    <xf numFmtId="9" fontId="9" fillId="0" borderId="0" applyFont="0" applyFill="0" applyBorder="0" applyAlignment="0" applyProtection="0"/>
    <xf numFmtId="177" fontId="0" fillId="42" borderId="0" applyNumberFormat="0" applyBorder="0" applyAlignment="0" applyProtection="0">
      <alignment vertical="center"/>
    </xf>
    <xf numFmtId="177" fontId="0" fillId="19" borderId="0" applyNumberFormat="0" applyBorder="0" applyAlignment="0" applyProtection="0">
      <alignment vertical="center"/>
    </xf>
    <xf numFmtId="9" fontId="8" fillId="0" borderId="0" applyFont="0" applyFill="0" applyBorder="0" applyAlignment="0" applyProtection="0">
      <alignment vertical="center"/>
    </xf>
    <xf numFmtId="177" fontId="10" fillId="9" borderId="0" applyNumberFormat="0" applyBorder="0" applyAlignment="0" applyProtection="0">
      <alignment vertical="center"/>
    </xf>
    <xf numFmtId="177" fontId="14" fillId="17" borderId="0" applyNumberFormat="0" applyBorder="0" applyAlignment="0" applyProtection="0">
      <alignment vertical="center"/>
    </xf>
    <xf numFmtId="177" fontId="10" fillId="9" borderId="0" applyNumberFormat="0" applyBorder="0" applyAlignment="0" applyProtection="0">
      <alignment vertical="center"/>
    </xf>
    <xf numFmtId="177" fontId="14" fillId="12"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5" borderId="0" applyNumberFormat="0" applyBorder="0" applyAlignment="0" applyProtection="0">
      <alignment vertical="center"/>
    </xf>
    <xf numFmtId="177" fontId="10" fillId="9" borderId="0" applyNumberFormat="0" applyBorder="0" applyAlignment="0" applyProtection="0">
      <alignment vertical="center"/>
    </xf>
    <xf numFmtId="177" fontId="10" fillId="5" borderId="0" applyNumberFormat="0" applyBorder="0" applyAlignment="0" applyProtection="0">
      <alignment vertical="center"/>
    </xf>
    <xf numFmtId="177" fontId="9" fillId="0" borderId="0"/>
    <xf numFmtId="9" fontId="9" fillId="0" borderId="0" applyFont="0" applyFill="0" applyBorder="0" applyAlignment="0" applyProtection="0"/>
    <xf numFmtId="177" fontId="14" fillId="67" borderId="0" applyNumberFormat="0" applyBorder="0" applyAlignment="0" applyProtection="0">
      <alignment vertical="center"/>
    </xf>
    <xf numFmtId="177" fontId="9" fillId="0" borderId="0"/>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9" fillId="0" borderId="0"/>
    <xf numFmtId="177" fontId="10" fillId="9" borderId="0" applyNumberFormat="0" applyBorder="0" applyAlignment="0" applyProtection="0">
      <alignment vertical="center"/>
    </xf>
    <xf numFmtId="9" fontId="0" fillId="0" borderId="0" applyFont="0" applyFill="0" applyBorder="0" applyAlignment="0" applyProtection="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177" fontId="10" fillId="5" borderId="0" applyNumberFormat="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10" fillId="9" borderId="0" applyNumberFormat="0" applyBorder="0" applyAlignment="0" applyProtection="0">
      <alignment vertical="center"/>
    </xf>
    <xf numFmtId="9" fontId="10" fillId="0" borderId="0" applyFont="0" applyFill="0" applyBorder="0" applyAlignment="0" applyProtection="0">
      <alignment vertical="center"/>
    </xf>
    <xf numFmtId="177" fontId="10" fillId="5" borderId="0" applyNumberFormat="0" applyBorder="0" applyAlignment="0" applyProtection="0">
      <alignment vertical="center"/>
    </xf>
    <xf numFmtId="9" fontId="8" fillId="0" borderId="0" applyFont="0" applyFill="0" applyBorder="0" applyAlignment="0" applyProtection="0">
      <alignment vertical="center"/>
    </xf>
    <xf numFmtId="177" fontId="10" fillId="9" borderId="0" applyNumberFormat="0" applyBorder="0" applyAlignment="0" applyProtection="0">
      <alignment vertical="center"/>
    </xf>
    <xf numFmtId="177" fontId="10" fillId="5" borderId="0" applyNumberFormat="0" applyBorder="0" applyAlignment="0" applyProtection="0">
      <alignment vertical="center"/>
    </xf>
    <xf numFmtId="9" fontId="10" fillId="0" borderId="0" applyFont="0" applyFill="0" applyBorder="0" applyAlignment="0" applyProtection="0">
      <alignment vertical="center"/>
    </xf>
    <xf numFmtId="177" fontId="10" fillId="9" borderId="0" applyNumberFormat="0" applyBorder="0" applyAlignment="0" applyProtection="0">
      <alignment vertical="center"/>
    </xf>
    <xf numFmtId="9" fontId="10" fillId="0" borderId="0" applyFont="0" applyFill="0" applyBorder="0" applyAlignment="0" applyProtection="0">
      <alignment vertical="center"/>
    </xf>
    <xf numFmtId="177" fontId="9" fillId="0" borderId="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10" fillId="9" borderId="0" applyNumberFormat="0" applyBorder="0" applyAlignment="0" applyProtection="0">
      <alignment vertical="center"/>
    </xf>
    <xf numFmtId="177" fontId="13" fillId="0" borderId="0" applyNumberFormat="0" applyFill="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10" fillId="9" borderId="0" applyNumberFormat="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177" fontId="10" fillId="9" borderId="0" applyNumberFormat="0" applyBorder="0" applyAlignment="0" applyProtection="0">
      <alignment vertical="center"/>
    </xf>
    <xf numFmtId="177" fontId="45" fillId="0" borderId="19" applyNumberFormat="0" applyFill="0" applyAlignment="0" applyProtection="0">
      <alignment vertical="center"/>
    </xf>
    <xf numFmtId="177" fontId="0" fillId="18" borderId="0" applyNumberFormat="0" applyBorder="0" applyAlignment="0" applyProtection="0">
      <alignment vertical="center"/>
    </xf>
    <xf numFmtId="177" fontId="13" fillId="0" borderId="0" applyNumberFormat="0" applyFill="0" applyBorder="0" applyAlignment="0" applyProtection="0">
      <alignment vertical="center"/>
    </xf>
    <xf numFmtId="9" fontId="9" fillId="0" borderId="0" applyFont="0" applyFill="0" applyBorder="0" applyAlignment="0" applyProtection="0"/>
    <xf numFmtId="177" fontId="0" fillId="0" borderId="0">
      <alignment vertical="center"/>
    </xf>
    <xf numFmtId="177" fontId="10" fillId="9" borderId="0" applyNumberFormat="0" applyBorder="0" applyAlignment="0" applyProtection="0">
      <alignment vertical="center"/>
    </xf>
    <xf numFmtId="177" fontId="13" fillId="0" borderId="0" applyNumberFormat="0" applyFill="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177" fontId="45" fillId="0" borderId="19" applyNumberFormat="0" applyFill="0" applyAlignment="0" applyProtection="0">
      <alignment vertical="center"/>
    </xf>
    <xf numFmtId="177" fontId="0" fillId="18" borderId="0" applyNumberFormat="0" applyBorder="0" applyAlignment="0" applyProtection="0">
      <alignment vertical="center"/>
    </xf>
    <xf numFmtId="177" fontId="13" fillId="0" borderId="0" applyNumberFormat="0" applyFill="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9" fillId="0" borderId="0"/>
    <xf numFmtId="177" fontId="10" fillId="9" borderId="0" applyNumberFormat="0" applyBorder="0" applyAlignment="0" applyProtection="0">
      <alignment vertical="center"/>
    </xf>
    <xf numFmtId="177" fontId="0" fillId="18" borderId="0" applyNumberFormat="0" applyBorder="0" applyAlignment="0" applyProtection="0">
      <alignment vertical="center"/>
    </xf>
    <xf numFmtId="177" fontId="10" fillId="9" borderId="0" applyNumberFormat="0" applyBorder="0" applyAlignment="0" applyProtection="0">
      <alignment vertical="center"/>
    </xf>
    <xf numFmtId="177" fontId="9" fillId="0" borderId="0">
      <alignment vertical="center"/>
    </xf>
    <xf numFmtId="177" fontId="10" fillId="9" borderId="0" applyNumberFormat="0" applyBorder="0" applyAlignment="0" applyProtection="0">
      <alignment vertical="center"/>
    </xf>
    <xf numFmtId="9" fontId="10" fillId="0" borderId="0" applyFont="0" applyFill="0" applyBorder="0" applyAlignment="0" applyProtection="0">
      <alignment vertical="center"/>
    </xf>
    <xf numFmtId="177" fontId="10" fillId="9" borderId="0" applyNumberFormat="0" applyBorder="0" applyAlignment="0" applyProtection="0">
      <alignment vertical="center"/>
    </xf>
    <xf numFmtId="177" fontId="14" fillId="36" borderId="0" applyNumberFormat="0" applyBorder="0" applyAlignment="0" applyProtection="0">
      <alignment vertical="center"/>
    </xf>
    <xf numFmtId="177" fontId="13" fillId="0" borderId="0" applyNumberFormat="0" applyFill="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9" fontId="9" fillId="0" borderId="0" applyFont="0" applyFill="0" applyBorder="0" applyAlignment="0" applyProtection="0"/>
    <xf numFmtId="177" fontId="0" fillId="18" borderId="0" applyNumberFormat="0" applyBorder="0" applyAlignment="0" applyProtection="0">
      <alignment vertical="center"/>
    </xf>
    <xf numFmtId="177" fontId="10" fillId="9" borderId="0" applyNumberFormat="0" applyBorder="0" applyAlignment="0" applyProtection="0">
      <alignment vertical="center"/>
    </xf>
    <xf numFmtId="177" fontId="14" fillId="36"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9" fontId="9" fillId="0" borderId="0" applyFont="0" applyFill="0" applyBorder="0" applyAlignment="0" applyProtection="0"/>
    <xf numFmtId="177" fontId="0" fillId="18" borderId="0" applyNumberFormat="0" applyBorder="0" applyAlignment="0" applyProtection="0">
      <alignment vertical="center"/>
    </xf>
    <xf numFmtId="177" fontId="10" fillId="9" borderId="0" applyNumberFormat="0" applyBorder="0" applyAlignment="0" applyProtection="0">
      <alignment vertical="center"/>
    </xf>
    <xf numFmtId="177" fontId="14" fillId="74"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9" fontId="10" fillId="0" borderId="0" applyFont="0" applyFill="0" applyBorder="0" applyAlignment="0" applyProtection="0">
      <alignment vertical="center"/>
    </xf>
    <xf numFmtId="177" fontId="10" fillId="9" borderId="0" applyNumberFormat="0" applyBorder="0" applyAlignment="0" applyProtection="0">
      <alignment vertical="center"/>
    </xf>
    <xf numFmtId="177" fontId="0" fillId="31"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52" fillId="0" borderId="23" applyNumberFormat="0" applyFill="0" applyAlignment="0" applyProtection="0">
      <alignment vertical="center"/>
    </xf>
    <xf numFmtId="177" fontId="10" fillId="9" borderId="0" applyNumberFormat="0" applyBorder="0" applyAlignment="0" applyProtection="0">
      <alignment vertical="center"/>
    </xf>
    <xf numFmtId="177" fontId="18" fillId="0" borderId="0" applyNumberFormat="0" applyFill="0" applyBorder="0" applyAlignment="0" applyProtection="0">
      <alignment vertical="center"/>
    </xf>
    <xf numFmtId="9" fontId="10" fillId="0" borderId="0" applyFont="0" applyFill="0" applyBorder="0" applyAlignment="0" applyProtection="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9" fontId="10" fillId="0" borderId="0" applyFont="0" applyFill="0" applyBorder="0" applyAlignment="0" applyProtection="0">
      <alignment vertical="center"/>
    </xf>
    <xf numFmtId="177" fontId="10" fillId="9" borderId="0" applyNumberFormat="0" applyBorder="0" applyAlignment="0" applyProtection="0">
      <alignment vertical="center"/>
    </xf>
    <xf numFmtId="177" fontId="9" fillId="0" borderId="0"/>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177" fontId="10" fillId="9" borderId="0" applyNumberFormat="0" applyBorder="0" applyAlignment="0" applyProtection="0">
      <alignment vertical="center"/>
    </xf>
    <xf numFmtId="177" fontId="17" fillId="30" borderId="0" applyNumberFormat="0" applyBorder="0" applyAlignment="0" applyProtection="0">
      <alignment vertical="center"/>
    </xf>
    <xf numFmtId="177" fontId="9" fillId="0" borderId="0">
      <alignment vertical="center"/>
    </xf>
    <xf numFmtId="177" fontId="10" fillId="9" borderId="0" applyNumberFormat="0" applyBorder="0" applyAlignment="0" applyProtection="0">
      <alignment vertical="center"/>
    </xf>
    <xf numFmtId="177" fontId="17" fillId="30" borderId="0" applyNumberFormat="0" applyBorder="0" applyAlignment="0" applyProtection="0">
      <alignment vertical="center"/>
    </xf>
    <xf numFmtId="177" fontId="10" fillId="9" borderId="0" applyNumberFormat="0" applyBorder="0" applyAlignment="0" applyProtection="0">
      <alignment vertical="center"/>
    </xf>
    <xf numFmtId="177" fontId="17" fillId="30" borderId="0" applyNumberFormat="0" applyBorder="0" applyAlignment="0" applyProtection="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177" fontId="14" fillId="10" borderId="0" applyNumberFormat="0" applyBorder="0" applyAlignment="0" applyProtection="0">
      <alignment vertical="center"/>
    </xf>
    <xf numFmtId="177" fontId="10" fillId="9" borderId="0" applyNumberFormat="0" applyBorder="0" applyAlignment="0" applyProtection="0">
      <alignment vertical="center"/>
    </xf>
    <xf numFmtId="177" fontId="14" fillId="71"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177" fontId="14" fillId="67" borderId="0" applyNumberFormat="0" applyBorder="0" applyAlignment="0" applyProtection="0">
      <alignment vertical="center"/>
    </xf>
    <xf numFmtId="177" fontId="10" fillId="9" borderId="0" applyNumberFormat="0" applyBorder="0" applyAlignment="0" applyProtection="0">
      <alignment vertical="center"/>
    </xf>
    <xf numFmtId="177" fontId="14" fillId="25" borderId="0" applyNumberFormat="0" applyBorder="0" applyAlignment="0" applyProtection="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4" fillId="25" borderId="0" applyNumberFormat="0" applyBorder="0" applyAlignment="0" applyProtection="0">
      <alignment vertical="center"/>
    </xf>
    <xf numFmtId="177" fontId="10" fillId="0" borderId="0">
      <alignment vertical="center"/>
    </xf>
    <xf numFmtId="177" fontId="10" fillId="9" borderId="0" applyNumberFormat="0" applyBorder="0" applyAlignment="0" applyProtection="0">
      <alignment vertical="center"/>
    </xf>
    <xf numFmtId="177" fontId="10" fillId="0" borderId="0">
      <alignment vertical="center"/>
    </xf>
    <xf numFmtId="177" fontId="10" fillId="9" borderId="0" applyNumberFormat="0" applyBorder="0" applyAlignment="0" applyProtection="0">
      <alignment vertical="center"/>
    </xf>
    <xf numFmtId="177" fontId="0" fillId="0" borderId="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177" fontId="0" fillId="19" borderId="0" applyNumberFormat="0" applyBorder="0" applyAlignment="0" applyProtection="0">
      <alignment vertical="center"/>
    </xf>
    <xf numFmtId="177" fontId="14" fillId="12" borderId="0" applyNumberFormat="0" applyBorder="0" applyAlignment="0" applyProtection="0">
      <alignment vertical="center"/>
    </xf>
    <xf numFmtId="177" fontId="0" fillId="19" borderId="0" applyNumberFormat="0" applyBorder="0" applyAlignment="0" applyProtection="0">
      <alignment vertical="center"/>
    </xf>
    <xf numFmtId="177" fontId="0" fillId="19" borderId="0" applyNumberFormat="0" applyBorder="0" applyAlignment="0" applyProtection="0">
      <alignment vertical="center"/>
    </xf>
    <xf numFmtId="177" fontId="0" fillId="19" borderId="0" applyNumberFormat="0" applyBorder="0" applyAlignment="0" applyProtection="0">
      <alignment vertical="center"/>
    </xf>
    <xf numFmtId="177" fontId="0" fillId="19" borderId="0" applyNumberFormat="0" applyBorder="0" applyAlignment="0" applyProtection="0">
      <alignment vertical="center"/>
    </xf>
    <xf numFmtId="9" fontId="10" fillId="0" borderId="0" applyFont="0" applyFill="0" applyBorder="0" applyAlignment="0" applyProtection="0">
      <alignment vertical="center"/>
    </xf>
    <xf numFmtId="177" fontId="0" fillId="19" borderId="0" applyNumberFormat="0" applyBorder="0" applyAlignment="0" applyProtection="0">
      <alignment vertical="center"/>
    </xf>
    <xf numFmtId="177" fontId="0" fillId="19" borderId="0" applyNumberFormat="0" applyBorder="0" applyAlignment="0" applyProtection="0">
      <alignment vertical="center"/>
    </xf>
    <xf numFmtId="177" fontId="0" fillId="19" borderId="0" applyNumberFormat="0" applyBorder="0" applyAlignment="0" applyProtection="0">
      <alignment vertical="center"/>
    </xf>
    <xf numFmtId="9" fontId="10" fillId="0" borderId="0" applyFont="0" applyFill="0" applyBorder="0" applyAlignment="0" applyProtection="0">
      <alignment vertical="center"/>
    </xf>
    <xf numFmtId="177" fontId="9" fillId="0" borderId="0"/>
    <xf numFmtId="177" fontId="0" fillId="19" borderId="0" applyNumberFormat="0" applyBorder="0" applyAlignment="0" applyProtection="0">
      <alignment vertical="center"/>
    </xf>
    <xf numFmtId="177" fontId="0" fillId="19" borderId="0" applyNumberFormat="0" applyBorder="0" applyAlignment="0" applyProtection="0">
      <alignment vertical="center"/>
    </xf>
    <xf numFmtId="9" fontId="10" fillId="0" borderId="0" applyFont="0" applyFill="0" applyBorder="0" applyAlignment="0" applyProtection="0">
      <alignment vertical="center"/>
    </xf>
    <xf numFmtId="177" fontId="0" fillId="19" borderId="0" applyNumberFormat="0" applyBorder="0" applyAlignment="0" applyProtection="0">
      <alignment vertical="center"/>
    </xf>
    <xf numFmtId="177" fontId="0" fillId="19" borderId="0" applyNumberFormat="0" applyBorder="0" applyAlignment="0" applyProtection="0">
      <alignment vertical="center"/>
    </xf>
    <xf numFmtId="177" fontId="0" fillId="19" borderId="0" applyNumberFormat="0" applyBorder="0" applyAlignment="0" applyProtection="0">
      <alignment vertical="center"/>
    </xf>
    <xf numFmtId="177" fontId="0" fillId="19" borderId="0" applyNumberFormat="0" applyBorder="0" applyAlignment="0" applyProtection="0">
      <alignment vertical="center"/>
    </xf>
    <xf numFmtId="177" fontId="0" fillId="19" borderId="0" applyNumberFormat="0" applyBorder="0" applyAlignment="0" applyProtection="0">
      <alignment vertical="center"/>
    </xf>
    <xf numFmtId="177" fontId="9" fillId="0" borderId="0">
      <alignment vertical="center"/>
    </xf>
    <xf numFmtId="177" fontId="0" fillId="19" borderId="0" applyNumberFormat="0" applyBorder="0" applyAlignment="0" applyProtection="0">
      <alignment vertical="center"/>
    </xf>
    <xf numFmtId="177" fontId="17" fillId="68" borderId="0" applyNumberFormat="0" applyBorder="0" applyAlignment="0" applyProtection="0">
      <alignment vertical="center"/>
    </xf>
    <xf numFmtId="177" fontId="14" fillId="12" borderId="0" applyNumberFormat="0" applyBorder="0" applyAlignment="0" applyProtection="0">
      <alignment vertical="center"/>
    </xf>
    <xf numFmtId="177" fontId="9" fillId="0" borderId="0">
      <alignment vertical="center"/>
    </xf>
    <xf numFmtId="177" fontId="0" fillId="19" borderId="0" applyNumberFormat="0" applyBorder="0" applyAlignment="0" applyProtection="0">
      <alignment vertical="center"/>
    </xf>
    <xf numFmtId="177" fontId="9" fillId="0" borderId="0">
      <alignment vertical="center"/>
    </xf>
    <xf numFmtId="177" fontId="0" fillId="19" borderId="0" applyNumberFormat="0" applyBorder="0" applyAlignment="0" applyProtection="0">
      <alignment vertical="center"/>
    </xf>
    <xf numFmtId="177" fontId="0" fillId="19" borderId="0" applyNumberFormat="0" applyBorder="0" applyAlignment="0" applyProtection="0">
      <alignment vertical="center"/>
    </xf>
    <xf numFmtId="177" fontId="0" fillId="19" borderId="0" applyNumberFormat="0" applyBorder="0" applyAlignment="0" applyProtection="0">
      <alignment vertical="center"/>
    </xf>
    <xf numFmtId="177" fontId="9" fillId="0" borderId="0">
      <alignment vertical="center"/>
    </xf>
    <xf numFmtId="177" fontId="0" fillId="19" borderId="0" applyNumberFormat="0" applyBorder="0" applyAlignment="0" applyProtection="0">
      <alignment vertical="center"/>
    </xf>
    <xf numFmtId="177" fontId="9" fillId="0" borderId="0">
      <alignment vertical="center"/>
    </xf>
    <xf numFmtId="177" fontId="0" fillId="19" borderId="0" applyNumberFormat="0" applyBorder="0" applyAlignment="0" applyProtection="0">
      <alignment vertical="center"/>
    </xf>
    <xf numFmtId="177" fontId="9" fillId="0" borderId="0"/>
    <xf numFmtId="177" fontId="9" fillId="0" borderId="0">
      <alignment vertical="center"/>
    </xf>
    <xf numFmtId="177" fontId="0" fillId="19" borderId="0" applyNumberFormat="0" applyBorder="0" applyAlignment="0" applyProtection="0">
      <alignment vertical="center"/>
    </xf>
    <xf numFmtId="177" fontId="22" fillId="0" borderId="0" applyNumberFormat="0" applyFill="0" applyBorder="0" applyAlignment="0" applyProtection="0">
      <alignment vertical="center"/>
    </xf>
    <xf numFmtId="177" fontId="0" fillId="19" borderId="0" applyNumberFormat="0" applyBorder="0" applyAlignment="0" applyProtection="0">
      <alignment vertical="center"/>
    </xf>
    <xf numFmtId="177" fontId="9" fillId="0" borderId="0">
      <alignment vertical="center"/>
    </xf>
    <xf numFmtId="177" fontId="0" fillId="19" borderId="0" applyNumberFormat="0" applyBorder="0" applyAlignment="0" applyProtection="0">
      <alignment vertical="center"/>
    </xf>
    <xf numFmtId="177" fontId="0" fillId="0" borderId="0">
      <alignment vertical="center"/>
    </xf>
    <xf numFmtId="177" fontId="9" fillId="0" borderId="0">
      <alignment vertical="center"/>
    </xf>
    <xf numFmtId="177" fontId="0" fillId="19" borderId="0" applyNumberFormat="0" applyBorder="0" applyAlignment="0" applyProtection="0">
      <alignment vertical="center"/>
    </xf>
    <xf numFmtId="177" fontId="22" fillId="0" borderId="0" applyNumberFormat="0" applyFill="0" applyBorder="0" applyAlignment="0" applyProtection="0">
      <alignment vertical="center"/>
    </xf>
    <xf numFmtId="177" fontId="0" fillId="0" borderId="0">
      <alignment vertical="center"/>
    </xf>
    <xf numFmtId="177" fontId="0" fillId="19" borderId="0" applyNumberFormat="0" applyBorder="0" applyAlignment="0" applyProtection="0">
      <alignment vertical="center"/>
    </xf>
    <xf numFmtId="177" fontId="9" fillId="0" borderId="0">
      <alignment vertical="center"/>
    </xf>
    <xf numFmtId="177" fontId="0" fillId="19"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0" fillId="19" borderId="0" applyNumberFormat="0" applyBorder="0" applyAlignment="0" applyProtection="0">
      <alignment vertical="center"/>
    </xf>
    <xf numFmtId="177" fontId="10" fillId="24" borderId="0" applyNumberFormat="0" applyBorder="0" applyAlignment="0" applyProtection="0">
      <alignment vertical="center"/>
    </xf>
    <xf numFmtId="177" fontId="9" fillId="0" borderId="0">
      <alignment vertical="center"/>
    </xf>
    <xf numFmtId="177" fontId="0" fillId="18" borderId="0" applyNumberFormat="0" applyBorder="0" applyAlignment="0" applyProtection="0">
      <alignment vertical="center"/>
    </xf>
    <xf numFmtId="9" fontId="10" fillId="0" borderId="0" applyFont="0" applyFill="0" applyBorder="0" applyAlignment="0" applyProtection="0">
      <alignment vertical="center"/>
    </xf>
    <xf numFmtId="177" fontId="9" fillId="0" borderId="0">
      <alignment vertical="center"/>
    </xf>
    <xf numFmtId="177" fontId="10" fillId="5" borderId="0" applyNumberFormat="0" applyBorder="0" applyAlignment="0" applyProtection="0">
      <alignment vertical="center"/>
    </xf>
    <xf numFmtId="177" fontId="14" fillId="17" borderId="0" applyNumberFormat="0" applyBorder="0" applyAlignment="0" applyProtection="0">
      <alignment vertical="center"/>
    </xf>
    <xf numFmtId="177" fontId="14" fillId="80" borderId="0" applyNumberFormat="0" applyBorder="0" applyAlignment="0" applyProtection="0">
      <alignment vertical="center"/>
    </xf>
    <xf numFmtId="177" fontId="10" fillId="5" borderId="0" applyNumberFormat="0" applyBorder="0" applyAlignment="0" applyProtection="0">
      <alignment vertical="center"/>
    </xf>
    <xf numFmtId="177" fontId="14" fillId="12" borderId="0" applyNumberFormat="0" applyBorder="0" applyAlignment="0" applyProtection="0">
      <alignment vertical="center"/>
    </xf>
    <xf numFmtId="177" fontId="14" fillId="77" borderId="0" applyNumberFormat="0" applyBorder="0" applyAlignment="0" applyProtection="0">
      <alignment vertical="center"/>
    </xf>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9" fontId="9" fillId="0" borderId="0" applyFont="0" applyFill="0" applyBorder="0" applyAlignment="0" applyProtection="0"/>
    <xf numFmtId="177" fontId="14" fillId="67" borderId="0" applyNumberFormat="0" applyBorder="0" applyAlignment="0" applyProtection="0">
      <alignment vertical="center"/>
    </xf>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9" fontId="9" fillId="0" borderId="0" applyFont="0" applyFill="0" applyBorder="0" applyAlignment="0" applyProtection="0"/>
    <xf numFmtId="177" fontId="10" fillId="5" borderId="0" applyNumberFormat="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177" fontId="14" fillId="72" borderId="0" applyNumberFormat="0" applyBorder="0" applyAlignment="0" applyProtection="0">
      <alignment vertical="center"/>
    </xf>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177" fontId="14" fillId="72" borderId="0" applyNumberFormat="0" applyBorder="0" applyAlignment="0" applyProtection="0">
      <alignment vertical="center"/>
    </xf>
    <xf numFmtId="177" fontId="31" fillId="41" borderId="13" applyNumberFormat="0" applyAlignment="0" applyProtection="0">
      <alignment vertical="center"/>
    </xf>
    <xf numFmtId="177" fontId="10" fillId="5" borderId="0" applyNumberFormat="0" applyBorder="0" applyAlignment="0" applyProtection="0">
      <alignment vertical="center"/>
    </xf>
    <xf numFmtId="177" fontId="0" fillId="0" borderId="0">
      <alignment vertical="center"/>
    </xf>
    <xf numFmtId="177" fontId="0" fillId="0" borderId="0">
      <alignment vertical="center"/>
    </xf>
    <xf numFmtId="9" fontId="0" fillId="0" borderId="0" applyFont="0" applyFill="0" applyBorder="0" applyAlignment="0" applyProtection="0">
      <alignment vertical="center"/>
    </xf>
    <xf numFmtId="177" fontId="31" fillId="41" borderId="13" applyNumberFormat="0" applyAlignment="0" applyProtection="0">
      <alignment vertical="center"/>
    </xf>
    <xf numFmtId="177" fontId="10" fillId="5" borderId="0" applyNumberFormat="0" applyBorder="0" applyAlignment="0" applyProtection="0">
      <alignment vertical="center"/>
    </xf>
    <xf numFmtId="9" fontId="9" fillId="0" borderId="0" applyFont="0" applyFill="0" applyBorder="0" applyAlignment="0" applyProtection="0"/>
    <xf numFmtId="177" fontId="31" fillId="41" borderId="13" applyNumberFormat="0" applyAlignment="0" applyProtection="0">
      <alignment vertical="center"/>
    </xf>
    <xf numFmtId="177" fontId="10" fillId="5" borderId="0" applyNumberFormat="0" applyBorder="0" applyAlignment="0" applyProtection="0">
      <alignment vertical="center"/>
    </xf>
    <xf numFmtId="177" fontId="10" fillId="45" borderId="0" applyNumberFormat="0" applyBorder="0" applyAlignment="0" applyProtection="0">
      <alignment vertical="center"/>
    </xf>
    <xf numFmtId="9" fontId="9" fillId="0" borderId="0" applyFont="0" applyFill="0" applyBorder="0" applyAlignment="0" applyProtection="0"/>
    <xf numFmtId="177" fontId="0" fillId="0" borderId="0">
      <alignment vertical="center"/>
    </xf>
    <xf numFmtId="9" fontId="8" fillId="0" borderId="0" applyFont="0" applyFill="0" applyBorder="0" applyAlignment="0" applyProtection="0">
      <alignment vertical="center"/>
    </xf>
    <xf numFmtId="177" fontId="31" fillId="41" borderId="13" applyNumberFormat="0" applyAlignment="0" applyProtection="0">
      <alignment vertical="center"/>
    </xf>
    <xf numFmtId="177" fontId="9" fillId="0" borderId="0"/>
    <xf numFmtId="177" fontId="10" fillId="5" borderId="0" applyNumberFormat="0" applyBorder="0" applyAlignment="0" applyProtection="0">
      <alignment vertical="center"/>
    </xf>
    <xf numFmtId="177" fontId="10" fillId="45" borderId="0" applyNumberFormat="0" applyBorder="0" applyAlignment="0" applyProtection="0">
      <alignment vertical="center"/>
    </xf>
    <xf numFmtId="9" fontId="9" fillId="0" borderId="0" applyFont="0" applyFill="0" applyBorder="0" applyAlignment="0" applyProtection="0"/>
    <xf numFmtId="177" fontId="31" fillId="41" borderId="13" applyNumberFormat="0" applyAlignment="0" applyProtection="0">
      <alignment vertical="center"/>
    </xf>
    <xf numFmtId="177" fontId="10" fillId="5" borderId="0" applyNumberFormat="0" applyBorder="0" applyAlignment="0" applyProtection="0">
      <alignment vertical="center"/>
    </xf>
    <xf numFmtId="177" fontId="14" fillId="25" borderId="0" applyNumberFormat="0" applyBorder="0" applyAlignment="0" applyProtection="0">
      <alignment vertical="center"/>
    </xf>
    <xf numFmtId="177" fontId="10" fillId="45" borderId="0" applyNumberFormat="0" applyBorder="0" applyAlignment="0" applyProtection="0">
      <alignment vertical="center"/>
    </xf>
    <xf numFmtId="9" fontId="9" fillId="0" borderId="0" applyFont="0" applyFill="0" applyBorder="0" applyAlignment="0" applyProtection="0"/>
    <xf numFmtId="177" fontId="31" fillId="41" borderId="13" applyNumberFormat="0" applyAlignment="0" applyProtection="0">
      <alignment vertical="center"/>
    </xf>
    <xf numFmtId="177" fontId="10" fillId="5" borderId="0" applyNumberFormat="0" applyBorder="0" applyAlignment="0" applyProtection="0">
      <alignment vertical="center"/>
    </xf>
    <xf numFmtId="177" fontId="0" fillId="20" borderId="0" applyNumberFormat="0" applyBorder="0" applyAlignment="0" applyProtection="0">
      <alignment vertical="center"/>
    </xf>
    <xf numFmtId="177" fontId="0" fillId="0" borderId="0">
      <alignment vertical="center"/>
    </xf>
    <xf numFmtId="177" fontId="0" fillId="0" borderId="0">
      <alignment vertical="center"/>
    </xf>
    <xf numFmtId="9" fontId="0" fillId="0" borderId="0" applyFont="0" applyFill="0" applyBorder="0" applyAlignment="0" applyProtection="0">
      <alignment vertical="center"/>
    </xf>
    <xf numFmtId="177" fontId="31" fillId="41" borderId="13" applyNumberFormat="0" applyAlignment="0" applyProtection="0">
      <alignment vertical="center"/>
    </xf>
    <xf numFmtId="177" fontId="10" fillId="5" borderId="0" applyNumberFormat="0" applyBorder="0" applyAlignment="0" applyProtection="0">
      <alignment vertical="center"/>
    </xf>
    <xf numFmtId="177" fontId="31" fillId="41" borderId="13" applyNumberFormat="0" applyAlignment="0" applyProtection="0">
      <alignment vertical="center"/>
    </xf>
    <xf numFmtId="177" fontId="9" fillId="0" borderId="0"/>
    <xf numFmtId="177" fontId="10" fillId="5" borderId="0" applyNumberFormat="0" applyBorder="0" applyAlignment="0" applyProtection="0">
      <alignment vertical="center"/>
    </xf>
    <xf numFmtId="177" fontId="0" fillId="20" borderId="0" applyNumberFormat="0" applyBorder="0" applyAlignment="0" applyProtection="0">
      <alignment vertical="center"/>
    </xf>
    <xf numFmtId="177" fontId="31" fillId="41" borderId="13" applyNumberFormat="0" applyAlignment="0" applyProtection="0">
      <alignment vertical="center"/>
    </xf>
    <xf numFmtId="177" fontId="9" fillId="0" borderId="0"/>
    <xf numFmtId="177" fontId="10" fillId="5" borderId="0" applyNumberFormat="0" applyBorder="0" applyAlignment="0" applyProtection="0">
      <alignment vertical="center"/>
    </xf>
    <xf numFmtId="177" fontId="31" fillId="41" borderId="13" applyNumberFormat="0" applyAlignment="0" applyProtection="0">
      <alignment vertical="center"/>
    </xf>
    <xf numFmtId="177" fontId="9" fillId="0" borderId="0"/>
    <xf numFmtId="9" fontId="8" fillId="0" borderId="0" applyFont="0" applyFill="0" applyBorder="0" applyAlignment="0" applyProtection="0">
      <alignment vertical="center"/>
    </xf>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177" fontId="31" fillId="41" borderId="13" applyNumberFormat="0" applyAlignment="0" applyProtection="0">
      <alignment vertical="center"/>
    </xf>
    <xf numFmtId="177" fontId="10" fillId="5" borderId="0" applyNumberFormat="0" applyBorder="0" applyAlignment="0" applyProtection="0">
      <alignment vertical="center"/>
    </xf>
    <xf numFmtId="9" fontId="0" fillId="0" borderId="0" applyFont="0" applyFill="0" applyBorder="0" applyAlignment="0" applyProtection="0">
      <alignment vertical="center"/>
    </xf>
    <xf numFmtId="177" fontId="31" fillId="41" borderId="13" applyNumberFormat="0" applyAlignment="0" applyProtection="0">
      <alignment vertical="center"/>
    </xf>
    <xf numFmtId="177" fontId="10" fillId="5" borderId="0" applyNumberFormat="0" applyBorder="0" applyAlignment="0" applyProtection="0">
      <alignment vertical="center"/>
    </xf>
    <xf numFmtId="177" fontId="31" fillId="41" borderId="13" applyNumberFormat="0" applyAlignment="0" applyProtection="0">
      <alignment vertical="center"/>
    </xf>
    <xf numFmtId="177" fontId="10" fillId="5" borderId="0" applyNumberFormat="0" applyBorder="0" applyAlignment="0" applyProtection="0">
      <alignment vertical="center"/>
    </xf>
    <xf numFmtId="177" fontId="0" fillId="20" borderId="0" applyNumberFormat="0" applyBorder="0" applyAlignment="0" applyProtection="0">
      <alignment vertical="center"/>
    </xf>
    <xf numFmtId="9" fontId="0" fillId="0" borderId="0" applyFont="0" applyFill="0" applyBorder="0" applyAlignment="0" applyProtection="0">
      <alignment vertical="center"/>
    </xf>
    <xf numFmtId="177" fontId="18" fillId="0" borderId="0" applyNumberFormat="0" applyFill="0" applyBorder="0" applyAlignment="0" applyProtection="0">
      <alignment vertical="center"/>
    </xf>
    <xf numFmtId="9" fontId="8" fillId="0" borderId="0" applyFont="0" applyFill="0" applyBorder="0" applyAlignment="0" applyProtection="0">
      <alignment vertical="center"/>
    </xf>
    <xf numFmtId="177" fontId="31" fillId="41" borderId="13" applyNumberFormat="0" applyAlignment="0" applyProtection="0">
      <alignment vertical="center"/>
    </xf>
    <xf numFmtId="177" fontId="10" fillId="5" borderId="0" applyNumberFormat="0" applyBorder="0" applyAlignment="0" applyProtection="0">
      <alignment vertical="center"/>
    </xf>
    <xf numFmtId="9" fontId="10" fillId="0" borderId="0" applyFont="0" applyFill="0" applyBorder="0" applyAlignment="0" applyProtection="0">
      <alignment vertical="center"/>
    </xf>
    <xf numFmtId="177" fontId="31" fillId="41" borderId="13" applyNumberFormat="0" applyAlignment="0" applyProtection="0">
      <alignment vertical="center"/>
    </xf>
    <xf numFmtId="177" fontId="9" fillId="0" borderId="0">
      <alignment vertical="center"/>
    </xf>
    <xf numFmtId="177" fontId="10" fillId="5" borderId="0" applyNumberFormat="0" applyBorder="0" applyAlignment="0" applyProtection="0">
      <alignment vertical="center"/>
    </xf>
    <xf numFmtId="177" fontId="0" fillId="20" borderId="0" applyNumberFormat="0" applyBorder="0" applyAlignment="0" applyProtection="0">
      <alignment vertical="center"/>
    </xf>
    <xf numFmtId="177" fontId="10" fillId="5" borderId="0" applyNumberFormat="0" applyBorder="0" applyAlignment="0" applyProtection="0">
      <alignment vertical="center"/>
    </xf>
    <xf numFmtId="177" fontId="53" fillId="0" borderId="0" applyNumberForma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9" fontId="9" fillId="0" borderId="0" applyFont="0" applyFill="0" applyBorder="0" applyAlignment="0" applyProtection="0"/>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177" fontId="9" fillId="0" borderId="0">
      <alignment vertical="center"/>
    </xf>
    <xf numFmtId="9" fontId="9" fillId="0" borderId="0" applyFont="0" applyFill="0" applyBorder="0" applyAlignment="0" applyProtection="0"/>
    <xf numFmtId="177" fontId="10" fillId="5" borderId="0" applyNumberFormat="0" applyBorder="0" applyAlignment="0" applyProtection="0">
      <alignment vertical="center"/>
    </xf>
    <xf numFmtId="177" fontId="9" fillId="0" borderId="0"/>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10" fillId="5" borderId="0" applyNumberFormat="0" applyBorder="0" applyAlignment="0" applyProtection="0">
      <alignment vertical="center"/>
    </xf>
    <xf numFmtId="9" fontId="10" fillId="0" borderId="0" applyFont="0" applyFill="0" applyBorder="0" applyAlignment="0" applyProtection="0">
      <alignment vertical="center"/>
    </xf>
    <xf numFmtId="177" fontId="10" fillId="5"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14" fillId="17" borderId="0" applyNumberFormat="0" applyBorder="0" applyAlignment="0" applyProtection="0">
      <alignment vertical="center"/>
    </xf>
    <xf numFmtId="177" fontId="14" fillId="80" borderId="0" applyNumberFormat="0" applyBorder="0" applyAlignment="0" applyProtection="0">
      <alignment vertical="center"/>
    </xf>
    <xf numFmtId="177" fontId="9" fillId="0" borderId="0"/>
    <xf numFmtId="177" fontId="10" fillId="5" borderId="0" applyNumberFormat="0" applyBorder="0" applyAlignment="0" applyProtection="0">
      <alignment vertical="center"/>
    </xf>
    <xf numFmtId="9" fontId="9" fillId="0" borderId="0" applyFont="0" applyFill="0" applyBorder="0" applyAlignment="0" applyProtection="0"/>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177" fontId="10" fillId="5" borderId="0" applyNumberFormat="0" applyBorder="0" applyAlignment="0" applyProtection="0">
      <alignment vertical="center"/>
    </xf>
    <xf numFmtId="177" fontId="0" fillId="0" borderId="0">
      <alignment vertical="center"/>
    </xf>
    <xf numFmtId="177" fontId="10" fillId="5" borderId="0" applyNumberFormat="0" applyBorder="0" applyAlignment="0" applyProtection="0">
      <alignment vertical="center"/>
    </xf>
    <xf numFmtId="177" fontId="10" fillId="24" borderId="0" applyNumberFormat="0" applyBorder="0" applyAlignment="0" applyProtection="0">
      <alignment vertical="center"/>
    </xf>
    <xf numFmtId="177" fontId="0" fillId="0" borderId="0">
      <alignment vertical="center"/>
    </xf>
    <xf numFmtId="177" fontId="10" fillId="5" borderId="0" applyNumberFormat="0" applyBorder="0" applyAlignment="0" applyProtection="0">
      <alignment vertical="center"/>
    </xf>
    <xf numFmtId="177" fontId="0" fillId="0" borderId="0">
      <alignment vertical="center"/>
    </xf>
    <xf numFmtId="177" fontId="10" fillId="5" borderId="0" applyNumberFormat="0" applyBorder="0" applyAlignment="0" applyProtection="0">
      <alignment vertical="center"/>
    </xf>
    <xf numFmtId="9" fontId="9" fillId="0" borderId="0" applyFont="0" applyFill="0" applyBorder="0" applyAlignment="0" applyProtection="0"/>
    <xf numFmtId="177" fontId="0" fillId="18" borderId="0" applyNumberFormat="0" applyBorder="0" applyAlignment="0" applyProtection="0">
      <alignment vertical="center"/>
    </xf>
    <xf numFmtId="177" fontId="14" fillId="12" borderId="0" applyNumberFormat="0" applyBorder="0" applyAlignment="0" applyProtection="0">
      <alignment vertical="center"/>
    </xf>
    <xf numFmtId="177" fontId="14" fillId="77" borderId="0" applyNumberFormat="0" applyBorder="0" applyAlignment="0" applyProtection="0">
      <alignment vertical="center"/>
    </xf>
    <xf numFmtId="9" fontId="9" fillId="0" borderId="0" applyFont="0" applyFill="0" applyBorder="0" applyAlignment="0" applyProtection="0"/>
    <xf numFmtId="177" fontId="0" fillId="18" borderId="0" applyNumberFormat="0" applyBorder="0" applyAlignment="0" applyProtection="0">
      <alignment vertical="center"/>
    </xf>
    <xf numFmtId="177" fontId="0" fillId="18" borderId="0" applyNumberFormat="0" applyBorder="0" applyAlignment="0" applyProtection="0">
      <alignment vertical="center"/>
    </xf>
    <xf numFmtId="177" fontId="0" fillId="18" borderId="0" applyNumberFormat="0" applyBorder="0" applyAlignment="0" applyProtection="0">
      <alignment vertical="center"/>
    </xf>
    <xf numFmtId="177" fontId="0" fillId="18" borderId="0" applyNumberFormat="0" applyBorder="0" applyAlignment="0" applyProtection="0">
      <alignment vertical="center"/>
    </xf>
    <xf numFmtId="177" fontId="0" fillId="18" borderId="0" applyNumberFormat="0" applyBorder="0" applyAlignment="0" applyProtection="0">
      <alignment vertical="center"/>
    </xf>
    <xf numFmtId="177" fontId="0" fillId="18" borderId="0" applyNumberFormat="0" applyBorder="0" applyAlignment="0" applyProtection="0">
      <alignment vertical="center"/>
    </xf>
    <xf numFmtId="177" fontId="0" fillId="18" borderId="0" applyNumberFormat="0" applyBorder="0" applyAlignment="0" applyProtection="0">
      <alignment vertical="center"/>
    </xf>
    <xf numFmtId="177" fontId="0" fillId="18" borderId="0" applyNumberFormat="0" applyBorder="0" applyAlignment="0" applyProtection="0">
      <alignment vertical="center"/>
    </xf>
    <xf numFmtId="177" fontId="0" fillId="18" borderId="0" applyNumberFormat="0" applyBorder="0" applyAlignment="0" applyProtection="0">
      <alignment vertical="center"/>
    </xf>
    <xf numFmtId="177" fontId="10" fillId="24" borderId="0" applyNumberFormat="0" applyBorder="0" applyAlignment="0" applyProtection="0">
      <alignment vertical="center"/>
    </xf>
    <xf numFmtId="177" fontId="0" fillId="18" borderId="0" applyNumberFormat="0" applyBorder="0" applyAlignment="0" applyProtection="0">
      <alignment vertical="center"/>
    </xf>
    <xf numFmtId="177" fontId="10" fillId="24" borderId="0" applyNumberFormat="0" applyBorder="0" applyAlignment="0" applyProtection="0">
      <alignment vertical="center"/>
    </xf>
    <xf numFmtId="177" fontId="9" fillId="0" borderId="0">
      <alignment vertical="center"/>
    </xf>
    <xf numFmtId="177" fontId="9" fillId="0" borderId="0">
      <alignment vertical="center"/>
    </xf>
    <xf numFmtId="177" fontId="0" fillId="18" borderId="0" applyNumberFormat="0" applyBorder="0" applyAlignment="0" applyProtection="0">
      <alignment vertical="center"/>
    </xf>
    <xf numFmtId="177" fontId="17" fillId="68" borderId="0" applyNumberFormat="0" applyBorder="0" applyAlignment="0" applyProtection="0">
      <alignment vertical="center"/>
    </xf>
    <xf numFmtId="177" fontId="14" fillId="12" borderId="0" applyNumberFormat="0" applyBorder="0" applyAlignment="0" applyProtection="0">
      <alignment vertical="center"/>
    </xf>
    <xf numFmtId="177" fontId="14" fillId="77" borderId="0" applyNumberFormat="0" applyBorder="0" applyAlignment="0" applyProtection="0">
      <alignment vertical="center"/>
    </xf>
    <xf numFmtId="177" fontId="9" fillId="0" borderId="0">
      <alignment vertical="center"/>
    </xf>
    <xf numFmtId="177" fontId="0" fillId="18" borderId="0" applyNumberFormat="0" applyBorder="0" applyAlignment="0" applyProtection="0">
      <alignment vertical="center"/>
    </xf>
    <xf numFmtId="177" fontId="0" fillId="18" borderId="0" applyNumberFormat="0" applyBorder="0" applyAlignment="0" applyProtection="0">
      <alignment vertical="center"/>
    </xf>
    <xf numFmtId="177" fontId="0" fillId="0" borderId="0">
      <alignment vertical="center"/>
    </xf>
    <xf numFmtId="177" fontId="0" fillId="31" borderId="0" applyNumberFormat="0" applyBorder="0" applyAlignment="0" applyProtection="0">
      <alignment vertical="center"/>
    </xf>
    <xf numFmtId="177" fontId="9" fillId="0" borderId="0">
      <alignment vertical="center"/>
    </xf>
    <xf numFmtId="177" fontId="0" fillId="18" borderId="0" applyNumberFormat="0" applyBorder="0" applyAlignment="0" applyProtection="0">
      <alignment vertical="center"/>
    </xf>
    <xf numFmtId="177" fontId="9" fillId="0" borderId="0">
      <alignment vertical="center"/>
    </xf>
    <xf numFmtId="177" fontId="0" fillId="18" borderId="0" applyNumberFormat="0" applyBorder="0" applyAlignment="0" applyProtection="0">
      <alignment vertical="center"/>
    </xf>
    <xf numFmtId="177" fontId="0" fillId="18" borderId="0" applyNumberFormat="0" applyBorder="0" applyAlignment="0" applyProtection="0">
      <alignment vertical="center"/>
    </xf>
    <xf numFmtId="177" fontId="9" fillId="0" borderId="0">
      <alignment vertical="center"/>
    </xf>
    <xf numFmtId="177" fontId="0" fillId="31" borderId="0" applyNumberFormat="0" applyBorder="0" applyAlignment="0" applyProtection="0">
      <alignment vertical="center"/>
    </xf>
    <xf numFmtId="177" fontId="9" fillId="0" borderId="0">
      <alignment vertical="center"/>
    </xf>
    <xf numFmtId="177" fontId="0" fillId="18" borderId="0" applyNumberFormat="0" applyBorder="0" applyAlignment="0" applyProtection="0">
      <alignment vertical="center"/>
    </xf>
    <xf numFmtId="177" fontId="9" fillId="0" borderId="0">
      <alignment vertical="center"/>
    </xf>
    <xf numFmtId="177" fontId="0" fillId="18" borderId="0" applyNumberFormat="0" applyBorder="0" applyAlignment="0" applyProtection="0">
      <alignment vertical="center"/>
    </xf>
    <xf numFmtId="177" fontId="9" fillId="0" borderId="0">
      <alignment vertical="center"/>
    </xf>
    <xf numFmtId="177" fontId="0" fillId="18" borderId="0" applyNumberFormat="0" applyBorder="0" applyAlignment="0" applyProtection="0">
      <alignment vertical="center"/>
    </xf>
    <xf numFmtId="177" fontId="9" fillId="0" borderId="0">
      <alignment vertical="center"/>
    </xf>
    <xf numFmtId="177" fontId="0" fillId="18" borderId="0" applyNumberFormat="0" applyBorder="0" applyAlignment="0" applyProtection="0">
      <alignment vertical="center"/>
    </xf>
    <xf numFmtId="177" fontId="0" fillId="18" borderId="0" applyNumberFormat="0" applyBorder="0" applyAlignment="0" applyProtection="0">
      <alignment vertical="center"/>
    </xf>
    <xf numFmtId="9" fontId="10" fillId="0" borderId="0" applyFont="0" applyFill="0" applyBorder="0" applyAlignment="0" applyProtection="0">
      <alignment vertical="center"/>
    </xf>
    <xf numFmtId="177" fontId="9" fillId="0" borderId="0">
      <alignment vertical="center"/>
    </xf>
    <xf numFmtId="177" fontId="0" fillId="18" borderId="0" applyNumberFormat="0" applyBorder="0" applyAlignment="0" applyProtection="0">
      <alignment vertical="center"/>
    </xf>
    <xf numFmtId="177" fontId="9" fillId="0" borderId="0"/>
    <xf numFmtId="177" fontId="9" fillId="0" borderId="0">
      <alignment vertical="center"/>
    </xf>
    <xf numFmtId="177" fontId="0" fillId="18" borderId="0" applyNumberFormat="0" applyBorder="0" applyAlignment="0" applyProtection="0">
      <alignment vertical="center"/>
    </xf>
    <xf numFmtId="177" fontId="9" fillId="0" borderId="0"/>
    <xf numFmtId="177" fontId="0" fillId="18" borderId="0" applyNumberFormat="0" applyBorder="0" applyAlignment="0" applyProtection="0">
      <alignment vertical="center"/>
    </xf>
    <xf numFmtId="9" fontId="10" fillId="0" borderId="0" applyFont="0" applyFill="0" applyBorder="0" applyAlignment="0" applyProtection="0">
      <alignment vertical="center"/>
    </xf>
    <xf numFmtId="177" fontId="0" fillId="20" borderId="0" applyNumberFormat="0" applyBorder="0" applyAlignment="0" applyProtection="0">
      <alignment vertical="center"/>
    </xf>
    <xf numFmtId="177" fontId="9" fillId="0" borderId="0">
      <alignment vertical="center"/>
    </xf>
    <xf numFmtId="9" fontId="8" fillId="0" borderId="0" applyFont="0" applyFill="0" applyBorder="0" applyAlignment="0" applyProtection="0">
      <alignment vertical="center"/>
    </xf>
    <xf numFmtId="177" fontId="10" fillId="24" borderId="0" applyNumberFormat="0" applyBorder="0" applyAlignment="0" applyProtection="0">
      <alignment vertical="center"/>
    </xf>
    <xf numFmtId="177" fontId="14" fillId="40" borderId="0" applyNumberFormat="0" applyBorder="0" applyAlignment="0" applyProtection="0">
      <alignment vertical="center"/>
    </xf>
    <xf numFmtId="177" fontId="10" fillId="6" borderId="24" applyNumberFormat="0" applyFont="0" applyAlignment="0" applyProtection="0">
      <alignment vertical="center"/>
    </xf>
    <xf numFmtId="177" fontId="10" fillId="24" borderId="0" applyNumberFormat="0" applyBorder="0" applyAlignment="0" applyProtection="0">
      <alignment vertical="center"/>
    </xf>
    <xf numFmtId="177" fontId="10" fillId="6" borderId="24" applyNumberFormat="0" applyFont="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9" fontId="10" fillId="0" borderId="0" applyFont="0" applyFill="0" applyBorder="0" applyAlignment="0" applyProtection="0">
      <alignment vertical="center"/>
    </xf>
    <xf numFmtId="177" fontId="10" fillId="24"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19" fillId="0" borderId="0" applyNumberFormat="0" applyFill="0" applyBorder="0" applyAlignment="0" applyProtection="0">
      <alignment vertical="center"/>
    </xf>
    <xf numFmtId="177" fontId="14" fillId="80"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9" fontId="9" fillId="0" borderId="0" applyFont="0" applyFill="0" applyBorder="0" applyAlignment="0" applyProtection="0"/>
    <xf numFmtId="177" fontId="0" fillId="0" borderId="0">
      <alignment vertical="center"/>
    </xf>
    <xf numFmtId="177" fontId="0" fillId="0" borderId="0">
      <alignment vertical="center"/>
    </xf>
    <xf numFmtId="177" fontId="10" fillId="24" borderId="0" applyNumberFormat="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9" fontId="8" fillId="0" borderId="0" applyFont="0" applyFill="0" applyBorder="0" applyAlignment="0" applyProtection="0">
      <alignment vertical="center"/>
    </xf>
    <xf numFmtId="177" fontId="10" fillId="24" borderId="0" applyNumberFormat="0" applyBorder="0" applyAlignment="0" applyProtection="0">
      <alignment vertical="center"/>
    </xf>
    <xf numFmtId="9" fontId="8" fillId="0" borderId="0" applyFont="0" applyFill="0" applyBorder="0" applyAlignment="0" applyProtection="0">
      <alignment vertical="center"/>
    </xf>
    <xf numFmtId="177" fontId="10" fillId="24" borderId="0" applyNumberFormat="0" applyBorder="0" applyAlignment="0" applyProtection="0">
      <alignment vertical="center"/>
    </xf>
    <xf numFmtId="9" fontId="8" fillId="0" borderId="0" applyFont="0" applyFill="0" applyBorder="0" applyAlignment="0" applyProtection="0">
      <alignment vertical="center"/>
    </xf>
    <xf numFmtId="177" fontId="10" fillId="24" borderId="0" applyNumberFormat="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177" fontId="10" fillId="24" borderId="0" applyNumberFormat="0" applyBorder="0" applyAlignment="0" applyProtection="0">
      <alignment vertical="center"/>
    </xf>
    <xf numFmtId="9" fontId="8" fillId="0" borderId="0" applyFont="0" applyFill="0" applyBorder="0" applyAlignment="0" applyProtection="0">
      <alignment vertical="center"/>
    </xf>
    <xf numFmtId="177" fontId="10" fillId="24" borderId="0" applyNumberFormat="0" applyBorder="0" applyAlignment="0" applyProtection="0">
      <alignment vertical="center"/>
    </xf>
    <xf numFmtId="9" fontId="8" fillId="0" borderId="0" applyFont="0" applyFill="0" applyBorder="0" applyAlignment="0" applyProtection="0">
      <alignment vertical="center"/>
    </xf>
    <xf numFmtId="177" fontId="10" fillId="24" borderId="0" applyNumberFormat="0" applyBorder="0" applyAlignment="0" applyProtection="0">
      <alignment vertical="center"/>
    </xf>
    <xf numFmtId="177" fontId="9" fillId="0" borderId="0"/>
    <xf numFmtId="9" fontId="8" fillId="0" borderId="0" applyFont="0" applyFill="0" applyBorder="0" applyAlignment="0" applyProtection="0">
      <alignment vertical="center"/>
    </xf>
    <xf numFmtId="177" fontId="10" fillId="24" borderId="0" applyNumberFormat="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9" fillId="0" borderId="0"/>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0" fillId="33" borderId="0" applyNumberFormat="0" applyBorder="0" applyAlignment="0" applyProtection="0">
      <alignment vertical="center"/>
    </xf>
    <xf numFmtId="177" fontId="0" fillId="0" borderId="0">
      <alignment vertical="center"/>
    </xf>
    <xf numFmtId="9" fontId="9" fillId="0" borderId="0" applyFont="0" applyFill="0" applyBorder="0" applyAlignment="0" applyProtection="0"/>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0" fillId="33" borderId="0" applyNumberFormat="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10" fillId="6" borderId="24" applyNumberFormat="0" applyFont="0" applyAlignment="0" applyProtection="0">
      <alignment vertical="center"/>
    </xf>
    <xf numFmtId="177" fontId="10" fillId="24" borderId="0" applyNumberFormat="0" applyBorder="0" applyAlignment="0" applyProtection="0">
      <alignment vertical="center"/>
    </xf>
    <xf numFmtId="177" fontId="10" fillId="6" borderId="24" applyNumberFormat="0" applyFont="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17" fillId="24" borderId="0" applyNumberFormat="0" applyBorder="0" applyAlignment="0" applyProtection="0">
      <alignment vertical="center"/>
    </xf>
    <xf numFmtId="9" fontId="10" fillId="0" borderId="0" applyFont="0" applyFill="0" applyBorder="0" applyAlignment="0" applyProtection="0">
      <alignment vertical="center"/>
    </xf>
    <xf numFmtId="177" fontId="10" fillId="24" borderId="0" applyNumberFormat="0" applyBorder="0" applyAlignment="0" applyProtection="0">
      <alignment vertical="center"/>
    </xf>
    <xf numFmtId="177" fontId="17" fillId="24" borderId="0" applyNumberFormat="0" applyBorder="0" applyAlignment="0" applyProtection="0">
      <alignment vertical="center"/>
    </xf>
    <xf numFmtId="177" fontId="9" fillId="0" borderId="0"/>
    <xf numFmtId="9" fontId="10" fillId="0" borderId="0" applyFont="0" applyFill="0" applyBorder="0" applyAlignment="0" applyProtection="0">
      <alignment vertical="center"/>
    </xf>
    <xf numFmtId="177" fontId="10" fillId="24" borderId="0" applyNumberFormat="0" applyBorder="0" applyAlignment="0" applyProtection="0">
      <alignment vertical="center"/>
    </xf>
    <xf numFmtId="177" fontId="17" fillId="24" borderId="0" applyNumberFormat="0" applyBorder="0" applyAlignment="0" applyProtection="0">
      <alignment vertical="center"/>
    </xf>
    <xf numFmtId="9" fontId="8" fillId="0" borderId="0" applyFont="0" applyFill="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14" fillId="73" borderId="0" applyNumberFormat="0" applyBorder="0" applyAlignment="0" applyProtection="0">
      <alignment vertical="center"/>
    </xf>
    <xf numFmtId="9" fontId="10" fillId="0" borderId="0" applyFont="0" applyFill="0" applyBorder="0" applyAlignment="0" applyProtection="0">
      <alignment vertical="center"/>
    </xf>
    <xf numFmtId="177" fontId="10" fillId="24" borderId="0" applyNumberFormat="0" applyBorder="0" applyAlignment="0" applyProtection="0">
      <alignment vertical="center"/>
    </xf>
    <xf numFmtId="177" fontId="0" fillId="33" borderId="0" applyNumberFormat="0" applyBorder="0" applyAlignment="0" applyProtection="0">
      <alignment vertical="center"/>
    </xf>
    <xf numFmtId="177" fontId="10" fillId="24" borderId="0" applyNumberFormat="0" applyBorder="0" applyAlignment="0" applyProtection="0">
      <alignment vertical="center"/>
    </xf>
    <xf numFmtId="177" fontId="14" fillId="67" borderId="0" applyNumberFormat="0" applyBorder="0" applyAlignment="0" applyProtection="0">
      <alignment vertical="center"/>
    </xf>
    <xf numFmtId="177" fontId="10" fillId="24" borderId="0" applyNumberFormat="0" applyBorder="0" applyAlignment="0" applyProtection="0">
      <alignment vertical="center"/>
    </xf>
    <xf numFmtId="177" fontId="0" fillId="33" borderId="0" applyNumberFormat="0" applyBorder="0" applyAlignment="0" applyProtection="0">
      <alignment vertical="center"/>
    </xf>
    <xf numFmtId="177" fontId="10" fillId="6" borderId="24" applyNumberFormat="0" applyFont="0" applyAlignment="0" applyProtection="0">
      <alignment vertical="center"/>
    </xf>
    <xf numFmtId="177" fontId="10" fillId="24" borderId="0" applyNumberFormat="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9" fontId="9" fillId="0" borderId="0" applyFont="0" applyFill="0" applyBorder="0" applyAlignment="0" applyProtection="0"/>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10" fillId="9" borderId="0" applyNumberFormat="0" applyBorder="0" applyAlignment="0" applyProtection="0">
      <alignment vertical="center"/>
    </xf>
    <xf numFmtId="177" fontId="14" fillId="40" borderId="0" applyNumberFormat="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177" fontId="10" fillId="24" borderId="0" applyNumberFormat="0" applyBorder="0" applyAlignment="0" applyProtection="0">
      <alignment vertical="center"/>
    </xf>
    <xf numFmtId="9" fontId="8" fillId="0" borderId="0" applyFont="0" applyFill="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9" fontId="10" fillId="0" borderId="0" applyFont="0" applyFill="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177" fontId="10" fillId="24" borderId="0" applyNumberFormat="0" applyBorder="0" applyAlignment="0" applyProtection="0">
      <alignment vertical="center"/>
    </xf>
    <xf numFmtId="9" fontId="9" fillId="0" borderId="0" applyFont="0" applyFill="0" applyBorder="0" applyAlignment="0" applyProtection="0"/>
    <xf numFmtId="177" fontId="10" fillId="24" borderId="0" applyNumberFormat="0" applyBorder="0" applyAlignment="0" applyProtection="0">
      <alignment vertical="center"/>
    </xf>
    <xf numFmtId="9" fontId="9" fillId="0" borderId="0" applyFont="0" applyFill="0" applyBorder="0" applyAlignment="0" applyProtection="0"/>
    <xf numFmtId="177" fontId="10" fillId="24" borderId="0" applyNumberFormat="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10" fillId="24" borderId="0" applyNumberFormat="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177" fontId="10" fillId="24" borderId="0" applyNumberFormat="0" applyBorder="0" applyAlignment="0" applyProtection="0">
      <alignment vertical="center"/>
    </xf>
    <xf numFmtId="177" fontId="14" fillId="46" borderId="0" applyNumberFormat="0" applyBorder="0" applyAlignment="0" applyProtection="0">
      <alignment vertical="center"/>
    </xf>
    <xf numFmtId="9" fontId="9" fillId="0" borderId="0" applyFont="0" applyFill="0" applyBorder="0" applyAlignment="0" applyProtection="0"/>
    <xf numFmtId="177" fontId="10" fillId="24" borderId="0" applyNumberFormat="0" applyBorder="0" applyAlignment="0" applyProtection="0">
      <alignment vertical="center"/>
    </xf>
    <xf numFmtId="9" fontId="9" fillId="0" borderId="0" applyFont="0" applyFill="0" applyBorder="0" applyAlignment="0" applyProtection="0"/>
    <xf numFmtId="177" fontId="10" fillId="24" borderId="0" applyNumberFormat="0" applyBorder="0" applyAlignment="0" applyProtection="0">
      <alignment vertical="center"/>
    </xf>
    <xf numFmtId="9" fontId="9" fillId="0" borderId="0" applyFont="0" applyFill="0" applyBorder="0" applyAlignment="0" applyProtection="0"/>
    <xf numFmtId="177" fontId="10" fillId="24" borderId="0" applyNumberFormat="0" applyBorder="0" applyAlignment="0" applyProtection="0">
      <alignment vertical="center"/>
    </xf>
    <xf numFmtId="9" fontId="9" fillId="0" borderId="0" applyFont="0" applyFill="0" applyBorder="0" applyAlignment="0" applyProtection="0"/>
    <xf numFmtId="177" fontId="10" fillId="24" borderId="0" applyNumberFormat="0" applyBorder="0" applyAlignment="0" applyProtection="0">
      <alignment vertical="center"/>
    </xf>
    <xf numFmtId="9" fontId="9" fillId="0" borderId="0" applyFont="0" applyFill="0" applyBorder="0" applyAlignment="0" applyProtection="0"/>
    <xf numFmtId="177" fontId="10" fillId="24" borderId="0" applyNumberFormat="0" applyBorder="0" applyAlignment="0" applyProtection="0">
      <alignment vertical="center"/>
    </xf>
    <xf numFmtId="9" fontId="9" fillId="0" borderId="0" applyFont="0" applyFill="0" applyBorder="0" applyAlignment="0" applyProtection="0"/>
    <xf numFmtId="177" fontId="10" fillId="24" borderId="0" applyNumberFormat="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9" fillId="0" borderId="0" applyFont="0" applyFill="0" applyBorder="0" applyAlignment="0" applyProtection="0"/>
    <xf numFmtId="177" fontId="10" fillId="24" borderId="0" applyNumberFormat="0" applyBorder="0" applyAlignment="0" applyProtection="0">
      <alignment vertical="center"/>
    </xf>
    <xf numFmtId="9" fontId="9" fillId="0" borderId="0" applyFont="0" applyFill="0" applyBorder="0" applyAlignment="0" applyProtection="0"/>
    <xf numFmtId="177" fontId="10" fillId="24" borderId="0" applyNumberFormat="0" applyBorder="0" applyAlignment="0" applyProtection="0">
      <alignment vertical="center"/>
    </xf>
    <xf numFmtId="9" fontId="9" fillId="0" borderId="0" applyFont="0" applyFill="0" applyBorder="0" applyAlignment="0" applyProtection="0"/>
    <xf numFmtId="177" fontId="10" fillId="24" borderId="0" applyNumberFormat="0" applyBorder="0" applyAlignment="0" applyProtection="0">
      <alignment vertical="center"/>
    </xf>
    <xf numFmtId="177" fontId="9" fillId="0" borderId="0"/>
    <xf numFmtId="9" fontId="9" fillId="0" borderId="0" applyFont="0" applyFill="0" applyBorder="0" applyAlignment="0" applyProtection="0"/>
    <xf numFmtId="177" fontId="10" fillId="24"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10" fillId="24"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47" fillId="45" borderId="0" applyNumberFormat="0" applyBorder="0" applyAlignment="0" applyProtection="0">
      <alignment vertical="center"/>
    </xf>
    <xf numFmtId="177" fontId="0" fillId="20" borderId="0" applyNumberFormat="0" applyBorder="0" applyAlignment="0" applyProtection="0">
      <alignment vertical="center"/>
    </xf>
    <xf numFmtId="177" fontId="14" fillId="40" borderId="0" applyNumberFormat="0" applyBorder="0" applyAlignment="0" applyProtection="0">
      <alignment vertical="center"/>
    </xf>
    <xf numFmtId="177" fontId="9" fillId="0" borderId="0"/>
    <xf numFmtId="9" fontId="9" fillId="0" borderId="0" applyFont="0" applyFill="0" applyBorder="0" applyAlignment="0" applyProtection="0"/>
    <xf numFmtId="177" fontId="0" fillId="20" borderId="0" applyNumberFormat="0" applyBorder="0" applyAlignment="0" applyProtection="0">
      <alignment vertical="center"/>
    </xf>
    <xf numFmtId="177" fontId="10" fillId="6" borderId="24" applyNumberFormat="0" applyFont="0" applyAlignment="0" applyProtection="0">
      <alignment vertical="center"/>
    </xf>
    <xf numFmtId="177" fontId="0" fillId="20" borderId="0" applyNumberFormat="0" applyBorder="0" applyAlignment="0" applyProtection="0">
      <alignment vertical="center"/>
    </xf>
    <xf numFmtId="177" fontId="9" fillId="0" borderId="0">
      <alignment vertical="center"/>
    </xf>
    <xf numFmtId="9" fontId="8" fillId="0" borderId="0" applyFont="0" applyFill="0" applyBorder="0" applyAlignment="0" applyProtection="0">
      <alignment vertical="center"/>
    </xf>
    <xf numFmtId="177" fontId="0" fillId="20" borderId="0" applyNumberFormat="0" applyBorder="0" applyAlignment="0" applyProtection="0">
      <alignment vertical="center"/>
    </xf>
    <xf numFmtId="177" fontId="17" fillId="26" borderId="0" applyNumberFormat="0" applyBorder="0" applyAlignment="0" applyProtection="0">
      <alignment vertical="center"/>
    </xf>
    <xf numFmtId="177" fontId="0" fillId="20" borderId="0" applyNumberFormat="0" applyBorder="0" applyAlignment="0" applyProtection="0">
      <alignment vertical="center"/>
    </xf>
    <xf numFmtId="9" fontId="9" fillId="0" borderId="0" applyFont="0" applyFill="0" applyBorder="0" applyAlignment="0" applyProtection="0"/>
    <xf numFmtId="177" fontId="0" fillId="20" borderId="0" applyNumberFormat="0" applyBorder="0" applyAlignment="0" applyProtection="0">
      <alignment vertical="center"/>
    </xf>
    <xf numFmtId="9" fontId="9" fillId="0" borderId="0" applyFont="0" applyFill="0" applyBorder="0" applyAlignment="0" applyProtection="0"/>
    <xf numFmtId="177" fontId="0" fillId="20" borderId="0" applyNumberFormat="0" applyBorder="0" applyAlignment="0" applyProtection="0">
      <alignment vertical="center"/>
    </xf>
    <xf numFmtId="177" fontId="10" fillId="9" borderId="0" applyNumberFormat="0" applyBorder="0" applyAlignment="0" applyProtection="0">
      <alignment vertical="center"/>
    </xf>
    <xf numFmtId="177" fontId="0" fillId="20" borderId="0" applyNumberFormat="0" applyBorder="0" applyAlignment="0" applyProtection="0">
      <alignment vertical="center"/>
    </xf>
    <xf numFmtId="177" fontId="0" fillId="20" borderId="0" applyNumberFormat="0" applyBorder="0" applyAlignment="0" applyProtection="0">
      <alignment vertical="center"/>
    </xf>
    <xf numFmtId="177" fontId="0" fillId="20" borderId="0" applyNumberFormat="0" applyBorder="0" applyAlignment="0" applyProtection="0">
      <alignment vertical="center"/>
    </xf>
    <xf numFmtId="9" fontId="9" fillId="0" borderId="0" applyFont="0" applyFill="0" applyBorder="0" applyAlignment="0" applyProtection="0"/>
    <xf numFmtId="177" fontId="0" fillId="20" borderId="0" applyNumberFormat="0" applyBorder="0" applyAlignment="0" applyProtection="0">
      <alignment vertical="center"/>
    </xf>
    <xf numFmtId="9" fontId="9" fillId="0" borderId="0" applyFont="0" applyFill="0" applyBorder="0" applyAlignment="0" applyProtection="0"/>
    <xf numFmtId="177" fontId="0" fillId="20" borderId="0" applyNumberFormat="0" applyBorder="0" applyAlignment="0" applyProtection="0">
      <alignment vertical="center"/>
    </xf>
    <xf numFmtId="9" fontId="9" fillId="0" borderId="0" applyFont="0" applyFill="0" applyBorder="0" applyAlignment="0" applyProtection="0"/>
    <xf numFmtId="177" fontId="0" fillId="20" borderId="0" applyNumberFormat="0" applyBorder="0" applyAlignment="0" applyProtection="0">
      <alignment vertical="center"/>
    </xf>
    <xf numFmtId="177" fontId="9" fillId="0" borderId="0"/>
    <xf numFmtId="9" fontId="9" fillId="0" borderId="0" applyFont="0" applyFill="0" applyBorder="0" applyAlignment="0" applyProtection="0"/>
    <xf numFmtId="177" fontId="0" fillId="20" borderId="0" applyNumberFormat="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177" fontId="9" fillId="0" borderId="0">
      <alignment vertical="center"/>
    </xf>
    <xf numFmtId="177" fontId="0" fillId="20" borderId="0" applyNumberFormat="0" applyBorder="0" applyAlignment="0" applyProtection="0">
      <alignment vertical="center"/>
    </xf>
    <xf numFmtId="177" fontId="14" fillId="40" borderId="0" applyNumberFormat="0" applyBorder="0" applyAlignment="0" applyProtection="0">
      <alignment vertical="center"/>
    </xf>
    <xf numFmtId="177" fontId="9" fillId="0" borderId="0">
      <alignment vertical="center"/>
    </xf>
    <xf numFmtId="177" fontId="0" fillId="20" borderId="0" applyNumberFormat="0" applyBorder="0" applyAlignment="0" applyProtection="0">
      <alignment vertical="center"/>
    </xf>
    <xf numFmtId="177" fontId="0" fillId="20" borderId="0" applyNumberFormat="0" applyBorder="0" applyAlignment="0" applyProtection="0">
      <alignment vertical="center"/>
    </xf>
    <xf numFmtId="177" fontId="0" fillId="20" borderId="0" applyNumberFormat="0" applyBorder="0" applyAlignment="0" applyProtection="0">
      <alignment vertical="center"/>
    </xf>
    <xf numFmtId="177" fontId="0" fillId="20" borderId="0" applyNumberFormat="0" applyBorder="0" applyAlignment="0" applyProtection="0">
      <alignment vertical="center"/>
    </xf>
    <xf numFmtId="177" fontId="0" fillId="20" borderId="0" applyNumberFormat="0" applyBorder="0" applyAlignment="0" applyProtection="0">
      <alignment vertical="center"/>
    </xf>
    <xf numFmtId="177" fontId="0" fillId="20" borderId="0" applyNumberFormat="0" applyBorder="0" applyAlignment="0" applyProtection="0">
      <alignment vertical="center"/>
    </xf>
    <xf numFmtId="177" fontId="0" fillId="20" borderId="0" applyNumberFormat="0" applyBorder="0" applyAlignment="0" applyProtection="0">
      <alignment vertical="center"/>
    </xf>
    <xf numFmtId="9" fontId="9" fillId="0" borderId="0" applyFont="0" applyFill="0" applyBorder="0" applyAlignment="0" applyProtection="0"/>
    <xf numFmtId="177" fontId="0" fillId="20" borderId="0" applyNumberFormat="0" applyBorder="0" applyAlignment="0" applyProtection="0">
      <alignment vertical="center"/>
    </xf>
    <xf numFmtId="177" fontId="9" fillId="0" borderId="0"/>
    <xf numFmtId="9" fontId="9" fillId="0" borderId="0" applyFont="0" applyFill="0" applyBorder="0" applyAlignment="0" applyProtection="0"/>
    <xf numFmtId="177" fontId="9" fillId="0" borderId="0">
      <alignment vertical="center"/>
    </xf>
    <xf numFmtId="177" fontId="0" fillId="20" borderId="0" applyNumberFormat="0" applyBorder="0" applyAlignment="0" applyProtection="0">
      <alignment vertical="center"/>
    </xf>
    <xf numFmtId="177" fontId="9" fillId="0" borderId="0">
      <alignment vertical="center"/>
    </xf>
    <xf numFmtId="177" fontId="0" fillId="20" borderId="0" applyNumberFormat="0" applyBorder="0" applyAlignment="0" applyProtection="0">
      <alignment vertical="center"/>
    </xf>
    <xf numFmtId="177" fontId="0" fillId="20" borderId="0" applyNumberFormat="0" applyBorder="0" applyAlignment="0" applyProtection="0">
      <alignment vertical="center"/>
    </xf>
    <xf numFmtId="177" fontId="9" fillId="0" borderId="0">
      <alignment vertical="center"/>
    </xf>
    <xf numFmtId="177" fontId="0" fillId="20" borderId="0" applyNumberFormat="0" applyBorder="0" applyAlignment="0" applyProtection="0">
      <alignment vertical="center"/>
    </xf>
    <xf numFmtId="9" fontId="10" fillId="0" borderId="0" applyFont="0" applyFill="0" applyBorder="0" applyAlignment="0" applyProtection="0">
      <alignment vertical="center"/>
    </xf>
    <xf numFmtId="177" fontId="9" fillId="0" borderId="0"/>
    <xf numFmtId="177" fontId="9" fillId="0" borderId="0">
      <alignment vertical="center"/>
    </xf>
    <xf numFmtId="177" fontId="0" fillId="20" borderId="0" applyNumberFormat="0" applyBorder="0" applyAlignment="0" applyProtection="0">
      <alignment vertical="center"/>
    </xf>
    <xf numFmtId="177" fontId="9" fillId="0" borderId="0"/>
    <xf numFmtId="177" fontId="0" fillId="20" borderId="0" applyNumberFormat="0" applyBorder="0" applyAlignment="0" applyProtection="0">
      <alignment vertical="center"/>
    </xf>
    <xf numFmtId="9" fontId="10" fillId="0" borderId="0" applyFont="0" applyFill="0" applyBorder="0" applyAlignment="0" applyProtection="0">
      <alignment vertical="center"/>
    </xf>
    <xf numFmtId="177" fontId="0" fillId="33" borderId="0" applyNumberFormat="0" applyBorder="0" applyAlignment="0" applyProtection="0">
      <alignment vertical="center"/>
    </xf>
    <xf numFmtId="177" fontId="10" fillId="45" borderId="0" applyNumberFormat="0" applyBorder="0" applyAlignment="0" applyProtection="0">
      <alignment vertical="center"/>
    </xf>
    <xf numFmtId="177" fontId="14" fillId="25" borderId="0" applyNumberFormat="0" applyBorder="0" applyAlignment="0" applyProtection="0">
      <alignment vertical="center"/>
    </xf>
    <xf numFmtId="177" fontId="10" fillId="45" borderId="0" applyNumberFormat="0" applyBorder="0" applyAlignment="0" applyProtection="0">
      <alignment vertical="center"/>
    </xf>
    <xf numFmtId="177" fontId="14" fillId="72"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0" fillId="0" borderId="0">
      <alignment vertical="center"/>
    </xf>
    <xf numFmtId="177" fontId="10" fillId="45" borderId="0" applyNumberFormat="0" applyBorder="0" applyAlignment="0" applyProtection="0">
      <alignment vertical="center"/>
    </xf>
    <xf numFmtId="177" fontId="14" fillId="16" borderId="0" applyNumberFormat="0" applyBorder="0" applyAlignment="0" applyProtection="0">
      <alignment vertical="center"/>
    </xf>
    <xf numFmtId="177" fontId="13" fillId="0" borderId="0" applyNumberFormat="0" applyFill="0" applyBorder="0" applyAlignment="0" applyProtection="0">
      <alignment vertical="center"/>
    </xf>
    <xf numFmtId="177" fontId="9" fillId="0" borderId="0">
      <alignment vertical="center"/>
    </xf>
    <xf numFmtId="9" fontId="9" fillId="0" borderId="0" applyFont="0" applyFill="0" applyBorder="0" applyAlignment="0" applyProtection="0"/>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9" fontId="10" fillId="0" borderId="0" applyFont="0" applyFill="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9" fillId="0" borderId="0"/>
    <xf numFmtId="177" fontId="10" fillId="45" borderId="0" applyNumberFormat="0" applyBorder="0" applyAlignment="0" applyProtection="0">
      <alignment vertical="center"/>
    </xf>
    <xf numFmtId="177" fontId="0" fillId="32"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9" fontId="8" fillId="0" borderId="0" applyFont="0" applyFill="0" applyBorder="0" applyAlignment="0" applyProtection="0">
      <alignment vertical="center"/>
    </xf>
    <xf numFmtId="177" fontId="0" fillId="32" borderId="0" applyNumberFormat="0" applyBorder="0" applyAlignment="0" applyProtection="0">
      <alignment vertical="center"/>
    </xf>
    <xf numFmtId="177" fontId="10" fillId="45" borderId="0" applyNumberFormat="0" applyBorder="0" applyAlignment="0" applyProtection="0">
      <alignment vertical="center"/>
    </xf>
    <xf numFmtId="177" fontId="9" fillId="0" borderId="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7" fillId="5" borderId="0" applyNumberFormat="0" applyBorder="0" applyAlignment="0" applyProtection="0">
      <alignment vertical="center"/>
    </xf>
    <xf numFmtId="177" fontId="10" fillId="45" borderId="0" applyNumberFormat="0" applyBorder="0" applyAlignment="0" applyProtection="0">
      <alignment vertical="center"/>
    </xf>
    <xf numFmtId="9" fontId="0" fillId="0" borderId="0" applyFont="0" applyFill="0" applyBorder="0" applyAlignment="0" applyProtection="0">
      <alignment vertical="center"/>
    </xf>
    <xf numFmtId="177" fontId="17" fillId="5" borderId="0" applyNumberFormat="0" applyBorder="0" applyAlignment="0" applyProtection="0">
      <alignment vertical="center"/>
    </xf>
    <xf numFmtId="177" fontId="17" fillId="24" borderId="0" applyNumberFormat="0" applyBorder="0" applyAlignment="0" applyProtection="0">
      <alignment vertical="center"/>
    </xf>
    <xf numFmtId="177" fontId="9" fillId="0" borderId="0"/>
    <xf numFmtId="9" fontId="0" fillId="0" borderId="0" applyFont="0" applyFill="0" applyBorder="0" applyAlignment="0" applyProtection="0">
      <alignment vertical="center"/>
    </xf>
    <xf numFmtId="177" fontId="10" fillId="45" borderId="0" applyNumberFormat="0" applyBorder="0" applyAlignment="0" applyProtection="0">
      <alignment vertical="center"/>
    </xf>
    <xf numFmtId="177" fontId="17" fillId="5" borderId="0" applyNumberFormat="0" applyBorder="0" applyAlignment="0" applyProtection="0">
      <alignment vertical="center"/>
    </xf>
    <xf numFmtId="177" fontId="14" fillId="72"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9" fillId="0" borderId="0"/>
    <xf numFmtId="177" fontId="10" fillId="45" borderId="0" applyNumberFormat="0" applyBorder="0" applyAlignment="0" applyProtection="0">
      <alignment vertical="center"/>
    </xf>
    <xf numFmtId="177" fontId="0" fillId="32" borderId="0" applyNumberFormat="0" applyBorder="0" applyAlignment="0" applyProtection="0">
      <alignment vertical="center"/>
    </xf>
    <xf numFmtId="177" fontId="10" fillId="45" borderId="0" applyNumberFormat="0" applyBorder="0" applyAlignment="0" applyProtection="0">
      <alignment vertical="center"/>
    </xf>
    <xf numFmtId="9" fontId="8" fillId="0" borderId="0" applyFont="0" applyFill="0" applyBorder="0" applyAlignment="0" applyProtection="0">
      <alignment vertical="center"/>
    </xf>
    <xf numFmtId="177" fontId="10" fillId="45" borderId="0" applyNumberFormat="0" applyBorder="0" applyAlignment="0" applyProtection="0">
      <alignment vertical="center"/>
    </xf>
    <xf numFmtId="9" fontId="8" fillId="0" borderId="0" applyFont="0" applyFill="0" applyBorder="0" applyAlignment="0" applyProtection="0">
      <alignment vertical="center"/>
    </xf>
    <xf numFmtId="177" fontId="0" fillId="32"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9" fontId="8" fillId="0" borderId="0" applyFont="0" applyFill="0" applyBorder="0" applyAlignment="0" applyProtection="0">
      <alignment vertical="center"/>
    </xf>
    <xf numFmtId="177" fontId="10" fillId="45" borderId="0" applyNumberFormat="0" applyBorder="0" applyAlignment="0" applyProtection="0">
      <alignment vertical="center"/>
    </xf>
    <xf numFmtId="9" fontId="9" fillId="0" borderId="0" applyFont="0" applyFill="0" applyBorder="0" applyAlignment="0" applyProtection="0"/>
    <xf numFmtId="177" fontId="10" fillId="45" borderId="0" applyNumberFormat="0" applyBorder="0" applyAlignment="0" applyProtection="0">
      <alignment vertical="center"/>
    </xf>
    <xf numFmtId="177" fontId="14" fillId="72"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9" fontId="9" fillId="0" borderId="0" applyFont="0" applyFill="0" applyBorder="0" applyAlignment="0" applyProtection="0"/>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7" fillId="24" borderId="0" applyNumberFormat="0" applyBorder="0" applyAlignment="0" applyProtection="0">
      <alignment vertical="center"/>
    </xf>
    <xf numFmtId="177" fontId="14" fillId="40"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9" fontId="9" fillId="0" borderId="0" applyFont="0" applyFill="0" applyBorder="0" applyAlignment="0" applyProtection="0"/>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14" fillId="25" borderId="0" applyNumberFormat="0" applyBorder="0" applyAlignment="0" applyProtection="0">
      <alignment vertical="center"/>
    </xf>
    <xf numFmtId="177" fontId="10" fillId="45" borderId="0" applyNumberFormat="0" applyBorder="0" applyAlignment="0" applyProtection="0">
      <alignment vertical="center"/>
    </xf>
    <xf numFmtId="9" fontId="8" fillId="0" borderId="0" applyFont="0" applyFill="0" applyBorder="0" applyAlignment="0" applyProtection="0">
      <alignment vertical="center"/>
    </xf>
    <xf numFmtId="177" fontId="10" fillId="45" borderId="0" applyNumberFormat="0" applyBorder="0" applyAlignment="0" applyProtection="0">
      <alignment vertical="center"/>
    </xf>
    <xf numFmtId="9" fontId="8" fillId="0" borderId="0" applyFont="0" applyFill="0" applyBorder="0" applyAlignment="0" applyProtection="0">
      <alignment vertical="center"/>
    </xf>
    <xf numFmtId="177" fontId="10" fillId="45" borderId="0" applyNumberFormat="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10" fillId="45" borderId="0" applyNumberFormat="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10" fillId="45" borderId="0" applyNumberFormat="0" applyBorder="0" applyAlignment="0" applyProtection="0">
      <alignment vertical="center"/>
    </xf>
    <xf numFmtId="177" fontId="10" fillId="45" borderId="0" applyNumberFormat="0" applyBorder="0" applyAlignment="0" applyProtection="0">
      <alignment vertical="center"/>
    </xf>
    <xf numFmtId="177" fontId="9" fillId="0" borderId="0">
      <alignment vertical="center"/>
    </xf>
    <xf numFmtId="177" fontId="10" fillId="45" borderId="0" applyNumberFormat="0" applyBorder="0" applyAlignment="0" applyProtection="0">
      <alignment vertical="center"/>
    </xf>
    <xf numFmtId="9" fontId="9" fillId="0" borderId="0" applyFont="0" applyFill="0" applyBorder="0" applyAlignment="0" applyProtection="0"/>
    <xf numFmtId="177" fontId="10" fillId="45" borderId="0" applyNumberFormat="0" applyBorder="0" applyAlignment="0" applyProtection="0">
      <alignment vertical="center"/>
    </xf>
    <xf numFmtId="9" fontId="9" fillId="0" borderId="0" applyFont="0" applyFill="0" applyBorder="0" applyAlignment="0" applyProtection="0"/>
    <xf numFmtId="177" fontId="10" fillId="45" borderId="0" applyNumberFormat="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9" fillId="0" borderId="0" applyFont="0" applyFill="0" applyBorder="0" applyAlignment="0" applyProtection="0"/>
    <xf numFmtId="177" fontId="0" fillId="33" borderId="0" applyNumberFormat="0" applyBorder="0" applyAlignment="0" applyProtection="0">
      <alignment vertical="center"/>
    </xf>
    <xf numFmtId="177" fontId="14" fillId="72" borderId="0" applyNumberFormat="0" applyBorder="0" applyAlignment="0" applyProtection="0">
      <alignment vertical="center"/>
    </xf>
    <xf numFmtId="177" fontId="0" fillId="33" borderId="0" applyNumberFormat="0" applyBorder="0" applyAlignment="0" applyProtection="0">
      <alignment vertical="center"/>
    </xf>
    <xf numFmtId="177" fontId="17" fillId="5" borderId="0" applyNumberFormat="0" applyBorder="0" applyAlignment="0" applyProtection="0">
      <alignment vertical="center"/>
    </xf>
    <xf numFmtId="177" fontId="9" fillId="0" borderId="0"/>
    <xf numFmtId="177" fontId="0" fillId="33" borderId="0" applyNumberFormat="0" applyBorder="0" applyAlignment="0" applyProtection="0">
      <alignment vertical="center"/>
    </xf>
    <xf numFmtId="9" fontId="9" fillId="0" borderId="0" applyFont="0" applyFill="0" applyBorder="0" applyAlignment="0" applyProtection="0"/>
    <xf numFmtId="177" fontId="9" fillId="0" borderId="0"/>
    <xf numFmtId="177" fontId="0" fillId="33" borderId="0" applyNumberFormat="0" applyBorder="0" applyAlignment="0" applyProtection="0">
      <alignment vertical="center"/>
    </xf>
    <xf numFmtId="177" fontId="0" fillId="33" borderId="0" applyNumberFormat="0" applyBorder="0" applyAlignment="0" applyProtection="0">
      <alignment vertical="center"/>
    </xf>
    <xf numFmtId="9" fontId="9" fillId="0" borderId="0" applyFont="0" applyFill="0" applyBorder="0" applyAlignment="0" applyProtection="0"/>
    <xf numFmtId="177" fontId="0" fillId="33" borderId="0" applyNumberFormat="0" applyBorder="0" applyAlignment="0" applyProtection="0">
      <alignment vertical="center"/>
    </xf>
    <xf numFmtId="177" fontId="9" fillId="0" borderId="0">
      <alignment vertical="center"/>
    </xf>
    <xf numFmtId="177" fontId="0" fillId="33" borderId="0" applyNumberFormat="0" applyBorder="0" applyAlignment="0" applyProtection="0">
      <alignment vertical="center"/>
    </xf>
    <xf numFmtId="177" fontId="14" fillId="72" borderId="0" applyNumberFormat="0" applyBorder="0" applyAlignment="0" applyProtection="0">
      <alignment vertical="center"/>
    </xf>
    <xf numFmtId="177" fontId="0" fillId="33" borderId="0" applyNumberFormat="0" applyBorder="0" applyAlignment="0" applyProtection="0">
      <alignment vertical="center"/>
    </xf>
    <xf numFmtId="9" fontId="8" fillId="0" borderId="0" applyFont="0" applyFill="0" applyBorder="0" applyAlignment="0" applyProtection="0">
      <alignment vertical="center"/>
    </xf>
    <xf numFmtId="177" fontId="0" fillId="33" borderId="0" applyNumberFormat="0" applyBorder="0" applyAlignment="0" applyProtection="0">
      <alignment vertical="center"/>
    </xf>
    <xf numFmtId="9" fontId="8" fillId="0" borderId="0" applyFont="0" applyFill="0" applyBorder="0" applyAlignment="0" applyProtection="0">
      <alignment vertical="center"/>
    </xf>
    <xf numFmtId="177" fontId="0" fillId="33" borderId="0" applyNumberFormat="0" applyBorder="0" applyAlignment="0" applyProtection="0">
      <alignment vertical="center"/>
    </xf>
    <xf numFmtId="177" fontId="0" fillId="33" borderId="0" applyNumberFormat="0" applyBorder="0" applyAlignment="0" applyProtection="0">
      <alignment vertical="center"/>
    </xf>
    <xf numFmtId="177" fontId="0" fillId="33" borderId="0" applyNumberFormat="0" applyBorder="0" applyAlignment="0" applyProtection="0">
      <alignment vertical="center"/>
    </xf>
    <xf numFmtId="177" fontId="0" fillId="33" borderId="0" applyNumberFormat="0" applyBorder="0" applyAlignment="0" applyProtection="0">
      <alignment vertical="center"/>
    </xf>
    <xf numFmtId="177" fontId="0" fillId="33" borderId="0" applyNumberFormat="0" applyBorder="0" applyAlignment="0" applyProtection="0">
      <alignment vertical="center"/>
    </xf>
    <xf numFmtId="177" fontId="0" fillId="33" borderId="0" applyNumberFormat="0" applyBorder="0" applyAlignment="0" applyProtection="0">
      <alignment vertical="center"/>
    </xf>
    <xf numFmtId="177" fontId="0" fillId="33" borderId="0" applyNumberFormat="0" applyBorder="0" applyAlignment="0" applyProtection="0">
      <alignment vertical="center"/>
    </xf>
    <xf numFmtId="177" fontId="0" fillId="33" borderId="0" applyNumberFormat="0" applyBorder="0" applyAlignment="0" applyProtection="0">
      <alignment vertical="center"/>
    </xf>
    <xf numFmtId="177" fontId="0" fillId="33" borderId="0" applyNumberFormat="0" applyBorder="0" applyAlignment="0" applyProtection="0">
      <alignment vertical="center"/>
    </xf>
    <xf numFmtId="177" fontId="0" fillId="33" borderId="0" applyNumberFormat="0" applyBorder="0" applyAlignment="0" applyProtection="0">
      <alignment vertical="center"/>
    </xf>
    <xf numFmtId="177" fontId="17" fillId="26" borderId="0" applyNumberFormat="0" applyBorder="0" applyAlignment="0" applyProtection="0">
      <alignment vertical="center"/>
    </xf>
    <xf numFmtId="177" fontId="9" fillId="0" borderId="0"/>
    <xf numFmtId="177" fontId="0" fillId="33" borderId="0" applyNumberFormat="0" applyBorder="0" applyAlignment="0" applyProtection="0">
      <alignment vertical="center"/>
    </xf>
    <xf numFmtId="177" fontId="17" fillId="26" borderId="0" applyNumberFormat="0" applyBorder="0" applyAlignment="0" applyProtection="0">
      <alignment vertical="center"/>
    </xf>
    <xf numFmtId="177" fontId="9" fillId="0" borderId="0"/>
    <xf numFmtId="177" fontId="0" fillId="33" borderId="0" applyNumberFormat="0" applyBorder="0" applyAlignment="0" applyProtection="0">
      <alignment vertical="center"/>
    </xf>
    <xf numFmtId="177" fontId="10" fillId="9" borderId="0" applyNumberFormat="0" applyBorder="0" applyAlignment="0" applyProtection="0">
      <alignment vertical="center"/>
    </xf>
    <xf numFmtId="177" fontId="14" fillId="67" borderId="0" applyNumberFormat="0" applyBorder="0" applyAlignment="0" applyProtection="0">
      <alignment vertical="center"/>
    </xf>
    <xf numFmtId="177" fontId="10" fillId="9" borderId="0" applyNumberFormat="0" applyBorder="0" applyAlignment="0" applyProtection="0">
      <alignment vertical="center"/>
    </xf>
    <xf numFmtId="177" fontId="9" fillId="0" borderId="0"/>
    <xf numFmtId="177" fontId="9" fillId="0" borderId="0"/>
    <xf numFmtId="177" fontId="14" fillId="10"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9" fontId="10" fillId="0" borderId="0" applyFont="0" applyFill="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9" fontId="10" fillId="0" borderId="0" applyFont="0" applyFill="0" applyBorder="0" applyAlignment="0" applyProtection="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177" fontId="10" fillId="9"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0" fillId="31" borderId="0" applyNumberFormat="0" applyBorder="0" applyAlignment="0" applyProtection="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177" fontId="9" fillId="0" borderId="0"/>
    <xf numFmtId="9" fontId="0" fillId="0" borderId="0" applyFont="0" applyFill="0" applyBorder="0" applyAlignment="0" applyProtection="0">
      <alignment vertical="center"/>
    </xf>
    <xf numFmtId="177" fontId="0" fillId="0" borderId="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0" fillId="31" borderId="0" applyNumberFormat="0" applyBorder="0" applyAlignment="0" applyProtection="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10" fillId="9" borderId="0" applyNumberFormat="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0" fillId="31" borderId="0" applyNumberFormat="0" applyBorder="0" applyAlignment="0" applyProtection="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177" fontId="9" fillId="0" borderId="0"/>
    <xf numFmtId="9" fontId="0" fillId="0" borderId="0" applyFont="0" applyFill="0" applyBorder="0" applyAlignment="0" applyProtection="0">
      <alignment vertical="center"/>
    </xf>
    <xf numFmtId="177" fontId="0" fillId="0" borderId="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0" fillId="31" borderId="0" applyNumberFormat="0" applyBorder="0" applyAlignment="0" applyProtection="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9" fillId="0" borderId="0"/>
    <xf numFmtId="177" fontId="9" fillId="0" borderId="0"/>
    <xf numFmtId="177" fontId="14" fillId="10"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177" fontId="9" fillId="0" borderId="0"/>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9" fontId="8" fillId="0" borderId="0" applyFont="0" applyFill="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9" fillId="0" borderId="0"/>
    <xf numFmtId="177" fontId="9" fillId="0" borderId="0"/>
    <xf numFmtId="177" fontId="51" fillId="0" borderId="0" applyNumberFormat="0" applyFill="0" applyBorder="0" applyAlignment="0" applyProtection="0">
      <alignment vertical="center"/>
    </xf>
    <xf numFmtId="177" fontId="14" fillId="67"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4" fillId="46" borderId="0" applyNumberFormat="0" applyBorder="0" applyAlignment="0" applyProtection="0">
      <alignment vertical="center"/>
    </xf>
    <xf numFmtId="177" fontId="10" fillId="9" borderId="0" applyNumberFormat="0" applyBorder="0" applyAlignment="0" applyProtection="0">
      <alignment vertical="center"/>
    </xf>
    <xf numFmtId="177" fontId="14" fillId="65" borderId="0" applyNumberFormat="0" applyBorder="0" applyAlignment="0" applyProtection="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10" fillId="9"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177" fontId="10" fillId="9"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10" fillId="9" borderId="0" applyNumberFormat="0" applyBorder="0" applyAlignment="0" applyProtection="0">
      <alignment vertical="center"/>
    </xf>
    <xf numFmtId="177" fontId="0" fillId="32" borderId="0" applyNumberFormat="0" applyBorder="0" applyAlignment="0" applyProtection="0">
      <alignment vertical="center"/>
    </xf>
    <xf numFmtId="177" fontId="14" fillId="10" borderId="0" applyNumberFormat="0" applyBorder="0" applyAlignment="0" applyProtection="0">
      <alignment vertical="center"/>
    </xf>
    <xf numFmtId="177" fontId="0" fillId="32" borderId="0" applyNumberFormat="0" applyBorder="0" applyAlignment="0" applyProtection="0">
      <alignment vertical="center"/>
    </xf>
    <xf numFmtId="177" fontId="0" fillId="32" borderId="0" applyNumberFormat="0" applyBorder="0" applyAlignment="0" applyProtection="0">
      <alignment vertical="center"/>
    </xf>
    <xf numFmtId="177" fontId="0" fillId="32" borderId="0" applyNumberFormat="0" applyBorder="0" applyAlignment="0" applyProtection="0">
      <alignment vertical="center"/>
    </xf>
    <xf numFmtId="177" fontId="0" fillId="32" borderId="0" applyNumberFormat="0" applyBorder="0" applyAlignment="0" applyProtection="0">
      <alignment vertical="center"/>
    </xf>
    <xf numFmtId="177" fontId="19" fillId="0" borderId="16" applyNumberFormat="0" applyFill="0" applyAlignment="0" applyProtection="0">
      <alignment vertical="center"/>
    </xf>
    <xf numFmtId="177" fontId="17" fillId="24" borderId="0" applyNumberFormat="0" applyBorder="0" applyAlignment="0" applyProtection="0">
      <alignment vertical="center"/>
    </xf>
    <xf numFmtId="177" fontId="0" fillId="32" borderId="0" applyNumberFormat="0" applyBorder="0" applyAlignment="0" applyProtection="0">
      <alignment vertical="center"/>
    </xf>
    <xf numFmtId="177" fontId="9" fillId="0" borderId="0"/>
    <xf numFmtId="177" fontId="0" fillId="32" borderId="0" applyNumberFormat="0" applyBorder="0" applyAlignment="0" applyProtection="0">
      <alignment vertical="center"/>
    </xf>
    <xf numFmtId="177" fontId="9" fillId="0" borderId="0"/>
    <xf numFmtId="177" fontId="0" fillId="32" borderId="0" applyNumberFormat="0" applyBorder="0" applyAlignment="0" applyProtection="0">
      <alignment vertical="center"/>
    </xf>
    <xf numFmtId="177" fontId="0" fillId="32" borderId="0" applyNumberFormat="0" applyBorder="0" applyAlignment="0" applyProtection="0">
      <alignment vertical="center"/>
    </xf>
    <xf numFmtId="177" fontId="0" fillId="32" borderId="0" applyNumberFormat="0" applyBorder="0" applyAlignment="0" applyProtection="0">
      <alignment vertical="center"/>
    </xf>
    <xf numFmtId="177" fontId="0" fillId="32" borderId="0" applyNumberFormat="0" applyBorder="0" applyAlignment="0" applyProtection="0">
      <alignment vertical="center"/>
    </xf>
    <xf numFmtId="177" fontId="0" fillId="32" borderId="0" applyNumberFormat="0" applyBorder="0" applyAlignment="0" applyProtection="0">
      <alignment vertical="center"/>
    </xf>
    <xf numFmtId="9" fontId="9" fillId="0" borderId="0" applyFont="0" applyFill="0" applyBorder="0" applyAlignment="0" applyProtection="0"/>
    <xf numFmtId="177" fontId="0" fillId="32" borderId="0" applyNumberFormat="0" applyBorder="0" applyAlignment="0" applyProtection="0">
      <alignment vertical="center"/>
    </xf>
    <xf numFmtId="177" fontId="0" fillId="32" borderId="0" applyNumberFormat="0" applyBorder="0" applyAlignment="0" applyProtection="0">
      <alignment vertical="center"/>
    </xf>
    <xf numFmtId="177" fontId="14" fillId="10" borderId="0" applyNumberFormat="0" applyBorder="0" applyAlignment="0" applyProtection="0">
      <alignment vertical="center"/>
    </xf>
    <xf numFmtId="177" fontId="0" fillId="32" borderId="0" applyNumberFormat="0" applyBorder="0" applyAlignment="0" applyProtection="0">
      <alignment vertical="center"/>
    </xf>
    <xf numFmtId="177" fontId="0" fillId="32" borderId="0" applyNumberFormat="0" applyBorder="0" applyAlignment="0" applyProtection="0">
      <alignment vertical="center"/>
    </xf>
    <xf numFmtId="177" fontId="0" fillId="32" borderId="0" applyNumberFormat="0" applyBorder="0" applyAlignment="0" applyProtection="0">
      <alignment vertical="center"/>
    </xf>
    <xf numFmtId="177" fontId="0" fillId="32" borderId="0" applyNumberFormat="0" applyBorder="0" applyAlignment="0" applyProtection="0">
      <alignment vertical="center"/>
    </xf>
    <xf numFmtId="177" fontId="0" fillId="32" borderId="0" applyNumberFormat="0" applyBorder="0" applyAlignment="0" applyProtection="0">
      <alignment vertical="center"/>
    </xf>
    <xf numFmtId="9" fontId="8" fillId="0" borderId="0" applyFont="0" applyFill="0" applyBorder="0" applyAlignment="0" applyProtection="0">
      <alignment vertical="center"/>
    </xf>
    <xf numFmtId="177" fontId="0" fillId="32" borderId="0" applyNumberFormat="0" applyBorder="0" applyAlignment="0" applyProtection="0">
      <alignment vertical="center"/>
    </xf>
    <xf numFmtId="9" fontId="8" fillId="0" borderId="0" applyFont="0" applyFill="0" applyBorder="0" applyAlignment="0" applyProtection="0">
      <alignment vertical="center"/>
    </xf>
    <xf numFmtId="177" fontId="0" fillId="32" borderId="0" applyNumberFormat="0" applyBorder="0" applyAlignment="0" applyProtection="0">
      <alignment vertical="center"/>
    </xf>
    <xf numFmtId="177" fontId="0" fillId="32" borderId="0" applyNumberFormat="0" applyBorder="0" applyAlignment="0" applyProtection="0">
      <alignment vertical="center"/>
    </xf>
    <xf numFmtId="9" fontId="10" fillId="0" borderId="0" applyFont="0" applyFill="0" applyBorder="0" applyAlignment="0" applyProtection="0">
      <alignment vertical="center"/>
    </xf>
    <xf numFmtId="177" fontId="0" fillId="32" borderId="0" applyNumberFormat="0" applyBorder="0" applyAlignment="0" applyProtection="0">
      <alignment vertical="center"/>
    </xf>
    <xf numFmtId="9" fontId="10" fillId="0" borderId="0" applyFont="0" applyFill="0" applyBorder="0" applyAlignment="0" applyProtection="0">
      <alignment vertical="center"/>
    </xf>
    <xf numFmtId="177" fontId="0" fillId="32" borderId="0" applyNumberFormat="0" applyBorder="0" applyAlignment="0" applyProtection="0">
      <alignment vertical="center"/>
    </xf>
    <xf numFmtId="177" fontId="17" fillId="26" borderId="0" applyNumberFormat="0" applyBorder="0" applyAlignment="0" applyProtection="0">
      <alignment vertical="center"/>
    </xf>
    <xf numFmtId="177" fontId="0" fillId="32" borderId="0" applyNumberFormat="0" applyBorder="0" applyAlignment="0" applyProtection="0">
      <alignment vertical="center"/>
    </xf>
    <xf numFmtId="177" fontId="0" fillId="32" borderId="0" applyNumberFormat="0" applyBorder="0" applyAlignment="0" applyProtection="0">
      <alignment vertical="center"/>
    </xf>
    <xf numFmtId="177" fontId="14" fillId="36" borderId="0" applyNumberFormat="0" applyBorder="0" applyAlignment="0" applyProtection="0">
      <alignment vertical="center"/>
    </xf>
    <xf numFmtId="177" fontId="0" fillId="31" borderId="0" applyNumberFormat="0" applyBorder="0" applyAlignment="0" applyProtection="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9" fillId="0" borderId="0">
      <alignment vertical="center"/>
    </xf>
    <xf numFmtId="177" fontId="10" fillId="24" borderId="0" applyNumberFormat="0" applyBorder="0" applyAlignment="0" applyProtection="0">
      <alignment vertical="center"/>
    </xf>
    <xf numFmtId="177" fontId="9" fillId="0" borderId="0"/>
    <xf numFmtId="177" fontId="0" fillId="0" borderId="0">
      <alignment vertical="center"/>
    </xf>
    <xf numFmtId="177" fontId="10" fillId="24" borderId="0" applyNumberFormat="0" applyBorder="0" applyAlignment="0" applyProtection="0">
      <alignment vertical="center"/>
    </xf>
    <xf numFmtId="177" fontId="9" fillId="0" borderId="0"/>
    <xf numFmtId="177" fontId="10" fillId="24" borderId="0" applyNumberFormat="0" applyBorder="0" applyAlignment="0" applyProtection="0">
      <alignment vertical="center"/>
    </xf>
    <xf numFmtId="177" fontId="9" fillId="0" borderId="0"/>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9" fillId="0" borderId="0"/>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35" fillId="29" borderId="11" applyNumberFormat="0" applyAlignment="0" applyProtection="0">
      <alignment vertical="center"/>
    </xf>
    <xf numFmtId="177" fontId="17"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9"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0" fillId="0" borderId="0">
      <alignment vertical="center"/>
    </xf>
    <xf numFmtId="177" fontId="9" fillId="0" borderId="0">
      <alignment vertical="center"/>
    </xf>
    <xf numFmtId="177" fontId="10" fillId="24" borderId="0" applyNumberFormat="0" applyBorder="0" applyAlignment="0" applyProtection="0">
      <alignment vertical="center"/>
    </xf>
    <xf numFmtId="177" fontId="0" fillId="0" borderId="0">
      <alignment vertical="center"/>
    </xf>
    <xf numFmtId="177" fontId="0" fillId="0" borderId="0">
      <alignment vertical="center"/>
    </xf>
    <xf numFmtId="177" fontId="10" fillId="24" borderId="0" applyNumberFormat="0" applyBorder="0" applyAlignment="0" applyProtection="0">
      <alignment vertical="center"/>
    </xf>
    <xf numFmtId="9" fontId="8" fillId="0" borderId="0" applyFont="0" applyFill="0" applyBorder="0" applyAlignment="0" applyProtection="0">
      <alignment vertical="center"/>
    </xf>
    <xf numFmtId="177" fontId="38" fillId="28" borderId="0" applyNumberFormat="0" applyBorder="0" applyAlignment="0" applyProtection="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9" fillId="0" borderId="0"/>
    <xf numFmtId="177" fontId="10" fillId="24" borderId="0" applyNumberFormat="0" applyBorder="0" applyAlignment="0" applyProtection="0">
      <alignment vertical="center"/>
    </xf>
    <xf numFmtId="9" fontId="9" fillId="0" borderId="0" applyFont="0" applyFill="0" applyBorder="0" applyAlignment="0" applyProtection="0"/>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24" fillId="0" borderId="10" applyNumberFormat="0" applyFill="0" applyAlignment="0" applyProtection="0">
      <alignment vertical="center"/>
    </xf>
    <xf numFmtId="9" fontId="9" fillId="0" borderId="0" applyFont="0" applyFill="0" applyBorder="0" applyAlignment="0" applyProtection="0"/>
    <xf numFmtId="177" fontId="10" fillId="24" borderId="0" applyNumberFormat="0" applyBorder="0" applyAlignment="0" applyProtection="0">
      <alignment vertical="center"/>
    </xf>
    <xf numFmtId="177" fontId="0" fillId="0" borderId="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17" fillId="24"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9" fontId="9" fillId="0" borderId="0" applyFont="0" applyFill="0" applyBorder="0" applyAlignment="0" applyProtection="0"/>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9" fontId="10" fillId="0" borderId="0" applyFont="0" applyFill="0" applyBorder="0" applyAlignment="0" applyProtection="0">
      <alignment vertical="center"/>
    </xf>
    <xf numFmtId="177" fontId="10" fillId="24"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17" fillId="24"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9" fillId="0" borderId="0">
      <alignment vertical="center"/>
    </xf>
    <xf numFmtId="177" fontId="10" fillId="24" borderId="0" applyNumberFormat="0" applyBorder="0" applyAlignment="0" applyProtection="0">
      <alignment vertical="center"/>
    </xf>
    <xf numFmtId="177" fontId="0" fillId="0" borderId="0">
      <alignment vertical="center"/>
    </xf>
    <xf numFmtId="177" fontId="9"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9"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9" fontId="9" fillId="0" borderId="0" applyFont="0" applyFill="0" applyBorder="0" applyAlignment="0" applyProtection="0"/>
    <xf numFmtId="177" fontId="0" fillId="0" borderId="0">
      <alignment vertical="center"/>
    </xf>
    <xf numFmtId="177" fontId="0" fillId="0" borderId="0">
      <alignment vertical="center"/>
    </xf>
    <xf numFmtId="177" fontId="10" fillId="24"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177" fontId="10" fillId="24" borderId="0" applyNumberFormat="0" applyBorder="0" applyAlignment="0" applyProtection="0">
      <alignment vertical="center"/>
    </xf>
    <xf numFmtId="177" fontId="0" fillId="0" borderId="0">
      <alignment vertical="center"/>
    </xf>
    <xf numFmtId="9" fontId="9" fillId="0" borderId="0" applyFont="0" applyFill="0" applyBorder="0" applyAlignment="0" applyProtection="0"/>
    <xf numFmtId="177" fontId="10" fillId="24" borderId="0" applyNumberFormat="0" applyBorder="0" applyAlignment="0" applyProtection="0">
      <alignment vertical="center"/>
    </xf>
    <xf numFmtId="177" fontId="0" fillId="0" borderId="0">
      <alignment vertical="center"/>
    </xf>
    <xf numFmtId="9" fontId="9" fillId="0" borderId="0" applyFont="0" applyFill="0" applyBorder="0" applyAlignment="0" applyProtection="0"/>
    <xf numFmtId="177" fontId="10" fillId="24" borderId="0" applyNumberFormat="0" applyBorder="0" applyAlignment="0" applyProtection="0">
      <alignment vertical="center"/>
    </xf>
    <xf numFmtId="177" fontId="0" fillId="31" borderId="0" applyNumberFormat="0" applyBorder="0" applyAlignment="0" applyProtection="0">
      <alignment vertical="center"/>
    </xf>
    <xf numFmtId="177" fontId="0" fillId="0" borderId="0">
      <alignment vertical="center"/>
    </xf>
    <xf numFmtId="177" fontId="0" fillId="31" borderId="0" applyNumberFormat="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177" fontId="0" fillId="31" borderId="0" applyNumberFormat="0" applyBorder="0" applyAlignment="0" applyProtection="0">
      <alignment vertical="center"/>
    </xf>
    <xf numFmtId="177" fontId="0" fillId="0" borderId="0">
      <alignment vertical="center"/>
    </xf>
    <xf numFmtId="177" fontId="0" fillId="31" borderId="0" applyNumberFormat="0" applyBorder="0" applyAlignment="0" applyProtection="0">
      <alignment vertical="center"/>
    </xf>
    <xf numFmtId="177" fontId="17" fillId="5" borderId="0" applyNumberFormat="0" applyBorder="0" applyAlignment="0" applyProtection="0">
      <alignment vertical="center"/>
    </xf>
    <xf numFmtId="177" fontId="0" fillId="0" borderId="0">
      <alignment vertical="center"/>
    </xf>
    <xf numFmtId="177" fontId="0" fillId="31" borderId="0" applyNumberFormat="0" applyBorder="0" applyAlignment="0" applyProtection="0">
      <alignment vertical="center"/>
    </xf>
    <xf numFmtId="177" fontId="0" fillId="0" borderId="0">
      <alignment vertical="center"/>
    </xf>
    <xf numFmtId="177" fontId="0" fillId="0" borderId="0">
      <alignment vertical="center"/>
    </xf>
    <xf numFmtId="177" fontId="0" fillId="31" borderId="0" applyNumberFormat="0" applyBorder="0" applyAlignment="0" applyProtection="0">
      <alignment vertical="center"/>
    </xf>
    <xf numFmtId="177" fontId="0" fillId="0" borderId="0">
      <alignment vertical="center"/>
    </xf>
    <xf numFmtId="177" fontId="0" fillId="0" borderId="0">
      <alignment vertical="center"/>
    </xf>
    <xf numFmtId="177" fontId="0" fillId="31" borderId="0" applyNumberFormat="0" applyBorder="0" applyAlignment="0" applyProtection="0">
      <alignment vertical="center"/>
    </xf>
    <xf numFmtId="177" fontId="0" fillId="0" borderId="0">
      <alignment vertical="center"/>
    </xf>
    <xf numFmtId="177" fontId="0" fillId="31" borderId="0" applyNumberFormat="0" applyBorder="0" applyAlignment="0" applyProtection="0">
      <alignment vertical="center"/>
    </xf>
    <xf numFmtId="177" fontId="0" fillId="0" borderId="0">
      <alignment vertical="center"/>
    </xf>
    <xf numFmtId="177" fontId="0" fillId="0" borderId="0">
      <alignment vertical="center"/>
    </xf>
    <xf numFmtId="177" fontId="0" fillId="31" borderId="0" applyNumberFormat="0" applyBorder="0" applyAlignment="0" applyProtection="0">
      <alignment vertical="center"/>
    </xf>
    <xf numFmtId="177" fontId="0" fillId="0" borderId="0">
      <alignment vertical="center"/>
    </xf>
    <xf numFmtId="177" fontId="0" fillId="31" borderId="0" applyNumberFormat="0" applyBorder="0" applyAlignment="0" applyProtection="0">
      <alignment vertical="center"/>
    </xf>
    <xf numFmtId="177" fontId="0" fillId="0" borderId="0">
      <alignment vertical="center"/>
    </xf>
    <xf numFmtId="177" fontId="0" fillId="31" borderId="0" applyNumberFormat="0" applyBorder="0" applyAlignment="0" applyProtection="0">
      <alignment vertical="center"/>
    </xf>
    <xf numFmtId="177" fontId="0" fillId="0" borderId="0">
      <alignment vertical="center"/>
    </xf>
    <xf numFmtId="9" fontId="9" fillId="0" borderId="0" applyFont="0" applyFill="0" applyBorder="0" applyAlignment="0" applyProtection="0"/>
    <xf numFmtId="177" fontId="0" fillId="31" borderId="0" applyNumberFormat="0" applyBorder="0" applyAlignment="0" applyProtection="0">
      <alignment vertical="center"/>
    </xf>
    <xf numFmtId="177" fontId="0" fillId="31" borderId="0" applyNumberFormat="0" applyBorder="0" applyAlignment="0" applyProtection="0">
      <alignment vertical="center"/>
    </xf>
    <xf numFmtId="177" fontId="9" fillId="0" borderId="0">
      <alignment vertical="center"/>
    </xf>
    <xf numFmtId="177" fontId="0" fillId="31" borderId="0" applyNumberFormat="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9" fillId="0" borderId="0">
      <alignment vertical="center"/>
    </xf>
    <xf numFmtId="177" fontId="0" fillId="31" borderId="0" applyNumberFormat="0" applyBorder="0" applyAlignment="0" applyProtection="0">
      <alignment vertical="center"/>
    </xf>
    <xf numFmtId="9" fontId="8" fillId="0" borderId="0" applyFont="0" applyFill="0" applyBorder="0" applyAlignment="0" applyProtection="0">
      <alignment vertical="center"/>
    </xf>
    <xf numFmtId="177" fontId="9" fillId="0" borderId="0">
      <alignment vertical="center"/>
    </xf>
    <xf numFmtId="177" fontId="0" fillId="0" borderId="0">
      <alignment vertical="center"/>
    </xf>
    <xf numFmtId="177" fontId="0" fillId="31" borderId="0" applyNumberFormat="0" applyBorder="0" applyAlignment="0" applyProtection="0">
      <alignment vertical="center"/>
    </xf>
    <xf numFmtId="9" fontId="10" fillId="0" borderId="0" applyFont="0" applyFill="0" applyBorder="0" applyAlignment="0" applyProtection="0">
      <alignment vertical="center"/>
    </xf>
    <xf numFmtId="177" fontId="9" fillId="0" borderId="0">
      <alignment vertical="center"/>
    </xf>
    <xf numFmtId="177" fontId="0" fillId="31" borderId="0" applyNumberFormat="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alignment vertical="center"/>
    </xf>
    <xf numFmtId="177" fontId="0" fillId="31" borderId="0" applyNumberFormat="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177" fontId="0" fillId="31" borderId="0" applyNumberFormat="0" applyBorder="0" applyAlignment="0" applyProtection="0">
      <alignment vertical="center"/>
    </xf>
    <xf numFmtId="177" fontId="9" fillId="0" borderId="0"/>
    <xf numFmtId="177" fontId="0" fillId="31" borderId="0" applyNumberFormat="0" applyBorder="0" applyAlignment="0" applyProtection="0">
      <alignment vertical="center"/>
    </xf>
    <xf numFmtId="9" fontId="10" fillId="0" borderId="0" applyFont="0" applyFill="0" applyBorder="0" applyAlignment="0" applyProtection="0">
      <alignment vertical="center"/>
    </xf>
    <xf numFmtId="177" fontId="0" fillId="31" borderId="0" applyNumberFormat="0" applyBorder="0" applyAlignment="0" applyProtection="0">
      <alignment vertical="center"/>
    </xf>
    <xf numFmtId="177" fontId="14" fillId="74" borderId="0" applyNumberFormat="0" applyBorder="0" applyAlignment="0" applyProtection="0">
      <alignment vertical="center"/>
    </xf>
    <xf numFmtId="177" fontId="13" fillId="0" borderId="0" applyNumberFormat="0" applyFill="0" applyBorder="0" applyAlignment="0" applyProtection="0">
      <alignment vertical="center"/>
    </xf>
    <xf numFmtId="177" fontId="9" fillId="0" borderId="0">
      <alignment vertical="center"/>
    </xf>
    <xf numFmtId="9" fontId="9" fillId="0" borderId="0" applyFont="0" applyFill="0" applyBorder="0" applyAlignment="0" applyProtection="0"/>
    <xf numFmtId="177" fontId="9" fillId="0" borderId="0"/>
    <xf numFmtId="177" fontId="0" fillId="31" borderId="0" applyNumberFormat="0" applyBorder="0" applyAlignment="0" applyProtection="0">
      <alignment vertical="center"/>
    </xf>
    <xf numFmtId="9" fontId="9" fillId="0" borderId="0" applyFont="0" applyFill="0" applyBorder="0" applyAlignment="0" applyProtection="0"/>
    <xf numFmtId="177" fontId="9" fillId="0" borderId="0"/>
    <xf numFmtId="177" fontId="0" fillId="31" borderId="0" applyNumberFormat="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17" fillId="26" borderId="0" applyNumberFormat="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17" fillId="26" borderId="0" applyNumberFormat="0" applyBorder="0" applyAlignment="0" applyProtection="0">
      <alignment vertical="center"/>
    </xf>
    <xf numFmtId="9" fontId="10" fillId="0" borderId="0" applyFont="0" applyFill="0" applyBorder="0" applyAlignment="0" applyProtection="0">
      <alignment vertical="center"/>
    </xf>
    <xf numFmtId="177" fontId="17" fillId="26" borderId="0" applyNumberFormat="0" applyBorder="0" applyAlignment="0" applyProtection="0">
      <alignment vertical="center"/>
    </xf>
    <xf numFmtId="9" fontId="10" fillId="0" borderId="0" applyFont="0" applyFill="0" applyBorder="0" applyAlignment="0" applyProtection="0">
      <alignment vertical="center"/>
    </xf>
    <xf numFmtId="177" fontId="17" fillId="26" borderId="0" applyNumberFormat="0" applyBorder="0" applyAlignment="0" applyProtection="0">
      <alignment vertical="center"/>
    </xf>
    <xf numFmtId="177" fontId="17" fillId="26" borderId="0" applyNumberFormat="0" applyBorder="0" applyAlignment="0" applyProtection="0">
      <alignment vertical="center"/>
    </xf>
    <xf numFmtId="177" fontId="0" fillId="0" borderId="0">
      <alignment vertical="center"/>
    </xf>
    <xf numFmtId="177" fontId="17" fillId="26" borderId="0" applyNumberFormat="0" applyBorder="0" applyAlignment="0" applyProtection="0">
      <alignment vertical="center"/>
    </xf>
    <xf numFmtId="177" fontId="17" fillId="26" borderId="0" applyNumberFormat="0" applyBorder="0" applyAlignment="0" applyProtection="0">
      <alignment vertical="center"/>
    </xf>
    <xf numFmtId="177" fontId="0" fillId="0" borderId="0">
      <alignment vertical="center"/>
    </xf>
    <xf numFmtId="177" fontId="17" fillId="26" borderId="0" applyNumberFormat="0" applyBorder="0" applyAlignment="0" applyProtection="0">
      <alignment vertical="center"/>
    </xf>
    <xf numFmtId="177" fontId="14" fillId="12" borderId="0" applyNumberFormat="0" applyBorder="0" applyAlignment="0" applyProtection="0">
      <alignment vertical="center"/>
    </xf>
    <xf numFmtId="177" fontId="14" fillId="77" borderId="0" applyNumberFormat="0" applyBorder="0" applyAlignment="0" applyProtection="0">
      <alignment vertical="center"/>
    </xf>
    <xf numFmtId="177" fontId="17" fillId="26" borderId="0" applyNumberFormat="0" applyBorder="0" applyAlignment="0" applyProtection="0">
      <alignment vertical="center"/>
    </xf>
    <xf numFmtId="177" fontId="14" fillId="17" borderId="0" applyNumberFormat="0" applyBorder="0" applyAlignment="0" applyProtection="0">
      <alignment vertical="center"/>
    </xf>
    <xf numFmtId="177" fontId="14" fillId="80" borderId="0" applyNumberFormat="0" applyBorder="0" applyAlignment="0" applyProtection="0">
      <alignment vertical="center"/>
    </xf>
    <xf numFmtId="177" fontId="17" fillId="26" borderId="0" applyNumberFormat="0" applyBorder="0" applyAlignment="0" applyProtection="0">
      <alignment vertical="center"/>
    </xf>
    <xf numFmtId="177" fontId="14" fillId="12" borderId="0" applyNumberFormat="0" applyBorder="0" applyAlignment="0" applyProtection="0">
      <alignment vertical="center"/>
    </xf>
    <xf numFmtId="177" fontId="14" fillId="77" borderId="0" applyNumberFormat="0" applyBorder="0" applyAlignment="0" applyProtection="0">
      <alignment vertical="center"/>
    </xf>
    <xf numFmtId="177" fontId="9" fillId="0" borderId="0"/>
    <xf numFmtId="177" fontId="17" fillId="26" borderId="0" applyNumberFormat="0" applyBorder="0" applyAlignment="0" applyProtection="0">
      <alignment vertical="center"/>
    </xf>
    <xf numFmtId="177" fontId="17" fillId="26" borderId="0" applyNumberFormat="0" applyBorder="0" applyAlignment="0" applyProtection="0">
      <alignment vertical="center"/>
    </xf>
    <xf numFmtId="177" fontId="17" fillId="26" borderId="0" applyNumberFormat="0" applyBorder="0" applyAlignment="0" applyProtection="0">
      <alignment vertical="center"/>
    </xf>
    <xf numFmtId="177" fontId="17" fillId="26" borderId="0" applyNumberFormat="0" applyBorder="0" applyAlignment="0" applyProtection="0">
      <alignment vertical="center"/>
    </xf>
    <xf numFmtId="177" fontId="17" fillId="26" borderId="0" applyNumberFormat="0" applyBorder="0" applyAlignment="0" applyProtection="0">
      <alignment vertical="center"/>
    </xf>
    <xf numFmtId="9" fontId="10" fillId="0" borderId="0" applyFont="0" applyFill="0" applyBorder="0" applyAlignment="0" applyProtection="0">
      <alignment vertical="center"/>
    </xf>
    <xf numFmtId="177" fontId="17" fillId="26" borderId="0" applyNumberFormat="0" applyBorder="0" applyAlignment="0" applyProtection="0">
      <alignment vertical="center"/>
    </xf>
    <xf numFmtId="9" fontId="10" fillId="0" borderId="0" applyFont="0" applyFill="0" applyBorder="0" applyAlignment="0" applyProtection="0">
      <alignment vertical="center"/>
    </xf>
    <xf numFmtId="177" fontId="17" fillId="26" borderId="0" applyNumberFormat="0" applyBorder="0" applyAlignment="0" applyProtection="0">
      <alignment vertical="center"/>
    </xf>
    <xf numFmtId="9" fontId="10" fillId="0" borderId="0" applyFont="0" applyFill="0" applyBorder="0" applyAlignment="0" applyProtection="0">
      <alignment vertical="center"/>
    </xf>
    <xf numFmtId="177" fontId="10" fillId="4" borderId="8" applyNumberFormat="0" applyFont="0" applyAlignment="0" applyProtection="0">
      <alignment vertical="center"/>
    </xf>
    <xf numFmtId="177" fontId="17" fillId="26" borderId="0" applyNumberFormat="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177" fontId="17" fillId="26"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14" fillId="74" borderId="0" applyNumberFormat="0" applyBorder="0" applyAlignment="0" applyProtection="0">
      <alignment vertical="center"/>
    </xf>
    <xf numFmtId="9" fontId="10" fillId="0" borderId="0" applyFont="0" applyFill="0" applyBorder="0" applyAlignment="0" applyProtection="0">
      <alignment vertical="center"/>
    </xf>
    <xf numFmtId="177" fontId="14" fillId="74" borderId="0" applyNumberFormat="0" applyBorder="0" applyAlignment="0" applyProtection="0">
      <alignment vertical="center"/>
    </xf>
    <xf numFmtId="9" fontId="10" fillId="0" borderId="0" applyFont="0" applyFill="0" applyBorder="0" applyAlignment="0" applyProtection="0">
      <alignment vertical="center"/>
    </xf>
    <xf numFmtId="177" fontId="14" fillId="74" borderId="0" applyNumberFormat="0" applyBorder="0" applyAlignment="0" applyProtection="0">
      <alignment vertical="center"/>
    </xf>
    <xf numFmtId="177" fontId="14" fillId="16" borderId="0" applyNumberFormat="0" applyBorder="0" applyAlignment="0" applyProtection="0">
      <alignment vertical="center"/>
    </xf>
    <xf numFmtId="177" fontId="14" fillId="74" borderId="0" applyNumberFormat="0" applyBorder="0" applyAlignment="0" applyProtection="0">
      <alignment vertical="center"/>
    </xf>
    <xf numFmtId="177" fontId="14" fillId="74" borderId="0" applyNumberFormat="0" applyBorder="0" applyAlignment="0" applyProtection="0">
      <alignment vertical="center"/>
    </xf>
    <xf numFmtId="177" fontId="14" fillId="74" borderId="0" applyNumberFormat="0" applyBorder="0" applyAlignment="0" applyProtection="0">
      <alignment vertical="center"/>
    </xf>
    <xf numFmtId="177" fontId="14" fillId="36" borderId="0" applyNumberFormat="0" applyBorder="0" applyAlignment="0" applyProtection="0">
      <alignment vertical="center"/>
    </xf>
    <xf numFmtId="177" fontId="14" fillId="36" borderId="0" applyNumberFormat="0" applyBorder="0" applyAlignment="0" applyProtection="0">
      <alignment vertical="center"/>
    </xf>
    <xf numFmtId="177" fontId="14" fillId="74" borderId="0" applyNumberFormat="0" applyBorder="0" applyAlignment="0" applyProtection="0">
      <alignment vertical="center"/>
    </xf>
    <xf numFmtId="9" fontId="9" fillId="0" borderId="0" applyFont="0" applyFill="0" applyBorder="0" applyAlignment="0" applyProtection="0"/>
    <xf numFmtId="177" fontId="14" fillId="36" borderId="0" applyNumberFormat="0" applyBorder="0" applyAlignment="0" applyProtection="0">
      <alignment vertical="center"/>
    </xf>
    <xf numFmtId="177" fontId="14" fillId="36" borderId="0" applyNumberFormat="0" applyBorder="0" applyAlignment="0" applyProtection="0">
      <alignment vertical="center"/>
    </xf>
    <xf numFmtId="177" fontId="14" fillId="74" borderId="0" applyNumberFormat="0" applyBorder="0" applyAlignment="0" applyProtection="0">
      <alignment vertical="center"/>
    </xf>
    <xf numFmtId="177" fontId="14" fillId="16" borderId="0" applyNumberFormat="0" applyBorder="0" applyAlignment="0" applyProtection="0">
      <alignment vertical="center"/>
    </xf>
    <xf numFmtId="9" fontId="10" fillId="0" borderId="0" applyFont="0" applyFill="0" applyBorder="0" applyAlignment="0" applyProtection="0">
      <alignment vertical="center"/>
    </xf>
    <xf numFmtId="177" fontId="14" fillId="74" borderId="0" applyNumberFormat="0" applyBorder="0" applyAlignment="0" applyProtection="0">
      <alignment vertical="center"/>
    </xf>
    <xf numFmtId="177" fontId="14" fillId="74" borderId="0" applyNumberFormat="0" applyBorder="0" applyAlignment="0" applyProtection="0">
      <alignment vertical="center"/>
    </xf>
    <xf numFmtId="177" fontId="14" fillId="16" borderId="0" applyNumberFormat="0" applyBorder="0" applyAlignment="0" applyProtection="0">
      <alignment vertical="center"/>
    </xf>
    <xf numFmtId="177" fontId="14" fillId="74" borderId="0" applyNumberFormat="0" applyBorder="0" applyAlignment="0" applyProtection="0">
      <alignment vertical="center"/>
    </xf>
    <xf numFmtId="177" fontId="9" fillId="0" borderId="0">
      <alignment vertical="center"/>
    </xf>
    <xf numFmtId="9" fontId="10" fillId="0" borderId="0" applyFont="0" applyFill="0" applyBorder="0" applyAlignment="0" applyProtection="0">
      <alignment vertical="center"/>
    </xf>
    <xf numFmtId="177" fontId="14" fillId="36" borderId="0" applyNumberFormat="0" applyBorder="0" applyAlignment="0" applyProtection="0">
      <alignment vertical="center"/>
    </xf>
    <xf numFmtId="177" fontId="14" fillId="36" borderId="0" applyNumberFormat="0" applyBorder="0" applyAlignment="0" applyProtection="0">
      <alignment vertical="center"/>
    </xf>
    <xf numFmtId="177" fontId="14" fillId="74" borderId="0" applyNumberFormat="0" applyBorder="0" applyAlignment="0" applyProtection="0">
      <alignment vertical="center"/>
    </xf>
    <xf numFmtId="177" fontId="14" fillId="36" borderId="0" applyNumberFormat="0" applyBorder="0" applyAlignment="0" applyProtection="0">
      <alignment vertical="center"/>
    </xf>
    <xf numFmtId="9" fontId="9" fillId="0" borderId="0" applyFont="0" applyFill="0" applyBorder="0" applyAlignment="0" applyProtection="0"/>
    <xf numFmtId="177" fontId="14" fillId="36" borderId="0" applyNumberFormat="0" applyBorder="0" applyAlignment="0" applyProtection="0">
      <alignment vertical="center"/>
    </xf>
    <xf numFmtId="177" fontId="14" fillId="74" borderId="0" applyNumberFormat="0" applyBorder="0" applyAlignment="0" applyProtection="0">
      <alignment vertical="center"/>
    </xf>
    <xf numFmtId="9" fontId="8" fillId="0" borderId="0" applyFont="0" applyFill="0" applyBorder="0" applyAlignment="0" applyProtection="0">
      <alignment vertical="center"/>
    </xf>
    <xf numFmtId="177" fontId="14" fillId="74" borderId="0" applyNumberFormat="0" applyBorder="0" applyAlignment="0" applyProtection="0">
      <alignment vertical="center"/>
    </xf>
    <xf numFmtId="177" fontId="13" fillId="0" borderId="0" applyNumberFormat="0" applyFill="0" applyBorder="0" applyAlignment="0" applyProtection="0">
      <alignment vertical="center"/>
    </xf>
    <xf numFmtId="9" fontId="9" fillId="0" borderId="0" applyFont="0" applyFill="0" applyBorder="0" applyAlignment="0" applyProtection="0"/>
    <xf numFmtId="177" fontId="0" fillId="0" borderId="0">
      <alignment vertical="center"/>
    </xf>
    <xf numFmtId="9" fontId="8" fillId="0" borderId="0" applyFont="0" applyFill="0" applyBorder="0" applyAlignment="0" applyProtection="0">
      <alignment vertical="center"/>
    </xf>
    <xf numFmtId="177" fontId="14" fillId="74" borderId="0" applyNumberFormat="0" applyBorder="0" applyAlignment="0" applyProtection="0">
      <alignment vertical="center"/>
    </xf>
    <xf numFmtId="177" fontId="13" fillId="0" borderId="0" applyNumberFormat="0" applyFill="0" applyBorder="0" applyAlignment="0" applyProtection="0">
      <alignment vertical="center"/>
    </xf>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8" fillId="0" borderId="0" applyFont="0" applyFill="0" applyBorder="0" applyAlignment="0" applyProtection="0">
      <alignment vertical="center"/>
    </xf>
    <xf numFmtId="177" fontId="14" fillId="36" borderId="0" applyNumberFormat="0" applyBorder="0" applyAlignment="0" applyProtection="0">
      <alignment vertical="center"/>
    </xf>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14" fillId="36" borderId="0" applyNumberFormat="0" applyBorder="0" applyAlignment="0" applyProtection="0">
      <alignment vertical="center"/>
    </xf>
    <xf numFmtId="9" fontId="9" fillId="0" borderId="0" applyFont="0" applyFill="0" applyBorder="0" applyAlignment="0" applyProtection="0"/>
    <xf numFmtId="177" fontId="14" fillId="74" borderId="0" applyNumberFormat="0" applyBorder="0" applyAlignment="0" applyProtection="0">
      <alignment vertical="center"/>
    </xf>
    <xf numFmtId="177" fontId="17" fillId="24" borderId="0" applyNumberFormat="0" applyBorder="0" applyAlignment="0" applyProtection="0">
      <alignment vertical="center"/>
    </xf>
    <xf numFmtId="9" fontId="9" fillId="0" borderId="0" applyFont="0" applyFill="0" applyBorder="0" applyAlignment="0" applyProtection="0"/>
    <xf numFmtId="177" fontId="14" fillId="36" borderId="0" applyNumberFormat="0" applyBorder="0" applyAlignment="0" applyProtection="0">
      <alignment vertical="center"/>
    </xf>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14" fillId="36"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14" fillId="74" borderId="0" applyNumberFormat="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14" fillId="16" borderId="0" applyNumberFormat="0" applyBorder="0" applyAlignment="0" applyProtection="0">
      <alignment vertical="center"/>
    </xf>
    <xf numFmtId="9" fontId="8" fillId="0" borderId="0" applyFont="0" applyFill="0" applyBorder="0" applyAlignment="0" applyProtection="0">
      <alignment vertical="center"/>
    </xf>
    <xf numFmtId="177" fontId="14" fillId="74" borderId="0" applyNumberFormat="0" applyBorder="0" applyAlignment="0" applyProtection="0">
      <alignment vertical="center"/>
    </xf>
    <xf numFmtId="177" fontId="14" fillId="16" borderId="0" applyNumberFormat="0" applyBorder="0" applyAlignment="0" applyProtection="0">
      <alignment vertical="center"/>
    </xf>
    <xf numFmtId="177" fontId="9" fillId="0" borderId="0"/>
    <xf numFmtId="9" fontId="9" fillId="0" borderId="0" applyFont="0" applyFill="0" applyBorder="0" applyAlignment="0" applyProtection="0"/>
    <xf numFmtId="177" fontId="14" fillId="74" borderId="0" applyNumberFormat="0" applyBorder="0" applyAlignment="0" applyProtection="0">
      <alignment vertical="center"/>
    </xf>
    <xf numFmtId="177" fontId="14" fillId="36" borderId="0" applyNumberFormat="0" applyBorder="0" applyAlignment="0" applyProtection="0">
      <alignment vertical="center"/>
    </xf>
    <xf numFmtId="177" fontId="33" fillId="0" borderId="21" applyNumberFormat="0" applyFill="0" applyAlignment="0" applyProtection="0">
      <alignment vertical="center"/>
    </xf>
    <xf numFmtId="9" fontId="9" fillId="0" borderId="0" applyFont="0" applyFill="0" applyBorder="0" applyAlignment="0" applyProtection="0"/>
    <xf numFmtId="177" fontId="14" fillId="36" borderId="0" applyNumberFormat="0" applyBorder="0" applyAlignment="0" applyProtection="0">
      <alignment vertical="center"/>
    </xf>
    <xf numFmtId="177" fontId="14" fillId="74" borderId="0" applyNumberFormat="0" applyBorder="0" applyAlignment="0" applyProtection="0">
      <alignment vertical="center"/>
    </xf>
    <xf numFmtId="177" fontId="14" fillId="36" borderId="0" applyNumberFormat="0" applyBorder="0" applyAlignment="0" applyProtection="0">
      <alignment vertical="center"/>
    </xf>
    <xf numFmtId="177" fontId="14" fillId="36" borderId="0" applyNumberFormat="0" applyBorder="0" applyAlignment="0" applyProtection="0">
      <alignment vertical="center"/>
    </xf>
    <xf numFmtId="177" fontId="17" fillId="5" borderId="0" applyNumberFormat="0" applyBorder="0" applyAlignment="0" applyProtection="0">
      <alignment vertical="center"/>
    </xf>
    <xf numFmtId="9" fontId="10" fillId="0" borderId="0" applyFont="0" applyFill="0" applyBorder="0" applyAlignment="0" applyProtection="0">
      <alignment vertical="center"/>
    </xf>
    <xf numFmtId="177" fontId="17" fillId="5" borderId="0" applyNumberFormat="0" applyBorder="0" applyAlignment="0" applyProtection="0">
      <alignment vertical="center"/>
    </xf>
    <xf numFmtId="9" fontId="10" fillId="0" borderId="0" applyFont="0" applyFill="0" applyBorder="0" applyAlignment="0" applyProtection="0">
      <alignment vertical="center"/>
    </xf>
    <xf numFmtId="177" fontId="17" fillId="5" borderId="0" applyNumberFormat="0" applyBorder="0" applyAlignment="0" applyProtection="0">
      <alignment vertical="center"/>
    </xf>
    <xf numFmtId="9" fontId="9" fillId="0" borderId="0" applyFont="0" applyFill="0" applyBorder="0" applyAlignment="0" applyProtection="0"/>
    <xf numFmtId="177" fontId="17" fillId="5" borderId="0" applyNumberFormat="0" applyBorder="0" applyAlignment="0" applyProtection="0">
      <alignment vertical="center"/>
    </xf>
    <xf numFmtId="9" fontId="9" fillId="0" borderId="0" applyFont="0" applyFill="0" applyBorder="0" applyAlignment="0" applyProtection="0"/>
    <xf numFmtId="177" fontId="17" fillId="5" borderId="0" applyNumberFormat="0" applyBorder="0" applyAlignment="0" applyProtection="0">
      <alignment vertical="center"/>
    </xf>
    <xf numFmtId="177" fontId="9" fillId="0" borderId="0"/>
    <xf numFmtId="9" fontId="9" fillId="0" borderId="0" applyFont="0" applyFill="0" applyBorder="0" applyAlignment="0" applyProtection="0"/>
    <xf numFmtId="177" fontId="17" fillId="5" borderId="0" applyNumberFormat="0" applyBorder="0" applyAlignment="0" applyProtection="0">
      <alignment vertical="center"/>
    </xf>
    <xf numFmtId="177" fontId="14" fillId="81" borderId="0" applyNumberFormat="0" applyBorder="0" applyAlignment="0" applyProtection="0">
      <alignment vertical="center"/>
    </xf>
    <xf numFmtId="9" fontId="9" fillId="0" borderId="0" applyFont="0" applyFill="0" applyBorder="0" applyAlignment="0" applyProtection="0"/>
    <xf numFmtId="177" fontId="17" fillId="5" borderId="0" applyNumberFormat="0" applyBorder="0" applyAlignment="0" applyProtection="0">
      <alignment vertical="center"/>
    </xf>
    <xf numFmtId="177" fontId="14" fillId="77" borderId="0" applyNumberFormat="0" applyBorder="0" applyAlignment="0" applyProtection="0">
      <alignment vertical="center"/>
    </xf>
    <xf numFmtId="9" fontId="9" fillId="0" borderId="0" applyFont="0" applyFill="0" applyBorder="0" applyAlignment="0" applyProtection="0"/>
    <xf numFmtId="177" fontId="17" fillId="5" borderId="0" applyNumberFormat="0" applyBorder="0" applyAlignment="0" applyProtection="0">
      <alignment vertical="center"/>
    </xf>
    <xf numFmtId="177" fontId="14" fillId="17" borderId="0" applyNumberFormat="0" applyBorder="0" applyAlignment="0" applyProtection="0">
      <alignment vertical="center"/>
    </xf>
    <xf numFmtId="9" fontId="9" fillId="0" borderId="0" applyFont="0" applyFill="0" applyBorder="0" applyAlignment="0" applyProtection="0"/>
    <xf numFmtId="177" fontId="17" fillId="5" borderId="0" applyNumberFormat="0" applyBorder="0" applyAlignment="0" applyProtection="0">
      <alignment vertical="center"/>
    </xf>
    <xf numFmtId="177" fontId="14" fillId="77" borderId="0" applyNumberFormat="0" applyBorder="0" applyAlignment="0" applyProtection="0">
      <alignment vertical="center"/>
    </xf>
    <xf numFmtId="9" fontId="9" fillId="0" borderId="0" applyFont="0" applyFill="0" applyBorder="0" applyAlignment="0" applyProtection="0"/>
    <xf numFmtId="177" fontId="9" fillId="0" borderId="0"/>
    <xf numFmtId="177" fontId="17" fillId="5" borderId="0" applyNumberFormat="0" applyBorder="0" applyAlignment="0" applyProtection="0">
      <alignment vertical="center"/>
    </xf>
    <xf numFmtId="9" fontId="9" fillId="0" borderId="0" applyFont="0" applyFill="0" applyBorder="0" applyAlignment="0" applyProtection="0"/>
    <xf numFmtId="177" fontId="17" fillId="5" borderId="0" applyNumberFormat="0" applyBorder="0" applyAlignment="0" applyProtection="0">
      <alignment vertical="center"/>
    </xf>
    <xf numFmtId="9" fontId="9" fillId="0" borderId="0" applyFont="0" applyFill="0" applyBorder="0" applyAlignment="0" applyProtection="0"/>
    <xf numFmtId="177" fontId="17" fillId="5"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17" fillId="5"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17" fillId="5" borderId="0" applyNumberFormat="0" applyBorder="0" applyAlignment="0" applyProtection="0">
      <alignment vertical="center"/>
    </xf>
    <xf numFmtId="9" fontId="9" fillId="0" borderId="0" applyFont="0" applyFill="0" applyBorder="0" applyAlignment="0" applyProtection="0"/>
    <xf numFmtId="177" fontId="17" fillId="5" borderId="0" applyNumberFormat="0" applyBorder="0" applyAlignment="0" applyProtection="0">
      <alignment vertical="center"/>
    </xf>
    <xf numFmtId="177" fontId="17" fillId="5" borderId="0" applyNumberFormat="0" applyBorder="0" applyAlignment="0" applyProtection="0">
      <alignment vertical="center"/>
    </xf>
    <xf numFmtId="9" fontId="9" fillId="0" borderId="0" applyFont="0" applyFill="0" applyBorder="0" applyAlignment="0" applyProtection="0"/>
    <xf numFmtId="177" fontId="17" fillId="5" borderId="0" applyNumberFormat="0" applyBorder="0" applyAlignment="0" applyProtection="0">
      <alignment vertical="center"/>
    </xf>
    <xf numFmtId="9" fontId="9" fillId="0" borderId="0" applyFont="0" applyFill="0" applyBorder="0" applyAlignment="0" applyProtection="0"/>
    <xf numFmtId="177" fontId="17" fillId="5" borderId="0" applyNumberFormat="0" applyBorder="0" applyAlignment="0" applyProtection="0">
      <alignment vertical="center"/>
    </xf>
    <xf numFmtId="9" fontId="9" fillId="0" borderId="0" applyFont="0" applyFill="0" applyBorder="0" applyAlignment="0" applyProtection="0"/>
    <xf numFmtId="177" fontId="17" fillId="5"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177" fontId="17" fillId="5" borderId="0" applyNumberFormat="0" applyBorder="0" applyAlignment="0" applyProtection="0">
      <alignment vertical="center"/>
    </xf>
    <xf numFmtId="9" fontId="9" fillId="0" borderId="0" applyFont="0" applyFill="0" applyBorder="0" applyAlignment="0" applyProtection="0"/>
    <xf numFmtId="177" fontId="17" fillId="5" borderId="0" applyNumberFormat="0" applyBorder="0" applyAlignment="0" applyProtection="0">
      <alignment vertical="center"/>
    </xf>
    <xf numFmtId="9" fontId="10" fillId="0" borderId="0" applyFont="0" applyFill="0" applyBorder="0" applyAlignment="0" applyProtection="0">
      <alignment vertical="center"/>
    </xf>
    <xf numFmtId="177" fontId="17" fillId="5" borderId="0" applyNumberFormat="0" applyBorder="0" applyAlignment="0" applyProtection="0">
      <alignment vertical="center"/>
    </xf>
    <xf numFmtId="177" fontId="17" fillId="5" borderId="0" applyNumberFormat="0" applyBorder="0" applyAlignment="0" applyProtection="0">
      <alignment vertical="center"/>
    </xf>
    <xf numFmtId="177" fontId="17" fillId="5" borderId="0" applyNumberFormat="0" applyBorder="0" applyAlignment="0" applyProtection="0">
      <alignment vertical="center"/>
    </xf>
    <xf numFmtId="9" fontId="9" fillId="0" borderId="0" applyFont="0" applyFill="0" applyBorder="0" applyAlignment="0" applyProtection="0"/>
    <xf numFmtId="177" fontId="14" fillId="17" borderId="0" applyNumberFormat="0" applyBorder="0" applyAlignment="0" applyProtection="0">
      <alignment vertical="center"/>
    </xf>
    <xf numFmtId="9" fontId="8" fillId="0" borderId="0" applyFont="0" applyFill="0" applyBorder="0" applyAlignment="0" applyProtection="0">
      <alignment vertical="center"/>
    </xf>
    <xf numFmtId="177" fontId="14" fillId="17" borderId="0" applyNumberFormat="0" applyBorder="0" applyAlignment="0" applyProtection="0">
      <alignment vertical="center"/>
    </xf>
    <xf numFmtId="177" fontId="14" fillId="80" borderId="0" applyNumberFormat="0" applyBorder="0" applyAlignment="0" applyProtection="0">
      <alignment vertical="center"/>
    </xf>
    <xf numFmtId="9" fontId="8" fillId="0" borderId="0" applyFont="0" applyFill="0" applyBorder="0" applyAlignment="0" applyProtection="0">
      <alignment vertical="center"/>
    </xf>
    <xf numFmtId="177" fontId="14" fillId="17" borderId="0" applyNumberFormat="0" applyBorder="0" applyAlignment="0" applyProtection="0">
      <alignment vertical="center"/>
    </xf>
    <xf numFmtId="177" fontId="14" fillId="80" borderId="0" applyNumberFormat="0" applyBorder="0" applyAlignment="0" applyProtection="0">
      <alignment vertical="center"/>
    </xf>
    <xf numFmtId="177" fontId="14" fillId="81" borderId="0" applyNumberFormat="0" applyBorder="0" applyAlignment="0" applyProtection="0">
      <alignment vertical="center"/>
    </xf>
    <xf numFmtId="177" fontId="14" fillId="82" borderId="0" applyNumberFormat="0" applyBorder="0" applyAlignment="0" applyProtection="0">
      <alignment vertical="center"/>
    </xf>
    <xf numFmtId="177" fontId="14" fillId="17" borderId="0" applyNumberFormat="0" applyBorder="0" applyAlignment="0" applyProtection="0">
      <alignment vertical="center"/>
    </xf>
    <xf numFmtId="177" fontId="14" fillId="80" borderId="0" applyNumberFormat="0" applyBorder="0" applyAlignment="0" applyProtection="0">
      <alignment vertical="center"/>
    </xf>
    <xf numFmtId="177" fontId="14" fillId="17" borderId="0" applyNumberFormat="0" applyBorder="0" applyAlignment="0" applyProtection="0">
      <alignment vertical="center"/>
    </xf>
    <xf numFmtId="177" fontId="14" fillId="80" borderId="0" applyNumberFormat="0" applyBorder="0" applyAlignment="0" applyProtection="0">
      <alignment vertical="center"/>
    </xf>
    <xf numFmtId="177" fontId="14" fillId="81" borderId="0" applyNumberFormat="0" applyBorder="0" applyAlignment="0" applyProtection="0">
      <alignment vertical="center"/>
    </xf>
    <xf numFmtId="177" fontId="14" fillId="82" borderId="0" applyNumberFormat="0" applyBorder="0" applyAlignment="0" applyProtection="0">
      <alignment vertical="center"/>
    </xf>
    <xf numFmtId="177" fontId="14" fillId="17" borderId="0" applyNumberFormat="0" applyBorder="0" applyAlignment="0" applyProtection="0">
      <alignment vertical="center"/>
    </xf>
    <xf numFmtId="177" fontId="14" fillId="80" borderId="0" applyNumberFormat="0" applyBorder="0" applyAlignment="0" applyProtection="0">
      <alignment vertical="center"/>
    </xf>
    <xf numFmtId="9" fontId="9" fillId="0" borderId="0" applyFont="0" applyFill="0" applyBorder="0" applyAlignment="0" applyProtection="0"/>
    <xf numFmtId="177" fontId="14" fillId="12" borderId="0" applyNumberFormat="0" applyBorder="0" applyAlignment="0" applyProtection="0">
      <alignment vertical="center"/>
    </xf>
    <xf numFmtId="177" fontId="14" fillId="77" borderId="0" applyNumberFormat="0" applyBorder="0" applyAlignment="0" applyProtection="0">
      <alignment vertical="center"/>
    </xf>
    <xf numFmtId="9" fontId="9" fillId="0" borderId="0" applyFont="0" applyFill="0" applyBorder="0" applyAlignment="0" applyProtection="0"/>
    <xf numFmtId="177" fontId="14" fillId="12" borderId="0" applyNumberFormat="0" applyBorder="0" applyAlignment="0" applyProtection="0">
      <alignment vertical="center"/>
    </xf>
    <xf numFmtId="177" fontId="14" fillId="77" borderId="0" applyNumberFormat="0" applyBorder="0" applyAlignment="0" applyProtection="0">
      <alignment vertical="center"/>
    </xf>
    <xf numFmtId="9" fontId="9" fillId="0" borderId="0" applyFont="0" applyFill="0" applyBorder="0" applyAlignment="0" applyProtection="0"/>
    <xf numFmtId="177" fontId="14" fillId="17" borderId="0" applyNumberFormat="0" applyBorder="0" applyAlignment="0" applyProtection="0">
      <alignment vertical="center"/>
    </xf>
    <xf numFmtId="177" fontId="14" fillId="80" borderId="0" applyNumberFormat="0" applyBorder="0" applyAlignment="0" applyProtection="0">
      <alignment vertical="center"/>
    </xf>
    <xf numFmtId="9" fontId="9" fillId="0" borderId="0" applyFont="0" applyFill="0" applyBorder="0" applyAlignment="0" applyProtection="0"/>
    <xf numFmtId="177" fontId="14" fillId="12" borderId="0" applyNumberFormat="0" applyBorder="0" applyAlignment="0" applyProtection="0">
      <alignment vertical="center"/>
    </xf>
    <xf numFmtId="177" fontId="14" fillId="77" borderId="0" applyNumberFormat="0" applyBorder="0" applyAlignment="0" applyProtection="0">
      <alignment vertical="center"/>
    </xf>
    <xf numFmtId="177" fontId="9" fillId="0" borderId="0">
      <alignment vertical="center"/>
    </xf>
    <xf numFmtId="9" fontId="9" fillId="0" borderId="0" applyFont="0" applyFill="0" applyBorder="0" applyAlignment="0" applyProtection="0"/>
    <xf numFmtId="177" fontId="14" fillId="12" borderId="0" applyNumberFormat="0" applyBorder="0" applyAlignment="0" applyProtection="0">
      <alignment vertical="center"/>
    </xf>
    <xf numFmtId="177" fontId="14" fillId="77" borderId="0" applyNumberFormat="0" applyBorder="0" applyAlignment="0" applyProtection="0">
      <alignment vertical="center"/>
    </xf>
    <xf numFmtId="9" fontId="9" fillId="0" borderId="0" applyFont="0" applyFill="0" applyBorder="0" applyAlignment="0" applyProtection="0"/>
    <xf numFmtId="177" fontId="14" fillId="17" borderId="0" applyNumberFormat="0" applyBorder="0" applyAlignment="0" applyProtection="0">
      <alignment vertical="center"/>
    </xf>
    <xf numFmtId="177" fontId="14" fillId="80" borderId="0" applyNumberFormat="0" applyBorder="0" applyAlignment="0" applyProtection="0">
      <alignment vertical="center"/>
    </xf>
    <xf numFmtId="9" fontId="10" fillId="0" borderId="0" applyFont="0" applyFill="0" applyBorder="0" applyAlignment="0" applyProtection="0">
      <alignment vertical="center"/>
    </xf>
    <xf numFmtId="177" fontId="14" fillId="12" borderId="0" applyNumberFormat="0" applyBorder="0" applyAlignment="0" applyProtection="0">
      <alignment vertical="center"/>
    </xf>
    <xf numFmtId="177" fontId="14" fillId="77" borderId="0" applyNumberFormat="0" applyBorder="0" applyAlignment="0" applyProtection="0">
      <alignment vertical="center"/>
    </xf>
    <xf numFmtId="177" fontId="14" fillId="12" borderId="0" applyNumberFormat="0" applyBorder="0" applyAlignment="0" applyProtection="0">
      <alignment vertical="center"/>
    </xf>
    <xf numFmtId="177" fontId="14" fillId="77" borderId="0" applyNumberFormat="0" applyBorder="0" applyAlignment="0" applyProtection="0">
      <alignment vertical="center"/>
    </xf>
    <xf numFmtId="177" fontId="14" fillId="17" borderId="0" applyNumberFormat="0" applyBorder="0" applyAlignment="0" applyProtection="0">
      <alignment vertical="center"/>
    </xf>
    <xf numFmtId="177" fontId="14" fillId="80" borderId="0" applyNumberFormat="0" applyBorder="0" applyAlignment="0" applyProtection="0">
      <alignment vertical="center"/>
    </xf>
    <xf numFmtId="177" fontId="9" fillId="0" borderId="0"/>
    <xf numFmtId="9" fontId="9" fillId="0" borderId="0" applyFont="0" applyFill="0" applyBorder="0" applyAlignment="0" applyProtection="0"/>
    <xf numFmtId="177" fontId="14" fillId="81" borderId="0" applyNumberFormat="0" applyBorder="0" applyAlignment="0" applyProtection="0">
      <alignment vertical="center"/>
    </xf>
    <xf numFmtId="177" fontId="14" fillId="82" borderId="0" applyNumberFormat="0" applyBorder="0" applyAlignment="0" applyProtection="0">
      <alignment vertical="center"/>
    </xf>
    <xf numFmtId="9" fontId="8" fillId="0" borderId="0" applyFont="0" applyFill="0" applyBorder="0" applyAlignment="0" applyProtection="0">
      <alignment vertical="center"/>
    </xf>
    <xf numFmtId="177" fontId="14" fillId="17" borderId="0" applyNumberFormat="0" applyBorder="0" applyAlignment="0" applyProtection="0">
      <alignment vertical="center"/>
    </xf>
    <xf numFmtId="177" fontId="14" fillId="80" borderId="0" applyNumberFormat="0" applyBorder="0" applyAlignment="0" applyProtection="0">
      <alignment vertical="center"/>
    </xf>
    <xf numFmtId="177" fontId="14" fillId="17" borderId="0" applyNumberFormat="0" applyBorder="0" applyAlignment="0" applyProtection="0">
      <alignment vertical="center"/>
    </xf>
    <xf numFmtId="177" fontId="14" fillId="80" borderId="0" applyNumberFormat="0" applyBorder="0" applyAlignment="0" applyProtection="0">
      <alignment vertical="center"/>
    </xf>
    <xf numFmtId="177" fontId="14" fillId="81" borderId="0" applyNumberFormat="0" applyBorder="0" applyAlignment="0" applyProtection="0">
      <alignment vertical="center"/>
    </xf>
    <xf numFmtId="177" fontId="14" fillId="82" borderId="0" applyNumberFormat="0" applyBorder="0" applyAlignment="0" applyProtection="0">
      <alignment vertical="center"/>
    </xf>
    <xf numFmtId="177" fontId="9" fillId="0" borderId="0"/>
    <xf numFmtId="9" fontId="9" fillId="0" borderId="0" applyFont="0" applyFill="0" applyBorder="0" applyAlignment="0" applyProtection="0"/>
    <xf numFmtId="177" fontId="14" fillId="17" borderId="0" applyNumberFormat="0" applyBorder="0" applyAlignment="0" applyProtection="0">
      <alignment vertical="center"/>
    </xf>
    <xf numFmtId="9" fontId="8" fillId="0" borderId="0" applyFont="0" applyFill="0" applyBorder="0" applyAlignment="0" applyProtection="0">
      <alignment vertical="center"/>
    </xf>
    <xf numFmtId="177" fontId="14" fillId="17" borderId="0" applyNumberFormat="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14" fillId="12"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14" fillId="81" borderId="0" applyNumberFormat="0" applyBorder="0" applyAlignment="0" applyProtection="0">
      <alignment vertical="center"/>
    </xf>
    <xf numFmtId="177" fontId="9" fillId="0" borderId="0"/>
    <xf numFmtId="9" fontId="8" fillId="0" borderId="0" applyFont="0" applyFill="0" applyBorder="0" applyAlignment="0" applyProtection="0">
      <alignment vertical="center"/>
    </xf>
    <xf numFmtId="177" fontId="14" fillId="17"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14" fillId="17" borderId="0" applyNumberFormat="0" applyBorder="0" applyAlignment="0" applyProtection="0">
      <alignment vertical="center"/>
    </xf>
    <xf numFmtId="177" fontId="14" fillId="17" borderId="0" applyNumberFormat="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14" fillId="12" borderId="0" applyNumberFormat="0" applyBorder="0" applyAlignment="0" applyProtection="0">
      <alignment vertical="center"/>
    </xf>
    <xf numFmtId="9" fontId="9" fillId="0" borderId="0" applyFont="0" applyFill="0" applyBorder="0" applyAlignment="0" applyProtection="0"/>
    <xf numFmtId="177" fontId="14" fillId="12" borderId="0" applyNumberFormat="0" applyBorder="0" applyAlignment="0" applyProtection="0">
      <alignment vertical="center"/>
    </xf>
    <xf numFmtId="177" fontId="14" fillId="12" borderId="0" applyNumberFormat="0" applyBorder="0" applyAlignment="0" applyProtection="0">
      <alignment vertical="center"/>
    </xf>
    <xf numFmtId="177" fontId="9" fillId="0" borderId="0">
      <alignment vertical="center"/>
    </xf>
    <xf numFmtId="9" fontId="9" fillId="0" borderId="0" applyFont="0" applyFill="0" applyBorder="0" applyAlignment="0" applyProtection="0"/>
    <xf numFmtId="177" fontId="14" fillId="12" borderId="0" applyNumberFormat="0" applyBorder="0" applyAlignment="0" applyProtection="0">
      <alignment vertical="center"/>
    </xf>
    <xf numFmtId="9" fontId="9" fillId="0" borderId="0" applyFont="0" applyFill="0" applyBorder="0" applyAlignment="0" applyProtection="0"/>
    <xf numFmtId="177" fontId="14" fillId="17" borderId="0" applyNumberFormat="0" applyBorder="0" applyAlignment="0" applyProtection="0">
      <alignment vertical="center"/>
    </xf>
    <xf numFmtId="9" fontId="8" fillId="0" borderId="0" applyFont="0" applyFill="0" applyBorder="0" applyAlignment="0" applyProtection="0">
      <alignment vertical="center"/>
    </xf>
    <xf numFmtId="177" fontId="14" fillId="12" borderId="0" applyNumberFormat="0" applyBorder="0" applyAlignment="0" applyProtection="0">
      <alignment vertical="center"/>
    </xf>
    <xf numFmtId="177" fontId="9" fillId="0" borderId="0"/>
    <xf numFmtId="9" fontId="8" fillId="0" borderId="0" applyFont="0" applyFill="0" applyBorder="0" applyAlignment="0" applyProtection="0">
      <alignment vertical="center"/>
    </xf>
    <xf numFmtId="177" fontId="14" fillId="17" borderId="0" applyNumberFormat="0" applyBorder="0" applyAlignment="0" applyProtection="0">
      <alignment vertical="center"/>
    </xf>
    <xf numFmtId="177" fontId="9" fillId="0" borderId="0"/>
    <xf numFmtId="9" fontId="9" fillId="0" borderId="0" applyFont="0" applyFill="0" applyBorder="0" applyAlignment="0" applyProtection="0"/>
    <xf numFmtId="9" fontId="8" fillId="0" borderId="0" applyFont="0" applyFill="0" applyBorder="0" applyAlignment="0" applyProtection="0">
      <alignment vertical="center"/>
    </xf>
    <xf numFmtId="177" fontId="14" fillId="81" borderId="0" applyNumberFormat="0" applyBorder="0" applyAlignment="0" applyProtection="0">
      <alignment vertical="center"/>
    </xf>
    <xf numFmtId="177" fontId="14" fillId="17" borderId="0" applyNumberFormat="0" applyBorder="0" applyAlignment="0" applyProtection="0">
      <alignment vertical="center"/>
    </xf>
    <xf numFmtId="177" fontId="9" fillId="0" borderId="0"/>
    <xf numFmtId="9" fontId="8" fillId="0" borderId="0" applyFont="0" applyFill="0" applyBorder="0" applyAlignment="0" applyProtection="0">
      <alignment vertical="center"/>
    </xf>
    <xf numFmtId="177" fontId="14" fillId="17" borderId="0" applyNumberFormat="0" applyBorder="0" applyAlignment="0" applyProtection="0">
      <alignment vertical="center"/>
    </xf>
    <xf numFmtId="9" fontId="8" fillId="0" borderId="0" applyFont="0" applyFill="0" applyBorder="0" applyAlignment="0" applyProtection="0">
      <alignment vertical="center"/>
    </xf>
    <xf numFmtId="177" fontId="14" fillId="81" borderId="0" applyNumberFormat="0" applyBorder="0" applyAlignment="0" applyProtection="0">
      <alignment vertical="center"/>
    </xf>
    <xf numFmtId="177" fontId="9" fillId="0" borderId="0"/>
    <xf numFmtId="9" fontId="9" fillId="0" borderId="0" applyFont="0" applyFill="0" applyBorder="0" applyAlignment="0" applyProtection="0"/>
    <xf numFmtId="177" fontId="14" fillId="80" borderId="0" applyNumberFormat="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177" fontId="9" fillId="0" borderId="0"/>
    <xf numFmtId="177" fontId="17" fillId="24"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177" fontId="17" fillId="24" borderId="0" applyNumberFormat="0" applyBorder="0" applyAlignment="0" applyProtection="0">
      <alignment vertical="center"/>
    </xf>
    <xf numFmtId="177" fontId="17" fillId="24" borderId="0" applyNumberFormat="0" applyBorder="0" applyAlignment="0" applyProtection="0">
      <alignment vertical="center"/>
    </xf>
    <xf numFmtId="177" fontId="17" fillId="24" borderId="0" applyNumberFormat="0" applyBorder="0" applyAlignment="0" applyProtection="0">
      <alignment vertical="center"/>
    </xf>
    <xf numFmtId="177" fontId="17" fillId="24" borderId="0" applyNumberFormat="0" applyBorder="0" applyAlignment="0" applyProtection="0">
      <alignment vertical="center"/>
    </xf>
    <xf numFmtId="177" fontId="17" fillId="24" borderId="0" applyNumberFormat="0" applyBorder="0" applyAlignment="0" applyProtection="0">
      <alignment vertical="center"/>
    </xf>
    <xf numFmtId="177" fontId="14" fillId="40" borderId="0" applyNumberFormat="0" applyBorder="0" applyAlignment="0" applyProtection="0">
      <alignment vertical="center"/>
    </xf>
    <xf numFmtId="9" fontId="10" fillId="0" borderId="0" applyFont="0" applyFill="0" applyBorder="0" applyAlignment="0" applyProtection="0">
      <alignment vertical="center"/>
    </xf>
    <xf numFmtId="177" fontId="17" fillId="24" borderId="0" applyNumberFormat="0" applyBorder="0" applyAlignment="0" applyProtection="0">
      <alignment vertical="center"/>
    </xf>
    <xf numFmtId="177" fontId="27" fillId="5" borderId="11" applyNumberFormat="0" applyAlignment="0" applyProtection="0">
      <alignment vertical="center"/>
    </xf>
    <xf numFmtId="177" fontId="17" fillId="24" borderId="0" applyNumberFormat="0" applyBorder="0" applyAlignment="0" applyProtection="0">
      <alignment vertical="center"/>
    </xf>
    <xf numFmtId="177" fontId="17" fillId="24" borderId="0" applyNumberFormat="0" applyBorder="0" applyAlignment="0" applyProtection="0">
      <alignment vertical="center"/>
    </xf>
    <xf numFmtId="177" fontId="17" fillId="24" borderId="0" applyNumberFormat="0" applyBorder="0" applyAlignment="0" applyProtection="0">
      <alignment vertical="center"/>
    </xf>
    <xf numFmtId="177" fontId="17" fillId="24" borderId="0" applyNumberFormat="0" applyBorder="0" applyAlignment="0" applyProtection="0">
      <alignment vertical="center"/>
    </xf>
    <xf numFmtId="9" fontId="9" fillId="0" borderId="0" applyFont="0" applyFill="0" applyBorder="0" applyAlignment="0" applyProtection="0"/>
    <xf numFmtId="177" fontId="17" fillId="24" borderId="0" applyNumberFormat="0" applyBorder="0" applyAlignment="0" applyProtection="0">
      <alignment vertical="center"/>
    </xf>
    <xf numFmtId="177" fontId="17" fillId="24" borderId="0" applyNumberFormat="0" applyBorder="0" applyAlignment="0" applyProtection="0">
      <alignment vertical="center"/>
    </xf>
    <xf numFmtId="177" fontId="17" fillId="24" borderId="0" applyNumberFormat="0" applyBorder="0" applyAlignment="0" applyProtection="0">
      <alignment vertical="center"/>
    </xf>
    <xf numFmtId="177" fontId="17" fillId="24" borderId="0" applyNumberFormat="0" applyBorder="0" applyAlignment="0" applyProtection="0">
      <alignment vertical="center"/>
    </xf>
    <xf numFmtId="177" fontId="17" fillId="24" borderId="0" applyNumberFormat="0" applyBorder="0" applyAlignment="0" applyProtection="0">
      <alignment vertical="center"/>
    </xf>
    <xf numFmtId="177" fontId="17" fillId="24" borderId="0" applyNumberFormat="0" applyBorder="0" applyAlignment="0" applyProtection="0">
      <alignment vertical="center"/>
    </xf>
    <xf numFmtId="177" fontId="17" fillId="24" borderId="0" applyNumberFormat="0" applyBorder="0" applyAlignment="0" applyProtection="0">
      <alignment vertical="center"/>
    </xf>
    <xf numFmtId="177" fontId="9" fillId="0" borderId="0">
      <alignment vertical="center"/>
    </xf>
    <xf numFmtId="177" fontId="17" fillId="24" borderId="0" applyNumberFormat="0" applyBorder="0" applyAlignment="0" applyProtection="0">
      <alignment vertical="center"/>
    </xf>
    <xf numFmtId="177" fontId="9" fillId="0" borderId="0"/>
    <xf numFmtId="177" fontId="17" fillId="24" borderId="0" applyNumberFormat="0" applyBorder="0" applyAlignment="0" applyProtection="0">
      <alignment vertical="center"/>
    </xf>
    <xf numFmtId="9" fontId="9" fillId="0" borderId="0" applyFont="0" applyFill="0" applyBorder="0" applyAlignment="0" applyProtection="0"/>
    <xf numFmtId="177" fontId="9" fillId="0" borderId="0"/>
    <xf numFmtId="177" fontId="14" fillId="80" borderId="0" applyNumberFormat="0" applyBorder="0" applyAlignment="0" applyProtection="0">
      <alignment vertical="center"/>
    </xf>
    <xf numFmtId="177" fontId="14" fillId="80" borderId="0" applyNumberFormat="0" applyBorder="0" applyAlignment="0" applyProtection="0">
      <alignment vertical="center"/>
    </xf>
    <xf numFmtId="177" fontId="14" fillId="80" borderId="0" applyNumberFormat="0" applyBorder="0" applyAlignment="0" applyProtection="0">
      <alignment vertical="center"/>
    </xf>
    <xf numFmtId="177" fontId="14" fillId="80" borderId="0" applyNumberFormat="0" applyBorder="0" applyAlignment="0" applyProtection="0">
      <alignment vertical="center"/>
    </xf>
    <xf numFmtId="177" fontId="51" fillId="0" borderId="22" applyNumberFormat="0" applyFill="0" applyAlignment="0" applyProtection="0">
      <alignment vertical="center"/>
    </xf>
    <xf numFmtId="177" fontId="14" fillId="82" borderId="0" applyNumberFormat="0" applyBorder="0" applyAlignment="0" applyProtection="0">
      <alignment vertical="center"/>
    </xf>
    <xf numFmtId="177" fontId="14" fillId="80" borderId="0" applyNumberFormat="0" applyBorder="0" applyAlignment="0" applyProtection="0">
      <alignment vertical="center"/>
    </xf>
    <xf numFmtId="9" fontId="9" fillId="0" borderId="0" applyFont="0" applyFill="0" applyBorder="0" applyAlignment="0" applyProtection="0"/>
    <xf numFmtId="177" fontId="14" fillId="80" borderId="0" applyNumberFormat="0" applyBorder="0" applyAlignment="0" applyProtection="0">
      <alignment vertical="center"/>
    </xf>
    <xf numFmtId="9" fontId="9" fillId="0" borderId="0" applyFont="0" applyFill="0" applyBorder="0" applyAlignment="0" applyProtection="0"/>
    <xf numFmtId="177" fontId="14" fillId="82" borderId="0" applyNumberFormat="0" applyBorder="0" applyAlignment="0" applyProtection="0">
      <alignment vertical="center"/>
    </xf>
    <xf numFmtId="177" fontId="14" fillId="80" borderId="0" applyNumberFormat="0" applyBorder="0" applyAlignment="0" applyProtection="0">
      <alignment vertical="center"/>
    </xf>
    <xf numFmtId="177" fontId="14" fillId="77" borderId="0" applyNumberFormat="0" applyBorder="0" applyAlignment="0" applyProtection="0">
      <alignment vertical="center"/>
    </xf>
    <xf numFmtId="9" fontId="9" fillId="0" borderId="0" applyFont="0" applyFill="0" applyBorder="0" applyAlignment="0" applyProtection="0"/>
    <xf numFmtId="177" fontId="14" fillId="77" borderId="0" applyNumberFormat="0" applyBorder="0" applyAlignment="0" applyProtection="0">
      <alignment vertical="center"/>
    </xf>
    <xf numFmtId="177" fontId="0" fillId="0" borderId="0">
      <alignment vertical="center"/>
    </xf>
    <xf numFmtId="9" fontId="9" fillId="0" borderId="0" applyFont="0" applyFill="0" applyBorder="0" applyAlignment="0" applyProtection="0"/>
    <xf numFmtId="177" fontId="14" fillId="80" borderId="0" applyNumberFormat="0" applyBorder="0" applyAlignment="0" applyProtection="0">
      <alignment vertical="center"/>
    </xf>
    <xf numFmtId="9" fontId="10" fillId="0" borderId="0" applyFont="0" applyFill="0" applyBorder="0" applyAlignment="0" applyProtection="0">
      <alignment vertical="center"/>
    </xf>
    <xf numFmtId="177" fontId="14" fillId="77" borderId="0" applyNumberFormat="0" applyBorder="0" applyAlignment="0" applyProtection="0">
      <alignment vertical="center"/>
    </xf>
    <xf numFmtId="9" fontId="10" fillId="0" borderId="0" applyFont="0" applyFill="0" applyBorder="0" applyAlignment="0" applyProtection="0">
      <alignment vertical="center"/>
    </xf>
    <xf numFmtId="177" fontId="14" fillId="77" borderId="0" applyNumberFormat="0" applyBorder="0" applyAlignment="0" applyProtection="0">
      <alignment vertical="center"/>
    </xf>
    <xf numFmtId="177" fontId="14" fillId="80" borderId="0" applyNumberFormat="0" applyBorder="0" applyAlignment="0" applyProtection="0">
      <alignment vertical="center"/>
    </xf>
    <xf numFmtId="177" fontId="14" fillId="77" borderId="0" applyNumberFormat="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14" fillId="80" borderId="0" applyNumberFormat="0" applyBorder="0" applyAlignment="0" applyProtection="0">
      <alignment vertical="center"/>
    </xf>
    <xf numFmtId="9" fontId="9" fillId="0" borderId="0" applyFont="0" applyFill="0" applyBorder="0" applyAlignment="0" applyProtection="0"/>
    <xf numFmtId="177" fontId="14" fillId="82" borderId="0" applyNumberFormat="0" applyBorder="0" applyAlignment="0" applyProtection="0">
      <alignment vertical="center"/>
    </xf>
    <xf numFmtId="177" fontId="14" fillId="80" borderId="0" applyNumberFormat="0" applyBorder="0" applyAlignment="0" applyProtection="0">
      <alignment vertical="center"/>
    </xf>
    <xf numFmtId="177" fontId="51" fillId="0" borderId="22" applyNumberFormat="0" applyFill="0" applyAlignment="0" applyProtection="0">
      <alignment vertical="center"/>
    </xf>
    <xf numFmtId="177" fontId="14" fillId="80" borderId="0" applyNumberFormat="0" applyBorder="0" applyAlignment="0" applyProtection="0">
      <alignment vertical="center"/>
    </xf>
    <xf numFmtId="177" fontId="14" fillId="82" borderId="0" applyNumberFormat="0" applyBorder="0" applyAlignment="0" applyProtection="0">
      <alignment vertical="center"/>
    </xf>
    <xf numFmtId="177" fontId="9" fillId="0" borderId="0">
      <alignment vertical="center"/>
    </xf>
    <xf numFmtId="177" fontId="14" fillId="80" borderId="0" applyNumberFormat="0" applyBorder="0" applyAlignment="0" applyProtection="0">
      <alignment vertical="center"/>
    </xf>
    <xf numFmtId="177" fontId="19" fillId="0" borderId="0" applyNumberFormat="0" applyFill="0" applyBorder="0" applyAlignment="0" applyProtection="0">
      <alignment vertical="center"/>
    </xf>
    <xf numFmtId="177" fontId="14" fillId="77" borderId="0" applyNumberFormat="0" applyBorder="0" applyAlignment="0" applyProtection="0">
      <alignment vertical="center"/>
    </xf>
    <xf numFmtId="177" fontId="19" fillId="0" borderId="0" applyNumberFormat="0" applyFill="0" applyBorder="0" applyAlignment="0" applyProtection="0">
      <alignment vertical="center"/>
    </xf>
    <xf numFmtId="177" fontId="14" fillId="77" borderId="0" applyNumberFormat="0" applyBorder="0" applyAlignment="0" applyProtection="0">
      <alignment vertical="center"/>
    </xf>
    <xf numFmtId="177" fontId="14" fillId="77" borderId="0" applyNumberFormat="0" applyBorder="0" applyAlignment="0" applyProtection="0">
      <alignment vertical="center"/>
    </xf>
    <xf numFmtId="9" fontId="9" fillId="0" borderId="0" applyFont="0" applyFill="0" applyBorder="0" applyAlignment="0" applyProtection="0"/>
    <xf numFmtId="177" fontId="9" fillId="0" borderId="0">
      <alignment vertical="center"/>
    </xf>
    <xf numFmtId="177" fontId="14" fillId="77" borderId="0" applyNumberFormat="0" applyBorder="0" applyAlignment="0" applyProtection="0">
      <alignment vertical="center"/>
    </xf>
    <xf numFmtId="177" fontId="14" fillId="46" borderId="0" applyNumberFormat="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177" fontId="17" fillId="5" borderId="0" applyNumberFormat="0" applyBorder="0" applyAlignment="0" applyProtection="0">
      <alignment vertical="center"/>
    </xf>
    <xf numFmtId="9" fontId="9" fillId="0" borderId="0" applyFont="0" applyFill="0" applyBorder="0" applyAlignment="0" applyProtection="0"/>
    <xf numFmtId="177" fontId="17" fillId="5" borderId="0" applyNumberFormat="0" applyBorder="0" applyAlignment="0" applyProtection="0">
      <alignment vertical="center"/>
    </xf>
    <xf numFmtId="177" fontId="17" fillId="5" borderId="0" applyNumberFormat="0" applyBorder="0" applyAlignment="0" applyProtection="0">
      <alignment vertical="center"/>
    </xf>
    <xf numFmtId="9" fontId="10" fillId="0" borderId="0" applyFont="0" applyFill="0" applyBorder="0" applyAlignment="0" applyProtection="0">
      <alignment vertical="center"/>
    </xf>
    <xf numFmtId="177" fontId="17" fillId="5" borderId="0" applyNumberFormat="0" applyBorder="0" applyAlignment="0" applyProtection="0">
      <alignment vertical="center"/>
    </xf>
    <xf numFmtId="9" fontId="10" fillId="0" borderId="0" applyFont="0" applyFill="0" applyBorder="0" applyAlignment="0" applyProtection="0">
      <alignment vertical="center"/>
    </xf>
    <xf numFmtId="177" fontId="17" fillId="5" borderId="0" applyNumberFormat="0" applyBorder="0" applyAlignment="0" applyProtection="0">
      <alignment vertical="center"/>
    </xf>
    <xf numFmtId="177" fontId="9" fillId="0" borderId="0"/>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177" fontId="17" fillId="5" borderId="0" applyNumberFormat="0" applyBorder="0" applyAlignment="0" applyProtection="0">
      <alignment vertical="center"/>
    </xf>
    <xf numFmtId="177" fontId="17" fillId="5" borderId="0" applyNumberFormat="0" applyBorder="0" applyAlignment="0" applyProtection="0">
      <alignment vertical="center"/>
    </xf>
    <xf numFmtId="177" fontId="14" fillId="72" borderId="0" applyNumberFormat="0" applyBorder="0" applyAlignment="0" applyProtection="0">
      <alignment vertical="center"/>
    </xf>
    <xf numFmtId="177" fontId="17" fillId="5" borderId="0" applyNumberFormat="0" applyBorder="0" applyAlignment="0" applyProtection="0">
      <alignment vertical="center"/>
    </xf>
    <xf numFmtId="9" fontId="8" fillId="0" borderId="0" applyFont="0" applyFill="0" applyBorder="0" applyAlignment="0" applyProtection="0">
      <alignment vertical="center"/>
    </xf>
    <xf numFmtId="177" fontId="17" fillId="5" borderId="0" applyNumberFormat="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17" fillId="5"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17" fillId="5" borderId="0" applyNumberFormat="0" applyBorder="0" applyAlignment="0" applyProtection="0">
      <alignment vertical="center"/>
    </xf>
    <xf numFmtId="9" fontId="8" fillId="0" borderId="0" applyFont="0" applyFill="0" applyBorder="0" applyAlignment="0" applyProtection="0">
      <alignment vertical="center"/>
    </xf>
    <xf numFmtId="177" fontId="17" fillId="5" borderId="0" applyNumberFormat="0" applyBorder="0" applyAlignment="0" applyProtection="0">
      <alignment vertical="center"/>
    </xf>
    <xf numFmtId="177" fontId="17" fillId="5" borderId="0" applyNumberFormat="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17" fillId="5" borderId="0" applyNumberFormat="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17" fillId="5" borderId="0" applyNumberFormat="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17" fillId="5" borderId="0" applyNumberFormat="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177" fontId="17" fillId="5" borderId="0" applyNumberFormat="0" applyBorder="0" applyAlignment="0" applyProtection="0">
      <alignment vertical="center"/>
    </xf>
    <xf numFmtId="9" fontId="8" fillId="0" borderId="0" applyFont="0" applyFill="0" applyBorder="0" applyAlignment="0" applyProtection="0">
      <alignment vertical="center"/>
    </xf>
    <xf numFmtId="177" fontId="17" fillId="5" borderId="0" applyNumberFormat="0" applyBorder="0" applyAlignment="0" applyProtection="0">
      <alignment vertical="center"/>
    </xf>
    <xf numFmtId="177" fontId="50" fillId="0" borderId="18" applyNumberFormat="0" applyFill="0" applyAlignment="0" applyProtection="0">
      <alignment vertical="center"/>
    </xf>
    <xf numFmtId="177" fontId="17" fillId="5" borderId="0" applyNumberFormat="0" applyBorder="0" applyAlignment="0" applyProtection="0">
      <alignment vertical="center"/>
    </xf>
    <xf numFmtId="177" fontId="17" fillId="5" borderId="0" applyNumberFormat="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50" fillId="0" borderId="18" applyNumberFormat="0" applyFill="0" applyAlignment="0" applyProtection="0">
      <alignment vertical="center"/>
    </xf>
    <xf numFmtId="177" fontId="9" fillId="0" borderId="0">
      <alignment vertical="center"/>
    </xf>
    <xf numFmtId="177" fontId="17" fillId="5" borderId="0" applyNumberFormat="0" applyBorder="0" applyAlignment="0" applyProtection="0">
      <alignment vertical="center"/>
    </xf>
    <xf numFmtId="177" fontId="0" fillId="0" borderId="0">
      <alignment vertical="center"/>
    </xf>
    <xf numFmtId="177" fontId="17" fillId="5" borderId="0" applyNumberFormat="0" applyBorder="0" applyAlignment="0" applyProtection="0">
      <alignment vertical="center"/>
    </xf>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14" fillId="46" borderId="0" applyNumberFormat="0" applyBorder="0" applyAlignment="0" applyProtection="0">
      <alignment vertical="center"/>
    </xf>
    <xf numFmtId="177" fontId="14" fillId="46" borderId="0" applyNumberFormat="0" applyBorder="0" applyAlignment="0" applyProtection="0">
      <alignment vertical="center"/>
    </xf>
    <xf numFmtId="177" fontId="14" fillId="46" borderId="0" applyNumberFormat="0" applyBorder="0" applyAlignment="0" applyProtection="0">
      <alignment vertical="center"/>
    </xf>
    <xf numFmtId="9" fontId="10" fillId="0" borderId="0" applyFont="0" applyFill="0" applyBorder="0" applyAlignment="0" applyProtection="0">
      <alignment vertical="center"/>
    </xf>
    <xf numFmtId="177" fontId="14" fillId="46" borderId="0" applyNumberFormat="0" applyBorder="0" applyAlignment="0" applyProtection="0">
      <alignment vertical="center"/>
    </xf>
    <xf numFmtId="177" fontId="14" fillId="65" borderId="0" applyNumberFormat="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177" fontId="14" fillId="46" borderId="0" applyNumberFormat="0" applyBorder="0" applyAlignment="0" applyProtection="0">
      <alignment vertical="center"/>
    </xf>
    <xf numFmtId="9" fontId="8" fillId="0" borderId="0" applyFont="0" applyFill="0" applyBorder="0" applyAlignment="0" applyProtection="0">
      <alignment vertical="center"/>
    </xf>
    <xf numFmtId="177" fontId="14" fillId="46" borderId="0" applyNumberFormat="0" applyBorder="0" applyAlignment="0" applyProtection="0">
      <alignment vertical="center"/>
    </xf>
    <xf numFmtId="177" fontId="14" fillId="65" borderId="0" applyNumberFormat="0" applyBorder="0" applyAlignment="0" applyProtection="0">
      <alignment vertical="center"/>
    </xf>
    <xf numFmtId="177" fontId="14" fillId="46" borderId="0" applyNumberFormat="0" applyBorder="0" applyAlignment="0" applyProtection="0">
      <alignment vertical="center"/>
    </xf>
    <xf numFmtId="9" fontId="8" fillId="0" borderId="0" applyFont="0" applyFill="0" applyBorder="0" applyAlignment="0" applyProtection="0">
      <alignment vertical="center"/>
    </xf>
    <xf numFmtId="177" fontId="14" fillId="40" borderId="0" applyNumberFormat="0" applyBorder="0" applyAlignment="0" applyProtection="0">
      <alignment vertical="center"/>
    </xf>
    <xf numFmtId="9" fontId="8" fillId="0" borderId="0" applyFont="0" applyFill="0" applyBorder="0" applyAlignment="0" applyProtection="0">
      <alignment vertical="center"/>
    </xf>
    <xf numFmtId="177" fontId="14" fillId="40" borderId="0" applyNumberFormat="0" applyBorder="0" applyAlignment="0" applyProtection="0">
      <alignment vertical="center"/>
    </xf>
    <xf numFmtId="177" fontId="14" fillId="46" borderId="0" applyNumberFormat="0" applyBorder="0" applyAlignment="0" applyProtection="0">
      <alignment vertical="center"/>
    </xf>
    <xf numFmtId="177" fontId="14" fillId="40" borderId="0" applyNumberFormat="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14" fillId="46" borderId="0" applyNumberFormat="0" applyBorder="0" applyAlignment="0" applyProtection="0">
      <alignment vertical="center"/>
    </xf>
    <xf numFmtId="177" fontId="14" fillId="65" borderId="0" applyNumberFormat="0" applyBorder="0" applyAlignment="0" applyProtection="0">
      <alignment vertical="center"/>
    </xf>
    <xf numFmtId="177" fontId="9" fillId="0" borderId="0">
      <alignment vertical="center"/>
    </xf>
    <xf numFmtId="177" fontId="14" fillId="46" borderId="0" applyNumberFormat="0" applyBorder="0" applyAlignment="0" applyProtection="0">
      <alignment vertical="center"/>
    </xf>
    <xf numFmtId="177" fontId="0" fillId="0" borderId="0">
      <alignment vertical="center"/>
    </xf>
    <xf numFmtId="177" fontId="14" fillId="40" borderId="0" applyNumberFormat="0" applyBorder="0" applyAlignment="0" applyProtection="0">
      <alignment vertical="center"/>
    </xf>
    <xf numFmtId="9" fontId="9" fillId="0" borderId="0" applyFont="0" applyFill="0" applyBorder="0" applyAlignment="0" applyProtection="0"/>
    <xf numFmtId="177" fontId="9" fillId="0" borderId="0"/>
    <xf numFmtId="177" fontId="0" fillId="0" borderId="0">
      <alignment vertical="center"/>
    </xf>
    <xf numFmtId="177" fontId="14" fillId="40" borderId="0" applyNumberFormat="0" applyBorder="0" applyAlignment="0" applyProtection="0">
      <alignment vertical="center"/>
    </xf>
    <xf numFmtId="177" fontId="14" fillId="46" borderId="0" applyNumberFormat="0" applyBorder="0" applyAlignment="0" applyProtection="0">
      <alignment vertical="center"/>
    </xf>
    <xf numFmtId="177" fontId="14" fillId="46" borderId="0" applyNumberFormat="0" applyBorder="0" applyAlignment="0" applyProtection="0">
      <alignment vertical="center"/>
    </xf>
    <xf numFmtId="177" fontId="14" fillId="40" borderId="0" applyNumberFormat="0" applyBorder="0" applyAlignment="0" applyProtection="0">
      <alignment vertical="center"/>
    </xf>
    <xf numFmtId="9" fontId="9" fillId="0" borderId="0" applyFont="0" applyFill="0" applyBorder="0" applyAlignment="0" applyProtection="0"/>
    <xf numFmtId="177" fontId="14" fillId="40" borderId="0" applyNumberFormat="0" applyBorder="0" applyAlignment="0" applyProtection="0">
      <alignment vertical="center"/>
    </xf>
    <xf numFmtId="177" fontId="14" fillId="65" borderId="0" applyNumberFormat="0" applyBorder="0" applyAlignment="0" applyProtection="0">
      <alignment vertical="center"/>
    </xf>
    <xf numFmtId="177" fontId="14" fillId="46" borderId="0" applyNumberFormat="0" applyBorder="0" applyAlignment="0" applyProtection="0">
      <alignment vertical="center"/>
    </xf>
    <xf numFmtId="9" fontId="9" fillId="0" borderId="0" applyFont="0" applyFill="0" applyBorder="0" applyAlignment="0" applyProtection="0"/>
    <xf numFmtId="177" fontId="9" fillId="0" borderId="0"/>
    <xf numFmtId="177" fontId="14" fillId="46" borderId="0" applyNumberFormat="0" applyBorder="0" applyAlignment="0" applyProtection="0">
      <alignment vertical="center"/>
    </xf>
    <xf numFmtId="177" fontId="14" fillId="40" borderId="0" applyNumberFormat="0" applyBorder="0" applyAlignment="0" applyProtection="0">
      <alignment vertical="center"/>
    </xf>
    <xf numFmtId="177" fontId="14" fillId="40" borderId="0" applyNumberFormat="0" applyBorder="0" applyAlignment="0" applyProtection="0">
      <alignment vertical="center"/>
    </xf>
    <xf numFmtId="177" fontId="14" fillId="40" borderId="0" applyNumberFormat="0" applyBorder="0" applyAlignment="0" applyProtection="0">
      <alignment vertical="center"/>
    </xf>
    <xf numFmtId="177" fontId="14" fillId="40" borderId="0" applyNumberFormat="0" applyBorder="0" applyAlignment="0" applyProtection="0">
      <alignment vertical="center"/>
    </xf>
    <xf numFmtId="177" fontId="14" fillId="46" borderId="0" applyNumberFormat="0" applyBorder="0" applyAlignment="0" applyProtection="0">
      <alignment vertical="center"/>
    </xf>
    <xf numFmtId="9" fontId="9" fillId="0" borderId="0" applyFont="0" applyFill="0" applyBorder="0" applyAlignment="0" applyProtection="0"/>
    <xf numFmtId="177" fontId="14" fillId="46" borderId="0" applyNumberFormat="0" applyBorder="0" applyAlignment="0" applyProtection="0">
      <alignment vertical="center"/>
    </xf>
    <xf numFmtId="177" fontId="14" fillId="25" borderId="0" applyNumberFormat="0" applyBorder="0" applyAlignment="0" applyProtection="0">
      <alignment vertical="center"/>
    </xf>
    <xf numFmtId="9" fontId="8" fillId="0" borderId="0" applyFont="0" applyFill="0" applyBorder="0" applyAlignment="0" applyProtection="0">
      <alignment vertical="center"/>
    </xf>
    <xf numFmtId="177" fontId="17" fillId="30" borderId="0" applyNumberFormat="0" applyBorder="0" applyAlignment="0" applyProtection="0">
      <alignment vertical="center"/>
    </xf>
    <xf numFmtId="177" fontId="17" fillId="30" borderId="0" applyNumberFormat="0" applyBorder="0" applyAlignment="0" applyProtection="0">
      <alignment vertical="center"/>
    </xf>
    <xf numFmtId="177" fontId="17" fillId="30" borderId="0" applyNumberFormat="0" applyBorder="0" applyAlignment="0" applyProtection="0">
      <alignment vertical="center"/>
    </xf>
    <xf numFmtId="177" fontId="17" fillId="30" borderId="0" applyNumberFormat="0" applyBorder="0" applyAlignment="0" applyProtection="0">
      <alignment vertical="center"/>
    </xf>
    <xf numFmtId="9" fontId="10" fillId="0" borderId="0" applyFont="0" applyFill="0" applyBorder="0" applyAlignment="0" applyProtection="0">
      <alignment vertical="center"/>
    </xf>
    <xf numFmtId="177" fontId="17" fillId="30" borderId="0" applyNumberFormat="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14" fillId="10" borderId="0" applyNumberFormat="0" applyBorder="0" applyAlignment="0" applyProtection="0">
      <alignment vertical="center"/>
    </xf>
    <xf numFmtId="177" fontId="17" fillId="30" borderId="0" applyNumberFormat="0" applyBorder="0" applyAlignment="0" applyProtection="0">
      <alignment vertical="center"/>
    </xf>
    <xf numFmtId="9" fontId="10" fillId="0" borderId="0" applyFont="0" applyFill="0" applyBorder="0" applyAlignment="0" applyProtection="0">
      <alignment vertical="center"/>
    </xf>
    <xf numFmtId="177" fontId="17" fillId="30" borderId="0" applyNumberFormat="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9" fillId="0" borderId="0" applyFont="0" applyFill="0" applyBorder="0" applyAlignment="0" applyProtection="0"/>
    <xf numFmtId="177" fontId="14" fillId="10" borderId="0" applyNumberFormat="0" applyBorder="0" applyAlignment="0" applyProtection="0">
      <alignment vertical="center"/>
    </xf>
    <xf numFmtId="177" fontId="9" fillId="0" borderId="0"/>
    <xf numFmtId="177" fontId="17" fillId="30" borderId="0" applyNumberFormat="0" applyBorder="0" applyAlignment="0" applyProtection="0">
      <alignment vertical="center"/>
    </xf>
    <xf numFmtId="9" fontId="0" fillId="0" borderId="0" applyFont="0" applyFill="0" applyBorder="0" applyAlignment="0" applyProtection="0">
      <alignment vertical="center"/>
    </xf>
    <xf numFmtId="177" fontId="17" fillId="30" borderId="0" applyNumberFormat="0" applyBorder="0" applyAlignment="0" applyProtection="0">
      <alignment vertical="center"/>
    </xf>
    <xf numFmtId="9" fontId="9" fillId="0" borderId="0" applyFont="0" applyFill="0" applyBorder="0" applyAlignment="0" applyProtection="0"/>
    <xf numFmtId="177" fontId="17" fillId="30" borderId="0" applyNumberFormat="0" applyBorder="0" applyAlignment="0" applyProtection="0">
      <alignment vertical="center"/>
    </xf>
    <xf numFmtId="177" fontId="17" fillId="30" borderId="0" applyNumberFormat="0" applyBorder="0" applyAlignment="0" applyProtection="0">
      <alignment vertical="center"/>
    </xf>
    <xf numFmtId="9" fontId="10" fillId="0" borderId="0" applyFont="0" applyFill="0" applyBorder="0" applyAlignment="0" applyProtection="0">
      <alignment vertical="center"/>
    </xf>
    <xf numFmtId="177" fontId="17" fillId="30" borderId="0" applyNumberFormat="0" applyBorder="0" applyAlignment="0" applyProtection="0">
      <alignment vertical="center"/>
    </xf>
    <xf numFmtId="9" fontId="10" fillId="0" borderId="0" applyFont="0" applyFill="0" applyBorder="0" applyAlignment="0" applyProtection="0">
      <alignment vertical="center"/>
    </xf>
    <xf numFmtId="177" fontId="17" fillId="30" borderId="0" applyNumberFormat="0" applyBorder="0" applyAlignment="0" applyProtection="0">
      <alignment vertical="center"/>
    </xf>
    <xf numFmtId="9" fontId="10" fillId="0" borderId="0" applyFont="0" applyFill="0" applyBorder="0" applyAlignment="0" applyProtection="0">
      <alignment vertical="center"/>
    </xf>
    <xf numFmtId="177" fontId="17" fillId="30" borderId="0" applyNumberFormat="0" applyBorder="0" applyAlignment="0" applyProtection="0">
      <alignment vertical="center"/>
    </xf>
    <xf numFmtId="177" fontId="17" fillId="30" borderId="0" applyNumberFormat="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17" fillId="30" borderId="0" applyNumberFormat="0" applyBorder="0" applyAlignment="0" applyProtection="0">
      <alignment vertical="center"/>
    </xf>
    <xf numFmtId="177" fontId="17" fillId="30" borderId="0" applyNumberFormat="0" applyBorder="0" applyAlignment="0" applyProtection="0">
      <alignment vertical="center"/>
    </xf>
    <xf numFmtId="177" fontId="17" fillId="30" borderId="0" applyNumberFormat="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17" fillId="30" borderId="0" applyNumberFormat="0" applyBorder="0" applyAlignment="0" applyProtection="0">
      <alignment vertical="center"/>
    </xf>
    <xf numFmtId="177" fontId="17" fillId="30" borderId="0" applyNumberFormat="0" applyBorder="0" applyAlignment="0" applyProtection="0">
      <alignment vertical="center"/>
    </xf>
    <xf numFmtId="177" fontId="17" fillId="30" borderId="0" applyNumberFormat="0" applyBorder="0" applyAlignment="0" applyProtection="0">
      <alignment vertical="center"/>
    </xf>
    <xf numFmtId="177" fontId="9" fillId="0" borderId="0">
      <alignment vertical="center"/>
    </xf>
    <xf numFmtId="177" fontId="17" fillId="30" borderId="0" applyNumberFormat="0" applyBorder="0" applyAlignment="0" applyProtection="0">
      <alignment vertical="center"/>
    </xf>
    <xf numFmtId="177" fontId="0" fillId="0" borderId="0">
      <alignment vertical="center"/>
    </xf>
    <xf numFmtId="177" fontId="17" fillId="30" borderId="0" applyNumberFormat="0" applyBorder="0" applyAlignment="0" applyProtection="0">
      <alignment vertical="center"/>
    </xf>
    <xf numFmtId="177" fontId="9" fillId="0" borderId="0">
      <alignment vertical="center"/>
    </xf>
    <xf numFmtId="9" fontId="8" fillId="0" borderId="0" applyFont="0" applyFill="0" applyBorder="0" applyAlignment="0" applyProtection="0">
      <alignment vertical="center"/>
    </xf>
    <xf numFmtId="177" fontId="14" fillId="25" borderId="0" applyNumberFormat="0" applyBorder="0" applyAlignment="0" applyProtection="0">
      <alignment vertical="center"/>
    </xf>
    <xf numFmtId="177" fontId="14" fillId="25" borderId="0" applyNumberFormat="0" applyBorder="0" applyAlignment="0" applyProtection="0">
      <alignment vertical="center"/>
    </xf>
    <xf numFmtId="177" fontId="14" fillId="25" borderId="0" applyNumberFormat="0" applyBorder="0" applyAlignment="0" applyProtection="0">
      <alignment vertical="center"/>
    </xf>
    <xf numFmtId="177" fontId="14" fillId="71" borderId="0" applyNumberFormat="0" applyBorder="0" applyAlignment="0" applyProtection="0">
      <alignment vertical="center"/>
    </xf>
    <xf numFmtId="177" fontId="14" fillId="25" borderId="0" applyNumberFormat="0" applyBorder="0" applyAlignment="0" applyProtection="0">
      <alignment vertical="center"/>
    </xf>
    <xf numFmtId="177" fontId="14" fillId="25" borderId="0" applyNumberFormat="0" applyBorder="0" applyAlignment="0" applyProtection="0">
      <alignment vertical="center"/>
    </xf>
    <xf numFmtId="177" fontId="14" fillId="25" borderId="0" applyNumberFormat="0" applyBorder="0" applyAlignment="0" applyProtection="0">
      <alignment vertical="center"/>
    </xf>
    <xf numFmtId="9" fontId="10" fillId="0" borderId="0" applyFont="0" applyFill="0" applyBorder="0" applyAlignment="0" applyProtection="0">
      <alignment vertical="center"/>
    </xf>
    <xf numFmtId="177" fontId="14" fillId="72" borderId="0" applyNumberFormat="0" applyBorder="0" applyAlignment="0" applyProtection="0">
      <alignment vertical="center"/>
    </xf>
    <xf numFmtId="177" fontId="14" fillId="72" borderId="0" applyNumberFormat="0" applyBorder="0" applyAlignment="0" applyProtection="0">
      <alignment vertical="center"/>
    </xf>
    <xf numFmtId="177" fontId="14" fillId="72" borderId="0" applyNumberFormat="0" applyBorder="0" applyAlignment="0" applyProtection="0">
      <alignment vertical="center"/>
    </xf>
    <xf numFmtId="9" fontId="9" fillId="0" borderId="0" applyFont="0" applyFill="0" applyBorder="0" applyAlignment="0" applyProtection="0"/>
    <xf numFmtId="177" fontId="9" fillId="0" borderId="0">
      <alignment vertical="center"/>
    </xf>
    <xf numFmtId="177" fontId="14" fillId="72" borderId="0" applyNumberFormat="0" applyBorder="0" applyAlignment="0" applyProtection="0">
      <alignment vertical="center"/>
    </xf>
    <xf numFmtId="177" fontId="14" fillId="25" borderId="0" applyNumberFormat="0" applyBorder="0" applyAlignment="0" applyProtection="0">
      <alignment vertical="center"/>
    </xf>
    <xf numFmtId="177" fontId="14" fillId="71" borderId="0" applyNumberFormat="0" applyBorder="0" applyAlignment="0" applyProtection="0">
      <alignment vertical="center"/>
    </xf>
    <xf numFmtId="177" fontId="9" fillId="0" borderId="0">
      <alignment vertical="center"/>
    </xf>
    <xf numFmtId="177" fontId="14" fillId="25" borderId="0" applyNumberFormat="0" applyBorder="0" applyAlignment="0" applyProtection="0">
      <alignment vertical="center"/>
    </xf>
    <xf numFmtId="177" fontId="14" fillId="72" borderId="0" applyNumberFormat="0" applyBorder="0" applyAlignment="0" applyProtection="0">
      <alignment vertical="center"/>
    </xf>
    <xf numFmtId="9" fontId="9" fillId="0" borderId="0" applyFont="0" applyFill="0" applyBorder="0" applyAlignment="0" applyProtection="0"/>
    <xf numFmtId="177" fontId="14" fillId="72" borderId="0" applyNumberFormat="0" applyBorder="0" applyAlignment="0" applyProtection="0">
      <alignment vertical="center"/>
    </xf>
    <xf numFmtId="177" fontId="14" fillId="25" borderId="0" applyNumberFormat="0" applyBorder="0" applyAlignment="0" applyProtection="0">
      <alignment vertical="center"/>
    </xf>
    <xf numFmtId="9" fontId="10" fillId="0" borderId="0" applyFont="0" applyFill="0" applyBorder="0" applyAlignment="0" applyProtection="0">
      <alignment vertical="center"/>
    </xf>
    <xf numFmtId="177" fontId="14" fillId="72" borderId="0" applyNumberFormat="0" applyBorder="0" applyAlignment="0" applyProtection="0">
      <alignment vertical="center"/>
    </xf>
    <xf numFmtId="177" fontId="14" fillId="72" borderId="0" applyNumberFormat="0" applyBorder="0" applyAlignment="0" applyProtection="0">
      <alignment vertical="center"/>
    </xf>
    <xf numFmtId="177" fontId="14" fillId="25" borderId="0" applyNumberFormat="0" applyBorder="0" applyAlignment="0" applyProtection="0">
      <alignment vertical="center"/>
    </xf>
    <xf numFmtId="9" fontId="9" fillId="0" borderId="0" applyFont="0" applyFill="0" applyBorder="0" applyAlignment="0" applyProtection="0"/>
    <xf numFmtId="177" fontId="14" fillId="71" borderId="0" applyNumberFormat="0" applyBorder="0" applyAlignment="0" applyProtection="0">
      <alignment vertical="center"/>
    </xf>
    <xf numFmtId="177" fontId="14" fillId="25" borderId="0" applyNumberFormat="0" applyBorder="0" applyAlignment="0" applyProtection="0">
      <alignment vertical="center"/>
    </xf>
    <xf numFmtId="177" fontId="14" fillId="72" borderId="0" applyNumberFormat="0" applyBorder="0" applyAlignment="0" applyProtection="0">
      <alignment vertical="center"/>
    </xf>
    <xf numFmtId="177" fontId="14" fillId="72" borderId="0" applyNumberFormat="0" applyBorder="0" applyAlignment="0" applyProtection="0">
      <alignment vertical="center"/>
    </xf>
    <xf numFmtId="177" fontId="14" fillId="25" borderId="0" applyNumberFormat="0" applyBorder="0" applyAlignment="0" applyProtection="0">
      <alignment vertical="center"/>
    </xf>
    <xf numFmtId="177" fontId="14" fillId="25" borderId="0" applyNumberFormat="0" applyBorder="0" applyAlignment="0" applyProtection="0">
      <alignment vertical="center"/>
    </xf>
    <xf numFmtId="177" fontId="14" fillId="71" borderId="0" applyNumberFormat="0" applyBorder="0" applyAlignment="0" applyProtection="0">
      <alignment vertical="center"/>
    </xf>
    <xf numFmtId="177" fontId="31" fillId="41" borderId="13" applyNumberFormat="0" applyAlignment="0" applyProtection="0">
      <alignment vertical="center"/>
    </xf>
    <xf numFmtId="177" fontId="14" fillId="25" borderId="0" applyNumberFormat="0" applyBorder="0" applyAlignment="0" applyProtection="0">
      <alignment vertical="center"/>
    </xf>
    <xf numFmtId="177" fontId="14" fillId="71" borderId="0" applyNumberFormat="0" applyBorder="0" applyAlignment="0" applyProtection="0">
      <alignment vertical="center"/>
    </xf>
    <xf numFmtId="177" fontId="14" fillId="67" borderId="0" applyNumberFormat="0" applyBorder="0" applyAlignment="0" applyProtection="0">
      <alignment vertical="center"/>
    </xf>
    <xf numFmtId="9" fontId="8" fillId="0" borderId="0" applyFont="0" applyFill="0" applyBorder="0" applyAlignment="0" applyProtection="0">
      <alignment vertical="center"/>
    </xf>
    <xf numFmtId="177" fontId="17" fillId="24" borderId="0" applyNumberFormat="0" applyBorder="0" applyAlignment="0" applyProtection="0">
      <alignment vertical="center"/>
    </xf>
    <xf numFmtId="177" fontId="17" fillId="24" borderId="0" applyNumberFormat="0" applyBorder="0" applyAlignment="0" applyProtection="0">
      <alignment vertical="center"/>
    </xf>
    <xf numFmtId="177" fontId="17" fillId="24" borderId="0" applyNumberFormat="0" applyBorder="0" applyAlignment="0" applyProtection="0">
      <alignment vertical="center"/>
    </xf>
    <xf numFmtId="177" fontId="54" fillId="41" borderId="9" applyNumberFormat="0" applyAlignment="0" applyProtection="0">
      <alignment vertical="center"/>
    </xf>
    <xf numFmtId="177" fontId="17" fillId="24" borderId="0" applyNumberFormat="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17" fillId="24" borderId="0" applyNumberFormat="0" applyBorder="0" applyAlignment="0" applyProtection="0">
      <alignment vertical="center"/>
    </xf>
    <xf numFmtId="177" fontId="9" fillId="0" borderId="0"/>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17" fillId="24" borderId="0" applyNumberFormat="0" applyBorder="0" applyAlignment="0" applyProtection="0">
      <alignment vertical="center"/>
    </xf>
    <xf numFmtId="177" fontId="9" fillId="0" borderId="0"/>
    <xf numFmtId="9" fontId="0" fillId="0" borderId="0" applyFont="0" applyFill="0" applyBorder="0" applyAlignment="0" applyProtection="0">
      <alignment vertical="center"/>
    </xf>
    <xf numFmtId="177" fontId="17" fillId="24" borderId="0" applyNumberFormat="0" applyBorder="0" applyAlignment="0" applyProtection="0">
      <alignment vertical="center"/>
    </xf>
    <xf numFmtId="177" fontId="9" fillId="0" borderId="0"/>
    <xf numFmtId="9" fontId="0" fillId="0" borderId="0" applyFont="0" applyFill="0" applyBorder="0" applyAlignment="0" applyProtection="0">
      <alignment vertical="center"/>
    </xf>
    <xf numFmtId="177" fontId="9" fillId="0" borderId="0"/>
    <xf numFmtId="9" fontId="9" fillId="0" borderId="0" applyFont="0" applyFill="0" applyBorder="0" applyAlignment="0" applyProtection="0"/>
    <xf numFmtId="177" fontId="17" fillId="24" borderId="0" applyNumberFormat="0" applyBorder="0" applyAlignment="0" applyProtection="0">
      <alignment vertical="center"/>
    </xf>
    <xf numFmtId="177" fontId="9" fillId="0" borderId="0"/>
    <xf numFmtId="9" fontId="0" fillId="0" borderId="0" applyFont="0" applyFill="0" applyBorder="0" applyAlignment="0" applyProtection="0">
      <alignment vertical="center"/>
    </xf>
    <xf numFmtId="177" fontId="17" fillId="24" borderId="0" applyNumberFormat="0" applyBorder="0" applyAlignment="0" applyProtection="0">
      <alignment vertical="center"/>
    </xf>
    <xf numFmtId="177" fontId="17" fillId="24" borderId="0" applyNumberFormat="0" applyBorder="0" applyAlignment="0" applyProtection="0">
      <alignment vertical="center"/>
    </xf>
    <xf numFmtId="9" fontId="10" fillId="0" borderId="0" applyFont="0" applyFill="0" applyBorder="0" applyAlignment="0" applyProtection="0">
      <alignment vertical="center"/>
    </xf>
    <xf numFmtId="177" fontId="17" fillId="24" borderId="0" applyNumberFormat="0" applyBorder="0" applyAlignment="0" applyProtection="0">
      <alignment vertical="center"/>
    </xf>
    <xf numFmtId="177" fontId="9" fillId="0" borderId="0">
      <alignment vertical="center"/>
    </xf>
    <xf numFmtId="9" fontId="10" fillId="0" borderId="0" applyFont="0" applyFill="0" applyBorder="0" applyAlignment="0" applyProtection="0">
      <alignment vertical="center"/>
    </xf>
    <xf numFmtId="177" fontId="17" fillId="24" borderId="0" applyNumberFormat="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17" fillId="24" borderId="0" applyNumberFormat="0" applyBorder="0" applyAlignment="0" applyProtection="0">
      <alignment vertical="center"/>
    </xf>
    <xf numFmtId="9" fontId="10" fillId="0" borderId="0" applyFont="0" applyFill="0" applyBorder="0" applyAlignment="0" applyProtection="0">
      <alignment vertical="center"/>
    </xf>
    <xf numFmtId="177" fontId="17" fillId="24" borderId="0" applyNumberFormat="0" applyBorder="0" applyAlignment="0" applyProtection="0">
      <alignment vertical="center"/>
    </xf>
    <xf numFmtId="177" fontId="9" fillId="0" borderId="0"/>
    <xf numFmtId="9" fontId="10" fillId="0" borderId="0" applyFont="0" applyFill="0" applyBorder="0" applyAlignment="0" applyProtection="0">
      <alignment vertical="center"/>
    </xf>
    <xf numFmtId="177" fontId="17" fillId="24" borderId="0" applyNumberFormat="0" applyBorder="0" applyAlignment="0" applyProtection="0">
      <alignment vertical="center"/>
    </xf>
    <xf numFmtId="177" fontId="9" fillId="0" borderId="0"/>
    <xf numFmtId="9" fontId="10" fillId="0" borderId="0" applyFont="0" applyFill="0" applyBorder="0" applyAlignment="0" applyProtection="0">
      <alignment vertical="center"/>
    </xf>
    <xf numFmtId="177" fontId="17" fillId="24" borderId="0" applyNumberFormat="0" applyBorder="0" applyAlignment="0" applyProtection="0">
      <alignment vertical="center"/>
    </xf>
    <xf numFmtId="177" fontId="9" fillId="0" borderId="0"/>
    <xf numFmtId="9" fontId="9" fillId="0" borderId="0" applyFont="0" applyFill="0" applyBorder="0" applyAlignment="0" applyProtection="0"/>
    <xf numFmtId="9" fontId="10" fillId="0" borderId="0" applyFont="0" applyFill="0" applyBorder="0" applyAlignment="0" applyProtection="0">
      <alignment vertical="center"/>
    </xf>
    <xf numFmtId="177" fontId="17" fillId="24" borderId="0" applyNumberFormat="0" applyBorder="0" applyAlignment="0" applyProtection="0">
      <alignment vertical="center"/>
    </xf>
    <xf numFmtId="9" fontId="0" fillId="0" borderId="0" applyFont="0" applyFill="0" applyBorder="0" applyAlignment="0" applyProtection="0">
      <alignment vertical="center"/>
    </xf>
    <xf numFmtId="177" fontId="17" fillId="24" borderId="0" applyNumberFormat="0" applyBorder="0" applyAlignment="0" applyProtection="0">
      <alignment vertical="center"/>
    </xf>
    <xf numFmtId="177" fontId="9" fillId="0" borderId="0"/>
    <xf numFmtId="9" fontId="10" fillId="0" borderId="0" applyFont="0" applyFill="0" applyBorder="0" applyAlignment="0" applyProtection="0">
      <alignment vertical="center"/>
    </xf>
    <xf numFmtId="177" fontId="17" fillId="24" borderId="0" applyNumberFormat="0" applyBorder="0" applyAlignment="0" applyProtection="0">
      <alignment vertical="center"/>
    </xf>
    <xf numFmtId="9" fontId="0" fillId="0" borderId="0" applyFont="0" applyFill="0" applyBorder="0" applyAlignment="0" applyProtection="0">
      <alignment vertical="center"/>
    </xf>
    <xf numFmtId="177" fontId="17" fillId="24" borderId="0" applyNumberFormat="0" applyBorder="0" applyAlignment="0" applyProtection="0">
      <alignment vertical="center"/>
    </xf>
    <xf numFmtId="177" fontId="0" fillId="0" borderId="0">
      <alignment vertical="center"/>
    </xf>
    <xf numFmtId="177" fontId="17" fillId="24" borderId="0" applyNumberFormat="0" applyBorder="0" applyAlignment="0" applyProtection="0">
      <alignment vertical="center"/>
    </xf>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177" fontId="14" fillId="67" borderId="0" applyNumberFormat="0" applyBorder="0" applyAlignment="0" applyProtection="0">
      <alignment vertical="center"/>
    </xf>
    <xf numFmtId="177" fontId="14" fillId="67" borderId="0" applyNumberFormat="0" applyBorder="0" applyAlignment="0" applyProtection="0">
      <alignment vertical="center"/>
    </xf>
    <xf numFmtId="9" fontId="9" fillId="0" borderId="0" applyFont="0" applyFill="0" applyBorder="0" applyAlignment="0" applyProtection="0"/>
    <xf numFmtId="177" fontId="14" fillId="67" borderId="0" applyNumberFormat="0" applyBorder="0" applyAlignment="0" applyProtection="0">
      <alignment vertical="center"/>
    </xf>
    <xf numFmtId="177" fontId="0" fillId="0" borderId="0">
      <alignment vertical="center"/>
    </xf>
    <xf numFmtId="177" fontId="9" fillId="0" borderId="0"/>
    <xf numFmtId="9" fontId="9" fillId="0" borderId="0" applyFont="0" applyFill="0" applyBorder="0" applyAlignment="0" applyProtection="0"/>
    <xf numFmtId="177" fontId="14" fillId="67" borderId="0" applyNumberFormat="0" applyBorder="0" applyAlignment="0" applyProtection="0">
      <alignment vertical="center"/>
    </xf>
    <xf numFmtId="177" fontId="9" fillId="0" borderId="0"/>
    <xf numFmtId="9" fontId="0" fillId="0" borderId="0" applyFont="0" applyFill="0" applyBorder="0" applyAlignment="0" applyProtection="0">
      <alignment vertical="center"/>
    </xf>
    <xf numFmtId="9" fontId="9" fillId="0" borderId="0" applyFont="0" applyFill="0" applyBorder="0" applyAlignment="0" applyProtection="0"/>
    <xf numFmtId="177" fontId="14" fillId="73" borderId="0" applyNumberFormat="0" applyBorder="0" applyAlignment="0" applyProtection="0">
      <alignment vertical="center"/>
    </xf>
    <xf numFmtId="9" fontId="9" fillId="0" borderId="0" applyFont="0" applyFill="0" applyBorder="0" applyAlignment="0" applyProtection="0"/>
    <xf numFmtId="177" fontId="14" fillId="67" borderId="0" applyNumberFormat="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14" fillId="67" borderId="0" applyNumberFormat="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14" fillId="10" borderId="0" applyNumberFormat="0" applyBorder="0" applyAlignment="0" applyProtection="0">
      <alignment vertical="center"/>
    </xf>
    <xf numFmtId="9" fontId="9" fillId="0" borderId="0" applyFont="0" applyFill="0" applyBorder="0" applyAlignment="0" applyProtection="0"/>
    <xf numFmtId="177" fontId="14" fillId="10" borderId="0" applyNumberFormat="0" applyBorder="0" applyAlignment="0" applyProtection="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14" fillId="10" borderId="0" applyNumberFormat="0" applyBorder="0" applyAlignment="0" applyProtection="0">
      <alignment vertical="center"/>
    </xf>
    <xf numFmtId="177" fontId="14" fillId="67" borderId="0" applyNumberFormat="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177" fontId="14" fillId="67" borderId="0" applyNumberFormat="0" applyBorder="0" applyAlignment="0" applyProtection="0">
      <alignment vertical="center"/>
    </xf>
    <xf numFmtId="9" fontId="9" fillId="0" borderId="0" applyFont="0" applyFill="0" applyBorder="0" applyAlignment="0" applyProtection="0"/>
    <xf numFmtId="177" fontId="14" fillId="10" borderId="0" applyNumberFormat="0" applyBorder="0" applyAlignment="0" applyProtection="0">
      <alignment vertical="center"/>
    </xf>
    <xf numFmtId="177" fontId="14" fillId="73" borderId="0" applyNumberFormat="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177" fontId="14" fillId="10" borderId="0" applyNumberFormat="0" applyBorder="0" applyAlignment="0" applyProtection="0">
      <alignment vertical="center"/>
    </xf>
    <xf numFmtId="177" fontId="14" fillId="10" borderId="0" applyNumberFormat="0" applyBorder="0" applyAlignment="0" applyProtection="0">
      <alignment vertical="center"/>
    </xf>
    <xf numFmtId="177" fontId="14" fillId="67" borderId="0" applyNumberFormat="0" applyBorder="0" applyAlignment="0" applyProtection="0">
      <alignment vertical="center"/>
    </xf>
    <xf numFmtId="177" fontId="14" fillId="10" borderId="0" applyNumberFormat="0" applyBorder="0" applyAlignment="0" applyProtection="0">
      <alignment vertical="center"/>
    </xf>
    <xf numFmtId="177" fontId="14" fillId="10" borderId="0" applyNumberFormat="0" applyBorder="0" applyAlignment="0" applyProtection="0">
      <alignment vertical="center"/>
    </xf>
    <xf numFmtId="177" fontId="9" fillId="0" borderId="0">
      <alignment vertical="center"/>
    </xf>
    <xf numFmtId="9" fontId="8" fillId="0" borderId="0" applyFont="0" applyFill="0" applyBorder="0" applyAlignment="0" applyProtection="0">
      <alignment vertical="center"/>
    </xf>
    <xf numFmtId="177" fontId="14" fillId="67" borderId="0" applyNumberFormat="0" applyBorder="0" applyAlignment="0" applyProtection="0">
      <alignment vertical="center"/>
    </xf>
    <xf numFmtId="177" fontId="14" fillId="73" borderId="0" applyNumberFormat="0" applyBorder="0" applyAlignment="0" applyProtection="0">
      <alignment vertical="center"/>
    </xf>
    <xf numFmtId="177" fontId="9" fillId="0" borderId="0"/>
    <xf numFmtId="177" fontId="14" fillId="67" borderId="0" applyNumberFormat="0" applyBorder="0" applyAlignment="0" applyProtection="0">
      <alignment vertical="center"/>
    </xf>
    <xf numFmtId="9" fontId="9" fillId="0" borderId="0" applyFont="0" applyFill="0" applyBorder="0" applyAlignment="0" applyProtection="0"/>
    <xf numFmtId="177" fontId="9" fillId="0" borderId="0"/>
    <xf numFmtId="177" fontId="14" fillId="67" borderId="0" applyNumberFormat="0" applyBorder="0" applyAlignment="0" applyProtection="0">
      <alignment vertical="center"/>
    </xf>
    <xf numFmtId="177" fontId="9" fillId="0" borderId="0">
      <alignment vertical="center"/>
    </xf>
    <xf numFmtId="9" fontId="8" fillId="0" borderId="0" applyFont="0" applyFill="0" applyBorder="0" applyAlignment="0" applyProtection="0">
      <alignment vertical="center"/>
    </xf>
    <xf numFmtId="177" fontId="9" fillId="0" borderId="0"/>
    <xf numFmtId="177" fontId="51" fillId="0" borderId="0" applyNumberFormat="0" applyFill="0" applyBorder="0" applyAlignment="0" applyProtection="0">
      <alignment vertical="center"/>
    </xf>
    <xf numFmtId="177" fontId="14" fillId="73" borderId="0" applyNumberFormat="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14" fillId="6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xf numFmtId="9" fontId="1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177" fontId="53"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18" fillId="0" borderId="0" applyNumberForma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13" fillId="0" borderId="0" applyNumberForma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53" fillId="0" borderId="0" applyNumberForma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177" fontId="0" fillId="0" borderId="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177" fontId="0" fillId="0" borderId="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177" fontId="0" fillId="0" borderId="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0" fillId="0" borderId="0">
      <alignment vertical="center"/>
    </xf>
    <xf numFmtId="177" fontId="0" fillId="0" borderId="0">
      <alignment vertical="center"/>
    </xf>
    <xf numFmtId="177" fontId="9" fillId="0" borderId="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0" fillId="0" borderId="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9" fillId="0" borderId="0"/>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18"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0" fillId="0" borderId="0">
      <alignment vertical="center"/>
    </xf>
    <xf numFmtId="177" fontId="18" fillId="0" borderId="0" applyNumberFormat="0" applyFill="0" applyBorder="0" applyAlignment="0" applyProtection="0">
      <alignment vertical="center"/>
    </xf>
    <xf numFmtId="9" fontId="8" fillId="0" borderId="0" applyFont="0" applyFill="0" applyBorder="0" applyAlignment="0" applyProtection="0">
      <alignment vertical="center"/>
    </xf>
    <xf numFmtId="177" fontId="18" fillId="0" borderId="0" applyNumberFormat="0" applyFill="0" applyBorder="0" applyAlignment="0" applyProtection="0">
      <alignment vertical="center"/>
    </xf>
    <xf numFmtId="9" fontId="10" fillId="0" borderId="0" applyFont="0" applyFill="0" applyBorder="0" applyAlignment="0" applyProtection="0">
      <alignment vertical="center"/>
    </xf>
    <xf numFmtId="177" fontId="18" fillId="0" borderId="0" applyNumberForma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9" fillId="0" borderId="0"/>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18" fillId="0" borderId="0" applyNumberFormat="0" applyFill="0" applyBorder="0" applyAlignment="0" applyProtection="0">
      <alignment vertical="center"/>
    </xf>
    <xf numFmtId="9" fontId="10" fillId="0" borderId="0" applyFont="0" applyFill="0" applyBorder="0" applyAlignment="0" applyProtection="0">
      <alignment vertical="center"/>
    </xf>
    <xf numFmtId="177" fontId="18" fillId="0" borderId="0" applyNumberForma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18" fillId="0" borderId="0" applyNumberForma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22" fillId="0" borderId="0" applyNumberForma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177" fontId="18" fillId="0" borderId="0" applyNumberForma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18" fillId="0" borderId="0" applyNumberForma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177" fontId="18" fillId="0" borderId="0" applyNumberFormat="0" applyFill="0" applyBorder="0" applyAlignment="0" applyProtection="0">
      <alignment vertical="center"/>
    </xf>
    <xf numFmtId="9" fontId="8" fillId="0" borderId="0" applyFont="0" applyFill="0" applyBorder="0" applyAlignment="0" applyProtection="0">
      <alignment vertical="center"/>
    </xf>
    <xf numFmtId="177" fontId="18" fillId="0" borderId="0" applyNumberForma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9" fillId="0" borderId="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9" fillId="0" borderId="0"/>
    <xf numFmtId="9" fontId="8" fillId="0" borderId="0" applyFont="0" applyFill="0" applyBorder="0" applyAlignment="0" applyProtection="0">
      <alignment vertical="center"/>
    </xf>
    <xf numFmtId="177" fontId="18" fillId="0" borderId="0" applyNumberFormat="0" applyFill="0" applyBorder="0" applyAlignment="0" applyProtection="0">
      <alignment vertical="center"/>
    </xf>
    <xf numFmtId="9" fontId="10" fillId="0" borderId="0" applyFont="0" applyFill="0" applyBorder="0" applyAlignment="0" applyProtection="0">
      <alignment vertical="center"/>
    </xf>
    <xf numFmtId="177" fontId="18" fillId="0" borderId="0" applyNumberForma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177" fontId="18" fillId="0" borderId="0" applyNumberFormat="0" applyFill="0" applyBorder="0" applyAlignment="0" applyProtection="0">
      <alignment vertical="center"/>
    </xf>
    <xf numFmtId="9" fontId="10" fillId="0" borderId="0" applyFont="0" applyFill="0" applyBorder="0" applyAlignment="0" applyProtection="0">
      <alignment vertical="center"/>
    </xf>
    <xf numFmtId="177" fontId="18" fillId="0" borderId="0" applyNumberForma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18" fillId="0" borderId="0" applyNumberForma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0" fillId="0" borderId="0">
      <alignment vertical="center"/>
    </xf>
    <xf numFmtId="177" fontId="18" fillId="0" borderId="0" applyNumberFormat="0" applyFill="0" applyBorder="0" applyAlignment="0" applyProtection="0">
      <alignment vertical="center"/>
    </xf>
    <xf numFmtId="9" fontId="8" fillId="0" borderId="0" applyFont="0" applyFill="0" applyBorder="0" applyAlignment="0" applyProtection="0">
      <alignment vertical="center"/>
    </xf>
    <xf numFmtId="177" fontId="9" fillId="0" borderId="0"/>
    <xf numFmtId="177" fontId="18" fillId="0" borderId="0" applyNumberForma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9" fillId="0" borderId="0"/>
    <xf numFmtId="9" fontId="8" fillId="0" borderId="0" applyFont="0" applyFill="0" applyBorder="0" applyAlignment="0" applyProtection="0">
      <alignment vertical="center"/>
    </xf>
    <xf numFmtId="177" fontId="0" fillId="0" borderId="0">
      <alignment vertical="center"/>
    </xf>
    <xf numFmtId="177" fontId="9" fillId="0" borderId="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0" fillId="0" borderId="0">
      <alignment vertical="center"/>
    </xf>
    <xf numFmtId="177"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0" fillId="0" borderId="0">
      <alignment vertical="center"/>
    </xf>
    <xf numFmtId="177" fontId="9" fillId="0" borderId="0"/>
    <xf numFmtId="9" fontId="8" fillId="0" borderId="0" applyFont="0" applyFill="0" applyBorder="0" applyAlignment="0" applyProtection="0">
      <alignment vertical="center"/>
    </xf>
    <xf numFmtId="177" fontId="0" fillId="0" borderId="0">
      <alignment vertical="center"/>
    </xf>
    <xf numFmtId="177" fontId="9" fillId="0" borderId="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177" fontId="18" fillId="0" borderId="0" applyNumberFormat="0" applyFill="0" applyBorder="0" applyAlignment="0" applyProtection="0">
      <alignment vertical="center"/>
    </xf>
    <xf numFmtId="9" fontId="8" fillId="0" borderId="0" applyFont="0" applyFill="0" applyBorder="0" applyAlignment="0" applyProtection="0">
      <alignment vertical="center"/>
    </xf>
    <xf numFmtId="177" fontId="18" fillId="0" borderId="0" applyNumberForma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177" fontId="10" fillId="0" borderId="0">
      <alignment vertical="center"/>
    </xf>
    <xf numFmtId="177" fontId="9"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9"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9" fillId="0" borderId="0"/>
    <xf numFmtId="9" fontId="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177" fontId="9" fillId="0" borderId="0">
      <alignment vertical="center"/>
    </xf>
    <xf numFmtId="177" fontId="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177" fontId="0" fillId="0" borderId="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9" fillId="0" borderId="0" applyFont="0" applyFill="0" applyBorder="0" applyAlignment="0" applyProtection="0"/>
    <xf numFmtId="177" fontId="13" fillId="0" borderId="0" applyNumberFormat="0" applyFill="0" applyBorder="0" applyAlignment="0" applyProtection="0">
      <alignment vertical="center"/>
    </xf>
    <xf numFmtId="9" fontId="9" fillId="0" borderId="0" applyFont="0" applyFill="0" applyBorder="0" applyAlignment="0" applyProtection="0"/>
    <xf numFmtId="177" fontId="0" fillId="0" borderId="0">
      <alignment vertical="center"/>
    </xf>
    <xf numFmtId="177" fontId="13" fillId="0" borderId="0" applyNumberForma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32" fillId="0" borderId="14" applyNumberFormat="0" applyFill="0" applyAlignment="0" applyProtection="0">
      <alignment vertical="center"/>
    </xf>
    <xf numFmtId="9" fontId="9" fillId="0" borderId="0" applyFont="0" applyFill="0" applyBorder="0" applyAlignment="0" applyProtection="0"/>
    <xf numFmtId="177" fontId="9" fillId="0" borderId="0">
      <alignment vertical="center"/>
    </xf>
    <xf numFmtId="177" fontId="13" fillId="0" borderId="0" applyNumberForma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9" fillId="0" borderId="0">
      <alignment vertical="center"/>
    </xf>
    <xf numFmtId="177" fontId="13" fillId="0" borderId="0" applyNumberForma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177" fontId="13" fillId="0" borderId="0" applyNumberFormat="0" applyFill="0" applyBorder="0" applyAlignment="0" applyProtection="0">
      <alignment vertical="center"/>
    </xf>
    <xf numFmtId="9" fontId="9" fillId="0" borderId="0" applyFont="0" applyFill="0" applyBorder="0" applyAlignment="0" applyProtection="0"/>
    <xf numFmtId="177" fontId="0" fillId="0" borderId="0">
      <alignment vertical="center"/>
    </xf>
    <xf numFmtId="177" fontId="13" fillId="0" borderId="0" applyNumberForma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13" fillId="0" borderId="0" applyNumberForma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alignment vertical="center"/>
    </xf>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alignment vertical="center"/>
    </xf>
    <xf numFmtId="177" fontId="54" fillId="41" borderId="9" applyNumberFormat="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10" fillId="0" borderId="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49" fillId="51"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alignment vertical="center"/>
    </xf>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9" fillId="0" borderId="0">
      <alignment vertical="center"/>
    </xf>
    <xf numFmtId="9" fontId="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8" fillId="0" borderId="0" applyFont="0" applyFill="0" applyBorder="0" applyAlignment="0" applyProtection="0">
      <alignment vertical="center"/>
    </xf>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xf numFmtId="177" fontId="0" fillId="0" borderId="0">
      <alignment vertical="center"/>
    </xf>
    <xf numFmtId="9" fontId="8" fillId="0" borderId="0" applyFont="0" applyFill="0" applyBorder="0" applyAlignment="0" applyProtection="0">
      <alignment vertical="center"/>
    </xf>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14" fillId="57"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177" fontId="9" fillId="0" borderId="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177" fontId="9" fillId="0" borderId="0"/>
    <xf numFmtId="9" fontId="8" fillId="0" borderId="0" applyFont="0" applyFill="0" applyBorder="0" applyAlignment="0" applyProtection="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9" fontId="8" fillId="0" borderId="0" applyFont="0" applyFill="0" applyBorder="0" applyAlignment="0" applyProtection="0">
      <alignment vertical="center"/>
    </xf>
    <xf numFmtId="177" fontId="0" fillId="0" borderId="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177" fontId="9" fillId="0" borderId="0"/>
    <xf numFmtId="9" fontId="9" fillId="0" borderId="0" applyFont="0" applyFill="0" applyBorder="0" applyAlignment="0" applyProtection="0"/>
    <xf numFmtId="177" fontId="9" fillId="0" borderId="0"/>
    <xf numFmtId="9" fontId="8" fillId="0" borderId="0" applyFont="0" applyFill="0" applyBorder="0" applyAlignment="0" applyProtection="0">
      <alignment vertical="center"/>
    </xf>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19" fillId="0" borderId="0" applyNumberForma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alignment vertical="center"/>
    </xf>
    <xf numFmtId="9" fontId="8" fillId="0" borderId="0" applyFont="0" applyFill="0" applyBorder="0" applyAlignment="0" applyProtection="0">
      <alignment vertical="center"/>
    </xf>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53" fillId="0" borderId="0" applyNumberForma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53" fillId="0" borderId="0" applyNumberForma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53" fillId="0" borderId="0" applyNumberForma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0" fillId="0" borderId="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177" fontId="9" fillId="0" borderId="0"/>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177" fontId="10" fillId="0" borderId="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177" fontId="9"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177" fontId="0" fillId="0" borderId="0">
      <alignment vertical="center"/>
    </xf>
    <xf numFmtId="177" fontId="9" fillId="0" borderId="0">
      <alignment vertical="center"/>
    </xf>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177" fontId="9" fillId="0" borderId="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0" fillId="0" borderId="0" applyFont="0" applyFill="0" applyBorder="0" applyAlignment="0" applyProtection="0">
      <alignment vertical="center"/>
    </xf>
    <xf numFmtId="9" fontId="9" fillId="0" borderId="0" applyFont="0" applyFill="0" applyBorder="0" applyAlignment="0" applyProtection="0"/>
    <xf numFmtId="9" fontId="0" fillId="0" borderId="0" applyFont="0" applyFill="0" applyBorder="0" applyAlignment="0" applyProtection="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0" fillId="0" borderId="0" applyFont="0" applyFill="0" applyBorder="0" applyAlignment="0" applyProtection="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xf numFmtId="9" fontId="0" fillId="0" borderId="0" applyFont="0" applyFill="0" applyBorder="0" applyAlignment="0" applyProtection="0">
      <alignment vertical="center"/>
    </xf>
    <xf numFmtId="177" fontId="9" fillId="0" borderId="0"/>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177" fontId="9" fillId="0" borderId="0">
      <alignment vertical="center"/>
    </xf>
    <xf numFmtId="9" fontId="8" fillId="0" borderId="0" applyFont="0" applyFill="0" applyBorder="0" applyAlignment="0" applyProtection="0">
      <alignment vertical="center"/>
    </xf>
    <xf numFmtId="177" fontId="9"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0"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alignment vertical="center"/>
    </xf>
    <xf numFmtId="9" fontId="8" fillId="0" borderId="0" applyFont="0" applyFill="0" applyBorder="0" applyAlignment="0" applyProtection="0">
      <alignment vertical="center"/>
    </xf>
    <xf numFmtId="177" fontId="9" fillId="0" borderId="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0" fillId="0" borderId="0">
      <alignment vertical="center"/>
    </xf>
    <xf numFmtId="177" fontId="9" fillId="0" borderId="0"/>
    <xf numFmtId="9" fontId="8"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177" fontId="0" fillId="0" borderId="0">
      <alignment vertical="center"/>
    </xf>
    <xf numFmtId="9" fontId="8" fillId="0" borderId="0" applyFont="0" applyFill="0" applyBorder="0" applyAlignment="0" applyProtection="0">
      <alignment vertical="center"/>
    </xf>
    <xf numFmtId="177" fontId="9" fillId="0" borderId="0">
      <alignment vertical="center"/>
    </xf>
    <xf numFmtId="177" fontId="0" fillId="0" borderId="0">
      <alignment vertical="center"/>
    </xf>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9" fillId="0" borderId="0">
      <alignment vertical="center"/>
    </xf>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9" fillId="0" borderId="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0" fillId="0" borderId="0">
      <alignment vertical="center"/>
    </xf>
    <xf numFmtId="177"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0" fillId="0" borderId="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9" fillId="0" borderId="0"/>
    <xf numFmtId="177" fontId="0" fillId="0" borderId="0">
      <alignment vertical="center"/>
    </xf>
    <xf numFmtId="9" fontId="8" fillId="0" borderId="0" applyFont="0" applyFill="0" applyBorder="0" applyAlignment="0" applyProtection="0">
      <alignment vertical="center"/>
    </xf>
    <xf numFmtId="177" fontId="0" fillId="0" borderId="0">
      <alignment vertical="center"/>
    </xf>
    <xf numFmtId="177" fontId="0" fillId="0" borderId="0">
      <alignment vertical="center"/>
    </xf>
    <xf numFmtId="9" fontId="8" fillId="0" borderId="0" applyFont="0" applyFill="0" applyBorder="0" applyAlignment="0" applyProtection="0">
      <alignment vertical="center"/>
    </xf>
    <xf numFmtId="177" fontId="9" fillId="0" borderId="0"/>
    <xf numFmtId="177" fontId="0" fillId="0" borderId="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9"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14" fillId="61" borderId="0" applyNumberFormat="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177" fontId="0" fillId="0" borderId="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17" fillId="83" borderId="0" applyNumberFormat="0" applyBorder="0" applyAlignment="0" applyProtection="0">
      <alignment vertical="center"/>
    </xf>
    <xf numFmtId="9" fontId="9" fillId="0" borderId="0" applyFont="0" applyFill="0" applyBorder="0" applyAlignment="0" applyProtection="0"/>
    <xf numFmtId="177" fontId="17" fillId="83"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9" fillId="0" borderId="0" applyFont="0" applyFill="0" applyBorder="0" applyAlignment="0" applyProtection="0"/>
    <xf numFmtId="177" fontId="0" fillId="0" borderId="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alignment vertical="center"/>
    </xf>
    <xf numFmtId="177" fontId="9" fillId="0" borderId="0"/>
    <xf numFmtId="9" fontId="9" fillId="0" borderId="0" applyFont="0" applyFill="0" applyBorder="0" applyAlignment="0" applyProtection="0"/>
    <xf numFmtId="177" fontId="0" fillId="0" borderId="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50" fillId="0" borderId="18"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alignment vertical="center"/>
    </xf>
    <xf numFmtId="9" fontId="8" fillId="0" borderId="0" applyFont="0" applyFill="0" applyBorder="0" applyAlignment="0" applyProtection="0">
      <alignment vertical="center"/>
    </xf>
    <xf numFmtId="177" fontId="9" fillId="0" borderId="0">
      <alignment vertical="center"/>
    </xf>
    <xf numFmtId="9" fontId="8" fillId="0" borderId="0" applyFont="0" applyFill="0" applyBorder="0" applyAlignment="0" applyProtection="0">
      <alignment vertical="center"/>
    </xf>
    <xf numFmtId="177" fontId="9" fillId="0" borderId="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9"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177" fontId="9"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9" fillId="0" borderId="0"/>
    <xf numFmtId="9" fontId="0" fillId="0" borderId="0" applyFont="0" applyFill="0" applyBorder="0" applyAlignment="0" applyProtection="0">
      <alignment vertical="center"/>
    </xf>
    <xf numFmtId="177" fontId="9"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xf numFmtId="177" fontId="17" fillId="84" borderId="0" applyNumberFormat="0" applyBorder="0" applyAlignment="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xf numFmtId="177" fontId="9" fillId="0" borderId="0">
      <alignment vertical="center"/>
    </xf>
    <xf numFmtId="9" fontId="0" fillId="0" borderId="0" applyFont="0" applyFill="0" applyBorder="0" applyAlignment="0" applyProtection="0">
      <alignment vertical="center"/>
    </xf>
    <xf numFmtId="9" fontId="9" fillId="0" borderId="0" applyFont="0" applyFill="0" applyBorder="0" applyAlignment="0" applyProtection="0"/>
    <xf numFmtId="9" fontId="0"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10" fillId="6" borderId="24" applyNumberFormat="0" applyFont="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177"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177" fontId="0" fillId="0" borderId="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177" fontId="56" fillId="29" borderId="25" applyNumberFormat="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177" fontId="24" fillId="0" borderId="10" applyNumberFormat="0" applyFill="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177" fontId="31" fillId="41" borderId="13" applyNumberFormat="0" applyAlignment="0" applyProtection="0">
      <alignment vertical="center"/>
    </xf>
    <xf numFmtId="9" fontId="8" fillId="0" borderId="0" applyFont="0" applyFill="0" applyBorder="0" applyAlignment="0" applyProtection="0">
      <alignment vertical="center"/>
    </xf>
    <xf numFmtId="177" fontId="9" fillId="0" borderId="0">
      <alignment vertical="center"/>
    </xf>
    <xf numFmtId="9" fontId="8" fillId="0" borderId="0" applyFont="0" applyFill="0" applyBorder="0" applyAlignment="0" applyProtection="0">
      <alignment vertical="center"/>
    </xf>
    <xf numFmtId="177" fontId="9" fillId="0" borderId="0"/>
    <xf numFmtId="177" fontId="31" fillId="41" borderId="13" applyNumberFormat="0" applyAlignment="0" applyProtection="0">
      <alignment vertical="center"/>
    </xf>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54" fillId="41" borderId="9" applyNumberFormat="0" applyAlignment="0" applyProtection="0">
      <alignment vertical="center"/>
    </xf>
    <xf numFmtId="9" fontId="10" fillId="0" borderId="0" applyFont="0" applyFill="0" applyBorder="0" applyAlignment="0" applyProtection="0">
      <alignment vertical="center"/>
    </xf>
    <xf numFmtId="177" fontId="54" fillId="41" borderId="9" applyNumberFormat="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9" fillId="0" borderId="0"/>
    <xf numFmtId="9" fontId="0" fillId="0" borderId="0" applyFont="0" applyFill="0" applyBorder="0" applyAlignment="0" applyProtection="0">
      <alignment vertical="center"/>
    </xf>
    <xf numFmtId="177" fontId="9" fillId="0" borderId="0"/>
    <xf numFmtId="9" fontId="0" fillId="0" borderId="0" applyFont="0" applyFill="0" applyBorder="0" applyAlignment="0" applyProtection="0">
      <alignment vertical="center"/>
    </xf>
    <xf numFmtId="177" fontId="9"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177" fontId="24" fillId="0" borderId="10" applyNumberFormat="0" applyFill="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9" fillId="0" borderId="0" applyFont="0" applyFill="0" applyBorder="0" applyAlignment="0" applyProtection="0"/>
    <xf numFmtId="9" fontId="0" fillId="0" borderId="0" applyFon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17" fillId="76"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14" fillId="57"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17" fillId="85"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17" fillId="68"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9" fillId="0" borderId="0" applyFont="0" applyFill="0" applyBorder="0" applyAlignment="0" applyProtection="0"/>
    <xf numFmtId="177" fontId="22" fillId="0" borderId="0" applyNumberForma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56" fillId="29" borderId="25" applyNumberFormat="0" applyAlignment="0" applyProtection="0">
      <alignment vertical="center"/>
    </xf>
    <xf numFmtId="9" fontId="8" fillId="0" borderId="0" applyFont="0" applyFill="0" applyBorder="0" applyAlignment="0" applyProtection="0">
      <alignment vertical="center"/>
    </xf>
    <xf numFmtId="177" fontId="9" fillId="0" borderId="0">
      <alignment vertical="center"/>
    </xf>
    <xf numFmtId="177" fontId="31" fillId="41" borderId="13" applyNumberFormat="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alignment vertical="center"/>
    </xf>
    <xf numFmtId="9" fontId="10" fillId="0" borderId="0" applyFont="0" applyFill="0" applyBorder="0" applyAlignment="0" applyProtection="0">
      <alignment vertical="center"/>
    </xf>
    <xf numFmtId="177" fontId="9" fillId="0" borderId="0">
      <alignment vertical="center"/>
    </xf>
    <xf numFmtId="9" fontId="10" fillId="0" borderId="0" applyFont="0" applyFill="0" applyBorder="0" applyAlignment="0" applyProtection="0">
      <alignment vertical="center"/>
    </xf>
    <xf numFmtId="177" fontId="9"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55" fillId="8" borderId="0" applyNumberFormat="0" applyBorder="0" applyAlignment="0" applyProtection="0">
      <alignment vertical="center"/>
    </xf>
    <xf numFmtId="9" fontId="10" fillId="0" borderId="0" applyFont="0" applyFill="0" applyBorder="0" applyAlignment="0" applyProtection="0">
      <alignment vertical="center"/>
    </xf>
    <xf numFmtId="177" fontId="55" fillId="8"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55" fillId="8" borderId="0" applyNumberFormat="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55" fillId="8" borderId="0" applyNumberFormat="0" applyBorder="0" applyAlignment="0" applyProtection="0">
      <alignment vertical="center"/>
    </xf>
    <xf numFmtId="9" fontId="10" fillId="0" borderId="0" applyFont="0" applyFill="0" applyBorder="0" applyAlignment="0" applyProtection="0">
      <alignment vertical="center"/>
    </xf>
    <xf numFmtId="177" fontId="55" fillId="8" borderId="0" applyNumberFormat="0" applyBorder="0" applyAlignment="0" applyProtection="0">
      <alignment vertical="center"/>
    </xf>
    <xf numFmtId="9" fontId="10" fillId="0" borderId="0" applyFont="0" applyFill="0" applyBorder="0" applyAlignment="0" applyProtection="0">
      <alignment vertical="center"/>
    </xf>
    <xf numFmtId="177" fontId="55" fillId="8"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49" fillId="51"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49" fillId="51"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9"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51" fillId="0" borderId="22" applyNumberFormat="0" applyFill="0" applyAlignment="0" applyProtection="0">
      <alignment vertical="center"/>
    </xf>
    <xf numFmtId="9" fontId="10" fillId="0" borderId="0" applyFont="0" applyFill="0" applyBorder="0" applyAlignment="0" applyProtection="0">
      <alignment vertical="center"/>
    </xf>
    <xf numFmtId="177" fontId="51" fillId="0" borderId="22" applyNumberFormat="0" applyFill="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51" fillId="0" borderId="22" applyNumberFormat="0" applyFill="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0" fillId="0" borderId="0">
      <alignment vertical="center"/>
    </xf>
    <xf numFmtId="177" fontId="9" fillId="0" borderId="0"/>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14" fillId="50" borderId="0" applyNumberFormat="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177" fontId="14" fillId="50" borderId="0" applyNumberFormat="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177" fontId="14" fillId="50" borderId="0" applyNumberFormat="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177" fontId="14" fillId="50"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44" fillId="0" borderId="0" applyBorder="0"/>
    <xf numFmtId="9" fontId="8" fillId="0" borderId="0" applyFont="0" applyFill="0" applyBorder="0" applyAlignment="0" applyProtection="0">
      <alignment vertical="center"/>
    </xf>
    <xf numFmtId="177" fontId="44" fillId="0" borderId="0" applyBorder="0"/>
    <xf numFmtId="9" fontId="8" fillId="0" borderId="0" applyFont="0" applyFill="0" applyBorder="0" applyAlignment="0" applyProtection="0">
      <alignment vertical="center"/>
    </xf>
    <xf numFmtId="177" fontId="44" fillId="0" borderId="0" applyBorder="0"/>
    <xf numFmtId="177" fontId="35" fillId="29" borderId="11" applyNumberFormat="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9"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5"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22"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51" fillId="0" borderId="0" applyNumberFormat="0" applyFill="0" applyBorder="0" applyAlignment="0" applyProtection="0">
      <alignment vertical="center"/>
    </xf>
    <xf numFmtId="9" fontId="10" fillId="0" borderId="0" applyFont="0" applyFill="0" applyBorder="0" applyAlignment="0" applyProtection="0">
      <alignment vertical="center"/>
    </xf>
    <xf numFmtId="177" fontId="51" fillId="0" borderId="0" applyNumberFormat="0" applyFill="0" applyBorder="0" applyAlignment="0" applyProtection="0">
      <alignment vertical="center"/>
    </xf>
    <xf numFmtId="9" fontId="10" fillId="0" borderId="0" applyFont="0" applyFill="0" applyBorder="0" applyAlignment="0" applyProtection="0">
      <alignment vertical="center"/>
    </xf>
    <xf numFmtId="177" fontId="51" fillId="0" borderId="0" applyNumberForma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177" fontId="9"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177" fontId="17" fillId="70"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9" fillId="0" borderId="0" applyFont="0" applyFill="0" applyBorder="0" applyAlignment="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49" fillId="51"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lignment vertical="center"/>
    </xf>
    <xf numFmtId="9" fontId="8"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9" fontId="8"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9" fillId="0" borderId="0"/>
    <xf numFmtId="177" fontId="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177" fontId="9"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177" fontId="9" fillId="0" borderId="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177"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177" fontId="0" fillId="0" borderId="0">
      <alignment vertical="center"/>
    </xf>
    <xf numFmtId="9" fontId="10" fillId="0" borderId="0" applyFont="0" applyFill="0" applyBorder="0" applyAlignment="0" applyProtection="0">
      <alignment vertical="center"/>
    </xf>
    <xf numFmtId="9" fontId="9" fillId="0" borderId="0" applyFont="0" applyFill="0" applyBorder="0" applyAlignment="0" applyProtection="0"/>
    <xf numFmtId="177" fontId="9" fillId="0" borderId="0"/>
    <xf numFmtId="177" fontId="9" fillId="0" borderId="0"/>
    <xf numFmtId="177" fontId="0" fillId="0" borderId="0">
      <alignment vertical="center"/>
    </xf>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177" fontId="9" fillId="0" borderId="0">
      <alignment vertical="center"/>
    </xf>
    <xf numFmtId="177" fontId="9" fillId="0" borderId="0"/>
    <xf numFmtId="9" fontId="9" fillId="0" borderId="0" applyFont="0" applyFill="0" applyBorder="0" applyAlignment="0" applyProtection="0"/>
    <xf numFmtId="177" fontId="9" fillId="0" borderId="0"/>
    <xf numFmtId="177" fontId="9" fillId="0" borderId="0">
      <alignment vertical="center"/>
    </xf>
    <xf numFmtId="177" fontId="9" fillId="0" borderId="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177" fontId="9" fillId="0" borderId="0">
      <alignment vertical="center"/>
    </xf>
    <xf numFmtId="9" fontId="9" fillId="0" borderId="0" applyFont="0" applyFill="0" applyBorder="0" applyAlignment="0" applyProtection="0"/>
    <xf numFmtId="177" fontId="9" fillId="0" borderId="0">
      <alignment vertical="center"/>
    </xf>
    <xf numFmtId="177" fontId="0"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177" fontId="9" fillId="0" borderId="0">
      <alignment vertical="center"/>
    </xf>
    <xf numFmtId="177" fontId="9" fillId="0" borderId="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9" fillId="0" borderId="0"/>
    <xf numFmtId="177" fontId="9" fillId="0" borderId="0"/>
    <xf numFmtId="177" fontId="0" fillId="0" borderId="0">
      <alignment vertical="center"/>
    </xf>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45" fillId="0" borderId="19" applyNumberFormat="0" applyFill="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177" fontId="9" fillId="0" borderId="0">
      <alignment vertical="center"/>
    </xf>
    <xf numFmtId="9" fontId="9" fillId="0" borderId="0" applyFont="0" applyFill="0" applyBorder="0" applyAlignment="0" applyProtection="0"/>
    <xf numFmtId="177" fontId="9" fillId="0" borderId="0"/>
    <xf numFmtId="177" fontId="9" fillId="0" borderId="0">
      <alignment vertical="center"/>
    </xf>
    <xf numFmtId="9" fontId="9" fillId="0" borderId="0" applyFont="0" applyFill="0" applyBorder="0" applyAlignment="0" applyProtection="0"/>
    <xf numFmtId="177" fontId="9" fillId="0" borderId="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43" fillId="0" borderId="0" applyNumberForma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8" fillId="4" borderId="8" applyNumberFormat="0" applyFont="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32" fillId="0" borderId="14" applyNumberFormat="0" applyFill="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57" fillId="0" borderId="26" applyNumberFormat="0" applyFill="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26" fillId="38"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26" fillId="38"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177" fontId="9" fillId="0" borderId="0">
      <alignment vertical="center"/>
    </xf>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177" fontId="9" fillId="0" borderId="0">
      <alignment vertical="center"/>
    </xf>
    <xf numFmtId="9" fontId="9" fillId="0" borderId="0" applyFont="0" applyFill="0" applyBorder="0" applyAlignment="0" applyProtection="0"/>
    <xf numFmtId="177" fontId="9" fillId="0" borderId="0"/>
    <xf numFmtId="177" fontId="9" fillId="0" borderId="0">
      <alignment vertical="center"/>
    </xf>
    <xf numFmtId="9" fontId="9" fillId="0" borderId="0" applyFont="0" applyFill="0" applyBorder="0" applyAlignment="0" applyProtection="0"/>
    <xf numFmtId="177" fontId="9" fillId="0" borderId="0"/>
    <xf numFmtId="177" fontId="9" fillId="0" borderId="0">
      <alignment vertical="center"/>
    </xf>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177" fontId="9" fillId="0" borderId="0">
      <alignment vertical="center"/>
    </xf>
    <xf numFmtId="9" fontId="9" fillId="0" borderId="0" applyFont="0" applyFill="0" applyBorder="0" applyAlignment="0" applyProtection="0"/>
    <xf numFmtId="177" fontId="9" fillId="0" borderId="0"/>
    <xf numFmtId="177" fontId="9" fillId="0" borderId="0">
      <alignment vertical="center"/>
    </xf>
    <xf numFmtId="9" fontId="9" fillId="0" borderId="0" applyFont="0" applyFill="0" applyBorder="0" applyAlignment="0" applyProtection="0"/>
    <xf numFmtId="177" fontId="9" fillId="0" borderId="0"/>
    <xf numFmtId="177" fontId="9" fillId="0" borderId="0">
      <alignment vertical="center"/>
    </xf>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177" fontId="0" fillId="0" borderId="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9" fillId="0" borderId="0">
      <alignment vertical="center"/>
    </xf>
    <xf numFmtId="177" fontId="0" fillId="0" borderId="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177" fontId="0" fillId="0" borderId="0">
      <alignment vertical="center"/>
    </xf>
    <xf numFmtId="9" fontId="9" fillId="0" borderId="0" applyFont="0" applyFill="0" applyBorder="0" applyAlignment="0" applyProtection="0"/>
    <xf numFmtId="177" fontId="9" fillId="0" borderId="0">
      <alignment vertical="center"/>
    </xf>
    <xf numFmtId="177" fontId="0" fillId="0" borderId="0">
      <alignment vertical="center"/>
    </xf>
    <xf numFmtId="9" fontId="9" fillId="0" borderId="0" applyFont="0" applyFill="0" applyBorder="0" applyAlignment="0" applyProtection="0"/>
    <xf numFmtId="177" fontId="9" fillId="0" borderId="0">
      <alignment vertical="center"/>
    </xf>
    <xf numFmtId="177" fontId="0" fillId="0" borderId="0">
      <alignment vertical="center"/>
    </xf>
    <xf numFmtId="9" fontId="9" fillId="0" borderId="0" applyFont="0" applyFill="0" applyBorder="0" applyAlignment="0" applyProtection="0"/>
    <xf numFmtId="177" fontId="9" fillId="0" borderId="0">
      <alignment vertical="center"/>
    </xf>
    <xf numFmtId="177" fontId="9" fillId="0" borderId="0">
      <alignment vertical="center"/>
    </xf>
    <xf numFmtId="9" fontId="9" fillId="0" borderId="0" applyFont="0" applyFill="0" applyBorder="0" applyAlignment="0" applyProtection="0"/>
    <xf numFmtId="177" fontId="9" fillId="0" borderId="0">
      <alignment vertical="center"/>
    </xf>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177" fontId="0"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9" fillId="0" borderId="0">
      <alignment vertical="center"/>
    </xf>
    <xf numFmtId="177" fontId="0"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177" fontId="0" fillId="0" borderId="0">
      <alignment vertical="center"/>
    </xf>
    <xf numFmtId="177" fontId="27" fillId="5" borderId="11" applyNumberFormat="0" applyAlignment="0" applyProtection="0">
      <alignment vertical="center"/>
    </xf>
    <xf numFmtId="9" fontId="9" fillId="0" borderId="0" applyFont="0" applyFill="0" applyBorder="0" applyAlignment="0" applyProtection="0"/>
    <xf numFmtId="177" fontId="0" fillId="0" borderId="0">
      <alignment vertical="center"/>
    </xf>
    <xf numFmtId="177" fontId="27" fillId="5" borderId="11" applyNumberFormat="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alignment vertical="center"/>
    </xf>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17" fillId="84"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51" fillId="0" borderId="22" applyNumberFormat="0" applyFill="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177" fontId="0" fillId="0" borderId="0">
      <alignment vertical="center"/>
    </xf>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17" fillId="76"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44" fillId="0" borderId="0" applyBorder="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22" fillId="0" borderId="0" applyNumberFormat="0" applyFill="0" applyBorder="0" applyAlignment="0" applyProtection="0">
      <alignment vertical="center"/>
    </xf>
    <xf numFmtId="9" fontId="9" fillId="0" borderId="0" applyFont="0" applyFill="0" applyBorder="0" applyAlignment="0" applyProtection="0"/>
    <xf numFmtId="177" fontId="22" fillId="0" borderId="0" applyNumberFormat="0" applyFill="0" applyBorder="0" applyAlignment="0" applyProtection="0">
      <alignment vertical="center"/>
    </xf>
    <xf numFmtId="9" fontId="9" fillId="0" borderId="0" applyFont="0" applyFill="0" applyBorder="0" applyAlignment="0" applyProtection="0"/>
    <xf numFmtId="177" fontId="22" fillId="0" borderId="0" applyNumberFormat="0" applyFill="0" applyBorder="0" applyAlignment="0" applyProtection="0">
      <alignment vertical="center"/>
    </xf>
    <xf numFmtId="9" fontId="9" fillId="0" borderId="0" applyFont="0" applyFill="0" applyBorder="0" applyAlignment="0" applyProtection="0"/>
    <xf numFmtId="177" fontId="22" fillId="0" borderId="0" applyNumberForma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22" fillId="0" borderId="0" applyNumberFormat="0" applyFill="0" applyBorder="0" applyAlignment="0" applyProtection="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1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17" fillId="85"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44" fillId="0" borderId="0" applyBorder="0"/>
    <xf numFmtId="9" fontId="9" fillId="0" borderId="0" applyFont="0" applyFill="0" applyBorder="0" applyAlignment="0" applyProtection="0"/>
    <xf numFmtId="177" fontId="44" fillId="0" borderId="0" applyBorder="0"/>
    <xf numFmtId="9" fontId="9" fillId="0" borderId="0" applyFont="0" applyFill="0" applyBorder="0" applyAlignment="0" applyProtection="0"/>
    <xf numFmtId="177" fontId="44" fillId="0" borderId="0" applyBorder="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44" fillId="0" borderId="0" applyBorder="0"/>
    <xf numFmtId="9" fontId="9" fillId="0" borderId="0" applyFont="0" applyFill="0" applyBorder="0" applyAlignment="0" applyProtection="0"/>
    <xf numFmtId="177" fontId="44" fillId="0" borderId="0" applyBorder="0"/>
    <xf numFmtId="9" fontId="9" fillId="0" borderId="0" applyFont="0" applyFill="0" applyBorder="0" applyAlignment="0" applyProtection="0"/>
    <xf numFmtId="177" fontId="44" fillId="0" borderId="0" applyBorder="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51" fillId="0" borderId="0" applyNumberFormat="0" applyFill="0" applyBorder="0" applyAlignment="0" applyProtection="0">
      <alignment vertical="center"/>
    </xf>
    <xf numFmtId="9" fontId="9" fillId="0" borderId="0" applyFont="0" applyFill="0" applyBorder="0" applyAlignment="0" applyProtection="0"/>
    <xf numFmtId="177" fontId="51" fillId="0" borderId="0" applyNumberFormat="0" applyFill="0" applyBorder="0" applyAlignment="0" applyProtection="0">
      <alignment vertical="center"/>
    </xf>
    <xf numFmtId="9" fontId="9" fillId="0" borderId="0" applyFont="0" applyFill="0" applyBorder="0" applyAlignment="0" applyProtection="0"/>
    <xf numFmtId="177" fontId="51" fillId="0" borderId="0" applyNumberFormat="0" applyFill="0" applyBorder="0" applyAlignment="0" applyProtection="0">
      <alignment vertical="center"/>
    </xf>
    <xf numFmtId="9" fontId="9" fillId="0" borderId="0" applyFont="0" applyFill="0" applyBorder="0" applyAlignment="0" applyProtection="0"/>
    <xf numFmtId="177" fontId="51" fillId="0" borderId="0" applyNumberFormat="0" applyFill="0" applyBorder="0" applyAlignment="0" applyProtection="0">
      <alignment vertical="center"/>
    </xf>
    <xf numFmtId="9" fontId="9" fillId="0" borderId="0" applyFont="0" applyFill="0" applyBorder="0" applyAlignment="0" applyProtection="0"/>
    <xf numFmtId="177" fontId="51" fillId="0" borderId="0" applyNumberForma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51" fillId="0" borderId="0" applyNumberFormat="0" applyFill="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1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46"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xf numFmtId="177" fontId="0"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177" fontId="0" fillId="0" borderId="0">
      <alignment vertical="center"/>
    </xf>
    <xf numFmtId="9" fontId="9" fillId="0" borderId="0" applyFont="0" applyFill="0" applyBorder="0" applyAlignment="0" applyProtection="0"/>
    <xf numFmtId="177" fontId="9" fillId="0" borderId="0">
      <alignment vertical="center"/>
    </xf>
    <xf numFmtId="177" fontId="0" fillId="0" borderId="0">
      <alignment vertical="center"/>
    </xf>
    <xf numFmtId="9" fontId="9" fillId="0" borderId="0" applyFont="0" applyFill="0" applyBorder="0" applyAlignment="0" applyProtection="0"/>
    <xf numFmtId="177" fontId="9" fillId="0" borderId="0">
      <alignment vertical="center"/>
    </xf>
    <xf numFmtId="177" fontId="0" fillId="0" borderId="0">
      <alignment vertical="center"/>
    </xf>
    <xf numFmtId="9" fontId="9" fillId="0" borderId="0" applyFont="0" applyFill="0" applyBorder="0" applyAlignment="0" applyProtection="0"/>
    <xf numFmtId="177" fontId="9" fillId="0" borderId="0">
      <alignment vertical="center"/>
    </xf>
    <xf numFmtId="177" fontId="0" fillId="0" borderId="0">
      <alignment vertical="center"/>
    </xf>
    <xf numFmtId="9" fontId="9" fillId="0" borderId="0" applyFont="0" applyFill="0" applyBorder="0" applyAlignment="0" applyProtection="0"/>
    <xf numFmtId="177" fontId="9" fillId="0" borderId="0">
      <alignment vertical="center"/>
    </xf>
    <xf numFmtId="177" fontId="0" fillId="0" borderId="0">
      <alignment vertical="center"/>
    </xf>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177" fontId="9" fillId="0" borderId="0"/>
    <xf numFmtId="177" fontId="9" fillId="0" borderId="0"/>
    <xf numFmtId="177" fontId="9" fillId="0" borderId="0">
      <alignment vertical="center"/>
    </xf>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177" fontId="9" fillId="0" borderId="0"/>
    <xf numFmtId="177" fontId="9" fillId="0" borderId="0"/>
    <xf numFmtId="9" fontId="9" fillId="0" borderId="0" applyFont="0" applyFill="0" applyBorder="0" applyAlignment="0" applyProtection="0"/>
    <xf numFmtId="9" fontId="9" fillId="0" borderId="0" applyFont="0" applyFill="0" applyBorder="0" applyAlignment="0" applyProtection="0"/>
    <xf numFmtId="177" fontId="57" fillId="0" borderId="26" applyNumberFormat="0" applyFill="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177" fontId="0" fillId="0" borderId="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xf numFmtId="9" fontId="9" fillId="0" borderId="0" applyFont="0" applyFill="0" applyBorder="0" applyAlignment="0" applyProtection="0"/>
    <xf numFmtId="177" fontId="9" fillId="0" borderId="0">
      <alignment vertical="center"/>
    </xf>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177" fontId="9" fillId="0" borderId="0">
      <alignment vertical="center"/>
    </xf>
    <xf numFmtId="177" fontId="9" fillId="0" borderId="0"/>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0" fillId="0" borderId="0">
      <alignment vertical="center"/>
    </xf>
    <xf numFmtId="9" fontId="9" fillId="0" borderId="0" applyFont="0" applyFill="0" applyBorder="0" applyAlignment="0" applyProtection="0"/>
    <xf numFmtId="177" fontId="9" fillId="0" borderId="0"/>
    <xf numFmtId="177" fontId="0" fillId="0" borderId="0">
      <alignment vertical="center"/>
    </xf>
    <xf numFmtId="177" fontId="9" fillId="0" borderId="0"/>
    <xf numFmtId="9" fontId="9" fillId="0" borderId="0" applyFont="0" applyFill="0" applyBorder="0" applyAlignment="0" applyProtection="0"/>
    <xf numFmtId="177" fontId="9" fillId="0" borderId="0"/>
    <xf numFmtId="177" fontId="9" fillId="0" borderId="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177" fontId="9" fillId="0" borderId="0">
      <alignment vertical="center"/>
    </xf>
    <xf numFmtId="177" fontId="9" fillId="0" borderId="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177" fontId="9" fillId="0" borderId="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177" fontId="9" fillId="0" borderId="0">
      <alignment vertical="center"/>
    </xf>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177" fontId="9" fillId="0" borderId="0">
      <alignment vertical="center"/>
    </xf>
    <xf numFmtId="177" fontId="9" fillId="0" borderId="0"/>
    <xf numFmtId="9" fontId="9" fillId="0" borderId="0" applyFont="0" applyFill="0" applyBorder="0" applyAlignment="0" applyProtection="0"/>
    <xf numFmtId="177" fontId="9" fillId="0" borderId="0">
      <alignment vertical="center"/>
    </xf>
    <xf numFmtId="177" fontId="9" fillId="0" borderId="0"/>
    <xf numFmtId="9" fontId="9" fillId="0" borderId="0" applyFont="0" applyFill="0" applyBorder="0" applyAlignment="0" applyProtection="0"/>
    <xf numFmtId="177" fontId="9" fillId="0" borderId="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57" fillId="0" borderId="26" applyNumberFormat="0" applyFill="0" applyAlignment="0" applyProtection="0">
      <alignment vertical="center"/>
    </xf>
    <xf numFmtId="9" fontId="9" fillId="0" borderId="0" applyFont="0" applyFill="0" applyBorder="0" applyAlignment="0" applyProtection="0"/>
    <xf numFmtId="177" fontId="57" fillId="0" borderId="26" applyNumberFormat="0" applyFill="0" applyAlignment="0" applyProtection="0">
      <alignment vertical="center"/>
    </xf>
    <xf numFmtId="9" fontId="9" fillId="0" borderId="0" applyFont="0" applyFill="0" applyBorder="0" applyAlignment="0" applyProtection="0"/>
    <xf numFmtId="177" fontId="57" fillId="0" borderId="26" applyNumberFormat="0" applyFill="0" applyAlignment="0" applyProtection="0">
      <alignment vertical="center"/>
    </xf>
    <xf numFmtId="9" fontId="9" fillId="0" borderId="0" applyFont="0" applyFill="0" applyBorder="0" applyAlignment="0" applyProtection="0"/>
    <xf numFmtId="177" fontId="57" fillId="0" borderId="26" applyNumberFormat="0" applyFill="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57" fillId="0" borderId="26" applyNumberFormat="0" applyFill="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33" fillId="0" borderId="21" applyNumberFormat="0" applyFill="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7" fontId="30" fillId="0" borderId="29" applyNumberFormat="0" applyFill="0" applyAlignment="0" applyProtection="0">
      <alignment vertical="center"/>
    </xf>
    <xf numFmtId="177" fontId="24" fillId="0" borderId="10" applyNumberFormat="0" applyFill="0" applyAlignment="0" applyProtection="0">
      <alignment vertical="center"/>
    </xf>
    <xf numFmtId="177" fontId="24" fillId="0" borderId="10" applyNumberFormat="0" applyFill="0" applyAlignment="0" applyProtection="0">
      <alignment vertical="center"/>
    </xf>
    <xf numFmtId="177" fontId="24" fillId="0" borderId="10" applyNumberFormat="0" applyFill="0" applyAlignment="0" applyProtection="0">
      <alignment vertical="center"/>
    </xf>
    <xf numFmtId="177" fontId="24" fillId="0" borderId="10" applyNumberFormat="0" applyFill="0" applyAlignment="0" applyProtection="0">
      <alignment vertical="center"/>
    </xf>
    <xf numFmtId="177" fontId="0" fillId="0" borderId="0">
      <alignment vertical="center"/>
    </xf>
    <xf numFmtId="177" fontId="24" fillId="0" borderId="10" applyNumberFormat="0" applyFill="0" applyAlignment="0" applyProtection="0">
      <alignment vertical="center"/>
    </xf>
    <xf numFmtId="177" fontId="24" fillId="0" borderId="10" applyNumberFormat="0" applyFill="0" applyAlignment="0" applyProtection="0">
      <alignment vertical="center"/>
    </xf>
    <xf numFmtId="177" fontId="24" fillId="0" borderId="10" applyNumberFormat="0" applyFill="0" applyAlignment="0" applyProtection="0">
      <alignment vertical="center"/>
    </xf>
    <xf numFmtId="177" fontId="24" fillId="0" borderId="10" applyNumberFormat="0" applyFill="0" applyAlignment="0" applyProtection="0">
      <alignment vertical="center"/>
    </xf>
    <xf numFmtId="177" fontId="24" fillId="0" borderId="10" applyNumberFormat="0" applyFill="0" applyAlignment="0" applyProtection="0">
      <alignment vertical="center"/>
    </xf>
    <xf numFmtId="177" fontId="24" fillId="0" borderId="10" applyNumberFormat="0" applyFill="0" applyAlignment="0" applyProtection="0">
      <alignment vertical="center"/>
    </xf>
    <xf numFmtId="177" fontId="24" fillId="0" borderId="10" applyNumberFormat="0" applyFill="0" applyAlignment="0" applyProtection="0">
      <alignment vertical="center"/>
    </xf>
    <xf numFmtId="177" fontId="24" fillId="0" borderId="10" applyNumberFormat="0" applyFill="0" applyAlignment="0" applyProtection="0">
      <alignment vertical="center"/>
    </xf>
    <xf numFmtId="177" fontId="0" fillId="0" borderId="0">
      <alignment vertical="center"/>
    </xf>
    <xf numFmtId="177" fontId="24" fillId="0" borderId="10" applyNumberFormat="0" applyFill="0" applyAlignment="0" applyProtection="0">
      <alignment vertical="center"/>
    </xf>
    <xf numFmtId="177" fontId="24" fillId="0" borderId="10" applyNumberFormat="0" applyFill="0" applyAlignment="0" applyProtection="0">
      <alignment vertical="center"/>
    </xf>
    <xf numFmtId="177" fontId="24" fillId="0" borderId="10" applyNumberFormat="0" applyFill="0" applyAlignment="0" applyProtection="0">
      <alignment vertical="center"/>
    </xf>
    <xf numFmtId="177" fontId="24" fillId="0" borderId="10" applyNumberFormat="0" applyFill="0" applyAlignment="0" applyProtection="0">
      <alignment vertical="center"/>
    </xf>
    <xf numFmtId="177" fontId="24" fillId="0" borderId="10" applyNumberFormat="0" applyFill="0" applyAlignment="0" applyProtection="0">
      <alignment vertical="center"/>
    </xf>
    <xf numFmtId="177" fontId="0" fillId="0" borderId="0">
      <alignment vertical="center"/>
    </xf>
    <xf numFmtId="177" fontId="24" fillId="0" borderId="10" applyNumberFormat="0" applyFill="0" applyAlignment="0" applyProtection="0">
      <alignment vertical="center"/>
    </xf>
    <xf numFmtId="177" fontId="24" fillId="0" borderId="10" applyNumberFormat="0" applyFill="0" applyAlignment="0" applyProtection="0">
      <alignment vertical="center"/>
    </xf>
    <xf numFmtId="177" fontId="24" fillId="0" borderId="10" applyNumberFormat="0" applyFill="0" applyAlignment="0" applyProtection="0">
      <alignment vertical="center"/>
    </xf>
    <xf numFmtId="177" fontId="24" fillId="0" borderId="10" applyNumberFormat="0" applyFill="0" applyAlignment="0" applyProtection="0">
      <alignment vertical="center"/>
    </xf>
    <xf numFmtId="177" fontId="24" fillId="0" borderId="10" applyNumberFormat="0" applyFill="0" applyAlignment="0" applyProtection="0">
      <alignment vertical="center"/>
    </xf>
    <xf numFmtId="177" fontId="24" fillId="0" borderId="10" applyNumberFormat="0" applyFill="0" applyAlignment="0" applyProtection="0">
      <alignment vertical="center"/>
    </xf>
    <xf numFmtId="177" fontId="24" fillId="0" borderId="10" applyNumberFormat="0" applyFill="0" applyAlignment="0" applyProtection="0">
      <alignment vertical="center"/>
    </xf>
    <xf numFmtId="177" fontId="24" fillId="0" borderId="10" applyNumberFormat="0" applyFill="0" applyAlignment="0" applyProtection="0">
      <alignment vertical="center"/>
    </xf>
    <xf numFmtId="177" fontId="30" fillId="0" borderId="29" applyNumberFormat="0" applyFill="0" applyAlignment="0" applyProtection="0">
      <alignment vertical="center"/>
    </xf>
    <xf numFmtId="177" fontId="30" fillId="0" borderId="29" applyNumberFormat="0" applyFill="0" applyAlignment="0" applyProtection="0">
      <alignment vertical="center"/>
    </xf>
    <xf numFmtId="177" fontId="30" fillId="0" borderId="29" applyNumberFormat="0" applyFill="0" applyAlignment="0" applyProtection="0">
      <alignment vertical="center"/>
    </xf>
    <xf numFmtId="177" fontId="30" fillId="0" borderId="29" applyNumberFormat="0" applyFill="0" applyAlignment="0" applyProtection="0">
      <alignment vertical="center"/>
    </xf>
    <xf numFmtId="177" fontId="30" fillId="0" borderId="29" applyNumberFormat="0" applyFill="0" applyAlignment="0" applyProtection="0">
      <alignment vertical="center"/>
    </xf>
    <xf numFmtId="177" fontId="30" fillId="0" borderId="29" applyNumberFormat="0" applyFill="0" applyAlignment="0" applyProtection="0">
      <alignment vertical="center"/>
    </xf>
    <xf numFmtId="177" fontId="30" fillId="0" borderId="29" applyNumberFormat="0" applyFill="0" applyAlignment="0" applyProtection="0">
      <alignment vertical="center"/>
    </xf>
    <xf numFmtId="177" fontId="30" fillId="0" borderId="29" applyNumberFormat="0" applyFill="0" applyAlignment="0" applyProtection="0">
      <alignment vertical="center"/>
    </xf>
    <xf numFmtId="177" fontId="30" fillId="0" borderId="29" applyNumberFormat="0" applyFill="0" applyAlignment="0" applyProtection="0">
      <alignment vertical="center"/>
    </xf>
    <xf numFmtId="177" fontId="30" fillId="0" borderId="29" applyNumberFormat="0" applyFill="0" applyAlignment="0" applyProtection="0">
      <alignment vertical="center"/>
    </xf>
    <xf numFmtId="177" fontId="30" fillId="0" borderId="29" applyNumberFormat="0" applyFill="0" applyAlignment="0" applyProtection="0">
      <alignment vertical="center"/>
    </xf>
    <xf numFmtId="177" fontId="30" fillId="0" borderId="29" applyNumberFormat="0" applyFill="0" applyAlignment="0" applyProtection="0">
      <alignment vertical="center"/>
    </xf>
    <xf numFmtId="177" fontId="30" fillId="0" borderId="29" applyNumberFormat="0" applyFill="0" applyAlignment="0" applyProtection="0">
      <alignment vertical="center"/>
    </xf>
    <xf numFmtId="177" fontId="17" fillId="76" borderId="0" applyNumberFormat="0" applyBorder="0" applyAlignment="0" applyProtection="0">
      <alignment vertical="center"/>
    </xf>
    <xf numFmtId="177" fontId="30" fillId="0" borderId="29" applyNumberFormat="0" applyFill="0" applyAlignment="0" applyProtection="0">
      <alignment vertical="center"/>
    </xf>
    <xf numFmtId="177" fontId="17" fillId="76" borderId="0" applyNumberFormat="0" applyBorder="0" applyAlignment="0" applyProtection="0">
      <alignment vertical="center"/>
    </xf>
    <xf numFmtId="177" fontId="30" fillId="0" borderId="29" applyNumberFormat="0" applyFill="0" applyAlignment="0" applyProtection="0">
      <alignment vertical="center"/>
    </xf>
    <xf numFmtId="177" fontId="9" fillId="0" borderId="0"/>
    <xf numFmtId="177" fontId="30" fillId="0" borderId="29" applyNumberFormat="0" applyFill="0" applyAlignment="0" applyProtection="0">
      <alignment vertical="center"/>
    </xf>
    <xf numFmtId="177" fontId="30" fillId="0" borderId="29" applyNumberFormat="0" applyFill="0" applyAlignment="0" applyProtection="0">
      <alignment vertical="center"/>
    </xf>
    <xf numFmtId="177" fontId="0" fillId="0" borderId="0">
      <alignment vertical="center"/>
    </xf>
    <xf numFmtId="177" fontId="30" fillId="0" borderId="29" applyNumberFormat="0" applyFill="0" applyAlignment="0" applyProtection="0">
      <alignment vertical="center"/>
    </xf>
    <xf numFmtId="177" fontId="30" fillId="0" borderId="29" applyNumberFormat="0" applyFill="0" applyAlignment="0" applyProtection="0">
      <alignment vertical="center"/>
    </xf>
    <xf numFmtId="177" fontId="17" fillId="76" borderId="0" applyNumberFormat="0" applyBorder="0" applyAlignment="0" applyProtection="0">
      <alignment vertical="center"/>
    </xf>
    <xf numFmtId="177" fontId="30" fillId="0" borderId="29" applyNumberFormat="0" applyFill="0" applyAlignment="0" applyProtection="0">
      <alignment vertical="center"/>
    </xf>
    <xf numFmtId="177" fontId="17" fillId="76" borderId="0" applyNumberFormat="0" applyBorder="0" applyAlignment="0" applyProtection="0">
      <alignment vertical="center"/>
    </xf>
    <xf numFmtId="177" fontId="30" fillId="0" borderId="29" applyNumberFormat="0" applyFill="0" applyAlignment="0" applyProtection="0">
      <alignment vertical="center"/>
    </xf>
    <xf numFmtId="177" fontId="17" fillId="76" borderId="0" applyNumberFormat="0" applyBorder="0" applyAlignment="0" applyProtection="0">
      <alignment vertical="center"/>
    </xf>
    <xf numFmtId="177" fontId="30" fillId="0" borderId="29" applyNumberFormat="0" applyFill="0" applyAlignment="0" applyProtection="0">
      <alignment vertical="center"/>
    </xf>
    <xf numFmtId="177" fontId="0" fillId="0" borderId="0">
      <alignment vertical="center"/>
    </xf>
    <xf numFmtId="177" fontId="17" fillId="76" borderId="0" applyNumberFormat="0" applyBorder="0" applyAlignment="0" applyProtection="0">
      <alignment vertical="center"/>
    </xf>
    <xf numFmtId="177" fontId="30" fillId="0" borderId="29" applyNumberFormat="0" applyFill="0" applyAlignment="0" applyProtection="0">
      <alignment vertical="center"/>
    </xf>
    <xf numFmtId="177" fontId="17" fillId="76" borderId="0" applyNumberFormat="0" applyBorder="0" applyAlignment="0" applyProtection="0">
      <alignment vertical="center"/>
    </xf>
    <xf numFmtId="177" fontId="33" fillId="0" borderId="21" applyNumberFormat="0" applyFill="0" applyAlignment="0" applyProtection="0">
      <alignment vertical="center"/>
    </xf>
    <xf numFmtId="177" fontId="57" fillId="0" borderId="26" applyNumberFormat="0" applyFill="0" applyAlignment="0" applyProtection="0">
      <alignment vertical="center"/>
    </xf>
    <xf numFmtId="177" fontId="57" fillId="0" borderId="26" applyNumberFormat="0" applyFill="0" applyAlignment="0" applyProtection="0">
      <alignment vertical="center"/>
    </xf>
    <xf numFmtId="177" fontId="57" fillId="0" borderId="26" applyNumberFormat="0" applyFill="0" applyAlignment="0" applyProtection="0">
      <alignment vertical="center"/>
    </xf>
    <xf numFmtId="177" fontId="57" fillId="0" borderId="26" applyNumberFormat="0" applyFill="0" applyAlignment="0" applyProtection="0">
      <alignment vertical="center"/>
    </xf>
    <xf numFmtId="177" fontId="57" fillId="0" borderId="26" applyNumberFormat="0" applyFill="0" applyAlignment="0" applyProtection="0">
      <alignment vertical="center"/>
    </xf>
    <xf numFmtId="177" fontId="57" fillId="0" borderId="26" applyNumberFormat="0" applyFill="0" applyAlignment="0" applyProtection="0">
      <alignment vertical="center"/>
    </xf>
    <xf numFmtId="177" fontId="9" fillId="0" borderId="0">
      <alignment vertical="center"/>
    </xf>
    <xf numFmtId="177" fontId="57" fillId="0" borderId="26" applyNumberFormat="0" applyFill="0" applyAlignment="0" applyProtection="0">
      <alignment vertical="center"/>
    </xf>
    <xf numFmtId="177" fontId="57" fillId="0" borderId="26" applyNumberFormat="0" applyFill="0" applyAlignment="0" applyProtection="0">
      <alignment vertical="center"/>
    </xf>
    <xf numFmtId="177" fontId="57" fillId="0" borderId="26" applyNumberFormat="0" applyFill="0" applyAlignment="0" applyProtection="0">
      <alignment vertical="center"/>
    </xf>
    <xf numFmtId="177" fontId="57" fillId="0" borderId="26" applyNumberFormat="0" applyFill="0" applyAlignment="0" applyProtection="0">
      <alignment vertical="center"/>
    </xf>
    <xf numFmtId="177" fontId="57" fillId="0" borderId="26" applyNumberFormat="0" applyFill="0" applyAlignment="0" applyProtection="0">
      <alignment vertical="center"/>
    </xf>
    <xf numFmtId="177" fontId="57" fillId="0" borderId="26" applyNumberFormat="0" applyFill="0" applyAlignment="0" applyProtection="0">
      <alignment vertical="center"/>
    </xf>
    <xf numFmtId="177" fontId="57" fillId="0" borderId="26" applyNumberFormat="0" applyFill="0" applyAlignment="0" applyProtection="0">
      <alignment vertical="center"/>
    </xf>
    <xf numFmtId="177" fontId="57" fillId="0" borderId="26" applyNumberFormat="0" applyFill="0" applyAlignment="0" applyProtection="0">
      <alignment vertical="center"/>
    </xf>
    <xf numFmtId="177" fontId="57" fillId="0" borderId="26" applyNumberFormat="0" applyFill="0" applyAlignment="0" applyProtection="0">
      <alignment vertical="center"/>
    </xf>
    <xf numFmtId="177" fontId="57" fillId="0" borderId="26" applyNumberFormat="0" applyFill="0" applyAlignment="0" applyProtection="0">
      <alignment vertical="center"/>
    </xf>
    <xf numFmtId="177" fontId="57" fillId="0" borderId="26" applyNumberFormat="0" applyFill="0" applyAlignment="0" applyProtection="0">
      <alignment vertical="center"/>
    </xf>
    <xf numFmtId="177" fontId="57" fillId="0" borderId="26" applyNumberFormat="0" applyFill="0" applyAlignment="0" applyProtection="0">
      <alignment vertical="center"/>
    </xf>
    <xf numFmtId="177" fontId="57" fillId="0" borderId="26" applyNumberFormat="0" applyFill="0" applyAlignment="0" applyProtection="0">
      <alignment vertical="center"/>
    </xf>
    <xf numFmtId="177" fontId="57" fillId="0" borderId="26" applyNumberFormat="0" applyFill="0" applyAlignment="0" applyProtection="0">
      <alignment vertical="center"/>
    </xf>
    <xf numFmtId="177" fontId="57" fillId="0" borderId="26" applyNumberFormat="0" applyFill="0" applyAlignment="0" applyProtection="0">
      <alignment vertical="center"/>
    </xf>
    <xf numFmtId="177" fontId="33" fillId="0" borderId="21" applyNumberFormat="0" applyFill="0" applyAlignment="0" applyProtection="0">
      <alignment vertical="center"/>
    </xf>
    <xf numFmtId="177" fontId="33" fillId="0" borderId="21" applyNumberFormat="0" applyFill="0" applyAlignment="0" applyProtection="0">
      <alignment vertical="center"/>
    </xf>
    <xf numFmtId="177" fontId="33" fillId="0" borderId="21" applyNumberFormat="0" applyFill="0" applyAlignment="0" applyProtection="0">
      <alignment vertical="center"/>
    </xf>
    <xf numFmtId="177" fontId="33" fillId="0" borderId="21" applyNumberFormat="0" applyFill="0" applyAlignment="0" applyProtection="0">
      <alignment vertical="center"/>
    </xf>
    <xf numFmtId="177" fontId="33" fillId="0" borderId="21" applyNumberFormat="0" applyFill="0" applyAlignment="0" applyProtection="0">
      <alignment vertical="center"/>
    </xf>
    <xf numFmtId="177" fontId="33" fillId="0" borderId="21" applyNumberFormat="0" applyFill="0" applyAlignment="0" applyProtection="0">
      <alignment vertical="center"/>
    </xf>
    <xf numFmtId="177" fontId="33" fillId="0" borderId="21" applyNumberFormat="0" applyFill="0" applyAlignment="0" applyProtection="0">
      <alignment vertical="center"/>
    </xf>
    <xf numFmtId="177" fontId="33" fillId="0" borderId="21" applyNumberFormat="0" applyFill="0" applyAlignment="0" applyProtection="0">
      <alignment vertical="center"/>
    </xf>
    <xf numFmtId="177" fontId="33" fillId="0" borderId="21" applyNumberFormat="0" applyFill="0" applyAlignment="0" applyProtection="0">
      <alignment vertical="center"/>
    </xf>
    <xf numFmtId="177" fontId="33" fillId="0" borderId="21" applyNumberFormat="0" applyFill="0" applyAlignment="0" applyProtection="0">
      <alignment vertical="center"/>
    </xf>
    <xf numFmtId="177" fontId="14" fillId="57" borderId="0" applyNumberFormat="0" applyBorder="0" applyAlignment="0" applyProtection="0">
      <alignment vertical="center"/>
    </xf>
    <xf numFmtId="177" fontId="33" fillId="0" borderId="21" applyNumberFormat="0" applyFill="0" applyAlignment="0" applyProtection="0">
      <alignment vertical="center"/>
    </xf>
    <xf numFmtId="177" fontId="33" fillId="0" borderId="21" applyNumberFormat="0" applyFill="0" applyAlignment="0" applyProtection="0">
      <alignment vertical="center"/>
    </xf>
    <xf numFmtId="177" fontId="9" fillId="0" borderId="0"/>
    <xf numFmtId="177" fontId="33" fillId="0" borderId="21" applyNumberFormat="0" applyFill="0" applyAlignment="0" applyProtection="0">
      <alignment vertical="center"/>
    </xf>
    <xf numFmtId="177" fontId="33" fillId="0" borderId="21" applyNumberFormat="0" applyFill="0" applyAlignment="0" applyProtection="0">
      <alignment vertical="center"/>
    </xf>
    <xf numFmtId="177" fontId="33" fillId="0" borderId="21" applyNumberFormat="0" applyFill="0" applyAlignment="0" applyProtection="0">
      <alignment vertical="center"/>
    </xf>
    <xf numFmtId="177" fontId="33" fillId="0" borderId="21" applyNumberFormat="0" applyFill="0" applyAlignment="0" applyProtection="0">
      <alignment vertical="center"/>
    </xf>
    <xf numFmtId="177" fontId="14" fillId="57" borderId="0" applyNumberFormat="0" applyBorder="0" applyAlignment="0" applyProtection="0">
      <alignment vertical="center"/>
    </xf>
    <xf numFmtId="177" fontId="33" fillId="0" borderId="21" applyNumberFormat="0" applyFill="0" applyAlignment="0" applyProtection="0">
      <alignment vertical="center"/>
    </xf>
    <xf numFmtId="177" fontId="33" fillId="0" borderId="21" applyNumberFormat="0" applyFill="0" applyAlignment="0" applyProtection="0">
      <alignment vertical="center"/>
    </xf>
    <xf numFmtId="177" fontId="33" fillId="0" borderId="21" applyNumberFormat="0" applyFill="0" applyAlignment="0" applyProtection="0">
      <alignment vertical="center"/>
    </xf>
    <xf numFmtId="177" fontId="0" fillId="0" borderId="0">
      <alignment vertical="center"/>
    </xf>
    <xf numFmtId="177" fontId="33" fillId="0" borderId="21" applyNumberFormat="0" applyFill="0" applyAlignment="0" applyProtection="0">
      <alignment vertical="center"/>
    </xf>
    <xf numFmtId="177" fontId="19" fillId="0" borderId="16" applyNumberFormat="0" applyFill="0" applyAlignment="0" applyProtection="0">
      <alignment vertical="center"/>
    </xf>
    <xf numFmtId="177" fontId="51" fillId="0" borderId="22" applyNumberFormat="0" applyFill="0" applyAlignment="0" applyProtection="0">
      <alignment vertical="center"/>
    </xf>
    <xf numFmtId="177" fontId="51" fillId="0" borderId="22" applyNumberFormat="0" applyFill="0" applyAlignment="0" applyProtection="0">
      <alignment vertical="center"/>
    </xf>
    <xf numFmtId="177" fontId="51" fillId="0" borderId="22" applyNumberFormat="0" applyFill="0" applyAlignment="0" applyProtection="0">
      <alignment vertical="center"/>
    </xf>
    <xf numFmtId="177" fontId="51" fillId="0" borderId="22" applyNumberFormat="0" applyFill="0" applyAlignment="0" applyProtection="0">
      <alignment vertical="center"/>
    </xf>
    <xf numFmtId="177" fontId="51" fillId="0" borderId="22" applyNumberFormat="0" applyFill="0" applyAlignment="0" applyProtection="0">
      <alignment vertical="center"/>
    </xf>
    <xf numFmtId="177" fontId="51" fillId="0" borderId="22" applyNumberFormat="0" applyFill="0" applyAlignment="0" applyProtection="0">
      <alignment vertical="center"/>
    </xf>
    <xf numFmtId="177" fontId="14" fillId="57" borderId="0" applyNumberFormat="0" applyBorder="0" applyAlignment="0" applyProtection="0">
      <alignment vertical="center"/>
    </xf>
    <xf numFmtId="177" fontId="51" fillId="0" borderId="22" applyNumberFormat="0" applyFill="0" applyAlignment="0" applyProtection="0">
      <alignment vertical="center"/>
    </xf>
    <xf numFmtId="177" fontId="14" fillId="57" borderId="0" applyNumberFormat="0" applyBorder="0" applyAlignment="0" applyProtection="0">
      <alignment vertical="center"/>
    </xf>
    <xf numFmtId="177" fontId="51" fillId="0" borderId="22" applyNumberFormat="0" applyFill="0" applyAlignment="0" applyProtection="0">
      <alignment vertical="center"/>
    </xf>
    <xf numFmtId="177" fontId="51" fillId="0" borderId="22" applyNumberFormat="0" applyFill="0" applyAlignment="0" applyProtection="0">
      <alignment vertical="center"/>
    </xf>
    <xf numFmtId="177" fontId="51" fillId="0" borderId="22" applyNumberFormat="0" applyFill="0" applyAlignment="0" applyProtection="0">
      <alignment vertical="center"/>
    </xf>
    <xf numFmtId="177" fontId="51" fillId="0" borderId="22" applyNumberFormat="0" applyFill="0" applyAlignment="0" applyProtection="0">
      <alignment vertical="center"/>
    </xf>
    <xf numFmtId="177" fontId="51" fillId="0" borderId="22" applyNumberFormat="0" applyFill="0" applyAlignment="0" applyProtection="0">
      <alignment vertical="center"/>
    </xf>
    <xf numFmtId="177" fontId="51" fillId="0" borderId="22" applyNumberFormat="0" applyFill="0" applyAlignment="0" applyProtection="0">
      <alignment vertical="center"/>
    </xf>
    <xf numFmtId="177" fontId="51" fillId="0" borderId="22" applyNumberFormat="0" applyFill="0" applyAlignment="0" applyProtection="0">
      <alignment vertical="center"/>
    </xf>
    <xf numFmtId="177" fontId="51" fillId="0" borderId="22" applyNumberFormat="0" applyFill="0" applyAlignment="0" applyProtection="0">
      <alignment vertical="center"/>
    </xf>
    <xf numFmtId="177" fontId="51" fillId="0" borderId="22" applyNumberFormat="0" applyFill="0" applyAlignment="0" applyProtection="0">
      <alignment vertical="center"/>
    </xf>
    <xf numFmtId="177" fontId="51" fillId="0" borderId="22" applyNumberFormat="0" applyFill="0" applyAlignment="0" applyProtection="0">
      <alignment vertical="center"/>
    </xf>
    <xf numFmtId="177" fontId="51" fillId="0" borderId="22" applyNumberFormat="0" applyFill="0" applyAlignment="0" applyProtection="0">
      <alignment vertical="center"/>
    </xf>
    <xf numFmtId="177" fontId="51" fillId="0" borderId="22" applyNumberFormat="0" applyFill="0" applyAlignment="0" applyProtection="0">
      <alignment vertical="center"/>
    </xf>
    <xf numFmtId="177" fontId="51" fillId="0" borderId="22" applyNumberFormat="0" applyFill="0" applyAlignment="0" applyProtection="0">
      <alignment vertical="center"/>
    </xf>
    <xf numFmtId="177" fontId="51" fillId="0" borderId="22" applyNumberFormat="0" applyFill="0" applyAlignment="0" applyProtection="0">
      <alignment vertical="center"/>
    </xf>
    <xf numFmtId="177" fontId="19" fillId="0" borderId="16" applyNumberFormat="0" applyFill="0" applyAlignment="0" applyProtection="0">
      <alignment vertical="center"/>
    </xf>
    <xf numFmtId="177" fontId="19" fillId="0" borderId="16" applyNumberFormat="0" applyFill="0" applyAlignment="0" applyProtection="0">
      <alignment vertical="center"/>
    </xf>
    <xf numFmtId="177" fontId="19" fillId="0" borderId="20" applyNumberFormat="0" applyFill="0" applyAlignment="0" applyProtection="0">
      <alignment vertical="center"/>
    </xf>
    <xf numFmtId="177" fontId="19" fillId="0" borderId="20" applyNumberFormat="0" applyFill="0" applyAlignment="0" applyProtection="0">
      <alignment vertical="center"/>
    </xf>
    <xf numFmtId="177" fontId="19" fillId="0" borderId="27" applyNumberFormat="0" applyFill="0" applyAlignment="0" applyProtection="0">
      <alignment vertical="center"/>
    </xf>
    <xf numFmtId="177" fontId="19" fillId="0" borderId="16" applyNumberFormat="0" applyFill="0" applyAlignment="0" applyProtection="0">
      <alignment vertical="center"/>
    </xf>
    <xf numFmtId="177" fontId="19" fillId="0" borderId="16" applyNumberFormat="0" applyFill="0" applyAlignment="0" applyProtection="0">
      <alignment vertical="center"/>
    </xf>
    <xf numFmtId="177" fontId="19" fillId="0" borderId="16" applyNumberFormat="0" applyFill="0" applyAlignment="0" applyProtection="0">
      <alignment vertical="center"/>
    </xf>
    <xf numFmtId="177" fontId="19" fillId="0" borderId="20" applyNumberFormat="0" applyFill="0" applyAlignment="0" applyProtection="0">
      <alignment vertical="center"/>
    </xf>
    <xf numFmtId="177" fontId="9" fillId="0" borderId="0">
      <alignment vertical="center"/>
    </xf>
    <xf numFmtId="177" fontId="19" fillId="0" borderId="20" applyNumberFormat="0" applyFill="0" applyAlignment="0" applyProtection="0">
      <alignment vertical="center"/>
    </xf>
    <xf numFmtId="177" fontId="9" fillId="0" borderId="0">
      <alignment vertical="center"/>
    </xf>
    <xf numFmtId="177" fontId="19" fillId="0" borderId="20" applyNumberFormat="0" applyFill="0" applyAlignment="0" applyProtection="0">
      <alignment vertical="center"/>
    </xf>
    <xf numFmtId="177" fontId="19" fillId="0" borderId="20" applyNumberFormat="0" applyFill="0" applyAlignment="0" applyProtection="0">
      <alignment vertical="center"/>
    </xf>
    <xf numFmtId="177" fontId="19" fillId="0" borderId="16" applyNumberFormat="0" applyFill="0" applyAlignment="0" applyProtection="0">
      <alignment vertical="center"/>
    </xf>
    <xf numFmtId="177" fontId="19" fillId="0" borderId="20" applyNumberFormat="0" applyFill="0" applyAlignment="0" applyProtection="0">
      <alignment vertical="center"/>
    </xf>
    <xf numFmtId="177" fontId="19" fillId="0" borderId="20" applyNumberFormat="0" applyFill="0" applyAlignment="0" applyProtection="0">
      <alignment vertical="center"/>
    </xf>
    <xf numFmtId="177" fontId="19" fillId="0" borderId="27" applyNumberFormat="0" applyFill="0" applyAlignment="0" applyProtection="0">
      <alignment vertical="center"/>
    </xf>
    <xf numFmtId="177" fontId="19" fillId="0" borderId="16" applyNumberFormat="0" applyFill="0" applyAlignment="0" applyProtection="0">
      <alignment vertical="center"/>
    </xf>
    <xf numFmtId="177" fontId="19" fillId="0" borderId="16" applyNumberFormat="0" applyFill="0" applyAlignment="0" applyProtection="0">
      <alignment vertical="center"/>
    </xf>
    <xf numFmtId="177" fontId="19" fillId="0" borderId="16" applyNumberFormat="0" applyFill="0" applyAlignment="0" applyProtection="0">
      <alignment vertical="center"/>
    </xf>
    <xf numFmtId="177" fontId="19" fillId="0" borderId="20" applyNumberFormat="0" applyFill="0" applyAlignment="0" applyProtection="0">
      <alignment vertical="center"/>
    </xf>
    <xf numFmtId="177" fontId="19" fillId="0" borderId="20" applyNumberFormat="0" applyFill="0" applyAlignment="0" applyProtection="0">
      <alignment vertical="center"/>
    </xf>
    <xf numFmtId="177" fontId="19" fillId="0" borderId="20" applyNumberFormat="0" applyFill="0" applyAlignment="0" applyProtection="0">
      <alignment vertical="center"/>
    </xf>
    <xf numFmtId="177" fontId="19" fillId="0" borderId="20" applyNumberFormat="0" applyFill="0" applyAlignment="0" applyProtection="0">
      <alignment vertical="center"/>
    </xf>
    <xf numFmtId="177" fontId="19" fillId="0" borderId="16" applyNumberFormat="0" applyFill="0" applyAlignment="0" applyProtection="0">
      <alignment vertical="center"/>
    </xf>
    <xf numFmtId="177" fontId="14" fillId="57" borderId="0" applyNumberFormat="0" applyBorder="0" applyAlignment="0" applyProtection="0">
      <alignment vertical="center"/>
    </xf>
    <xf numFmtId="177" fontId="19" fillId="0" borderId="16" applyNumberFormat="0" applyFill="0" applyAlignment="0" applyProtection="0">
      <alignment vertical="center"/>
    </xf>
    <xf numFmtId="177" fontId="19" fillId="0" borderId="20" applyNumberFormat="0" applyFill="0" applyAlignment="0" applyProtection="0">
      <alignment vertical="center"/>
    </xf>
    <xf numFmtId="177" fontId="9" fillId="0" borderId="0"/>
    <xf numFmtId="177" fontId="19" fillId="0" borderId="20" applyNumberFormat="0" applyFill="0" applyAlignment="0" applyProtection="0">
      <alignment vertical="center"/>
    </xf>
    <xf numFmtId="177" fontId="9" fillId="0" borderId="0"/>
    <xf numFmtId="177" fontId="19" fillId="0" borderId="27" applyNumberFormat="0" applyFill="0" applyAlignment="0" applyProtection="0">
      <alignment vertical="center"/>
    </xf>
    <xf numFmtId="177" fontId="19" fillId="0" borderId="16" applyNumberFormat="0" applyFill="0" applyAlignment="0" applyProtection="0">
      <alignment vertical="center"/>
    </xf>
    <xf numFmtId="177" fontId="19" fillId="0" borderId="16" applyNumberFormat="0" applyFill="0" applyAlignment="0" applyProtection="0">
      <alignment vertical="center"/>
    </xf>
    <xf numFmtId="177" fontId="19" fillId="0" borderId="20" applyNumberFormat="0" applyFill="0" applyAlignment="0" applyProtection="0">
      <alignment vertical="center"/>
    </xf>
    <xf numFmtId="177" fontId="19" fillId="0" borderId="20" applyNumberFormat="0" applyFill="0" applyAlignment="0" applyProtection="0">
      <alignment vertical="center"/>
    </xf>
    <xf numFmtId="177" fontId="19" fillId="0" borderId="16" applyNumberFormat="0" applyFill="0" applyAlignment="0" applyProtection="0">
      <alignment vertical="center"/>
    </xf>
    <xf numFmtId="177" fontId="14" fillId="57" borderId="0" applyNumberFormat="0" applyBorder="0" applyAlignment="0" applyProtection="0">
      <alignment vertical="center"/>
    </xf>
    <xf numFmtId="177" fontId="19" fillId="0" borderId="20" applyNumberFormat="0" applyFill="0" applyAlignment="0" applyProtection="0">
      <alignment vertical="center"/>
    </xf>
    <xf numFmtId="177" fontId="19" fillId="0" borderId="20" applyNumberFormat="0" applyFill="0" applyAlignment="0" applyProtection="0">
      <alignment vertical="center"/>
    </xf>
    <xf numFmtId="177" fontId="19" fillId="0" borderId="27" applyNumberFormat="0" applyFill="0" applyAlignment="0" applyProtection="0">
      <alignment vertical="center"/>
    </xf>
    <xf numFmtId="177" fontId="19" fillId="0" borderId="16" applyNumberFormat="0" applyFill="0" applyAlignment="0" applyProtection="0">
      <alignment vertical="center"/>
    </xf>
    <xf numFmtId="177" fontId="44" fillId="0" borderId="0" applyBorder="0"/>
    <xf numFmtId="177" fontId="19" fillId="0" borderId="16" applyNumberFormat="0" applyFill="0" applyAlignment="0" applyProtection="0">
      <alignment vertical="center"/>
    </xf>
    <xf numFmtId="177" fontId="44" fillId="0" borderId="0" applyBorder="0"/>
    <xf numFmtId="177" fontId="19" fillId="0" borderId="16" applyNumberFormat="0" applyFill="0" applyAlignment="0" applyProtection="0">
      <alignment vertical="center"/>
    </xf>
    <xf numFmtId="177" fontId="19" fillId="0" borderId="20" applyNumberFormat="0" applyFill="0" applyAlignment="0" applyProtection="0">
      <alignment vertical="center"/>
    </xf>
    <xf numFmtId="177" fontId="19" fillId="0" borderId="20" applyNumberFormat="0" applyFill="0" applyAlignment="0" applyProtection="0">
      <alignment vertical="center"/>
    </xf>
    <xf numFmtId="177" fontId="0" fillId="0" borderId="0">
      <alignment vertical="center"/>
    </xf>
    <xf numFmtId="177" fontId="19" fillId="0" borderId="20" applyNumberFormat="0" applyFill="0" applyAlignment="0" applyProtection="0">
      <alignment vertical="center"/>
    </xf>
    <xf numFmtId="177" fontId="19" fillId="0" borderId="20" applyNumberFormat="0" applyFill="0" applyAlignment="0" applyProtection="0">
      <alignment vertical="center"/>
    </xf>
    <xf numFmtId="177" fontId="19"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9" fillId="0" borderId="0"/>
    <xf numFmtId="177" fontId="51" fillId="0" borderId="0" applyNumberFormat="0" applyFill="0" applyBorder="0" applyAlignment="0" applyProtection="0">
      <alignment vertical="center"/>
    </xf>
    <xf numFmtId="177" fontId="9" fillId="0" borderId="0"/>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9" fillId="0" borderId="0"/>
    <xf numFmtId="177" fontId="9" fillId="0" borderId="0"/>
    <xf numFmtId="177" fontId="51" fillId="0" borderId="0" applyNumberFormat="0" applyFill="0" applyBorder="0" applyAlignment="0" applyProtection="0">
      <alignment vertical="center"/>
    </xf>
    <xf numFmtId="177" fontId="51" fillId="0" borderId="0" applyNumberFormat="0" applyFill="0" applyBorder="0" applyAlignment="0" applyProtection="0">
      <alignment vertical="center"/>
    </xf>
    <xf numFmtId="177" fontId="9" fillId="0" borderId="0"/>
    <xf numFmtId="177" fontId="0" fillId="0" borderId="0">
      <alignment vertical="center"/>
    </xf>
    <xf numFmtId="177" fontId="51" fillId="0" borderId="0" applyNumberFormat="0" applyFill="0" applyBorder="0" applyAlignment="0" applyProtection="0">
      <alignment vertical="center"/>
    </xf>
    <xf numFmtId="177" fontId="19" fillId="0" borderId="0" applyNumberFormat="0" applyFill="0" applyBorder="0" applyAlignment="0" applyProtection="0">
      <alignment vertical="center"/>
    </xf>
    <xf numFmtId="177" fontId="19" fillId="0" borderId="0" applyNumberFormat="0" applyFill="0" applyBorder="0" applyAlignment="0" applyProtection="0">
      <alignment vertical="center"/>
    </xf>
    <xf numFmtId="177" fontId="9" fillId="0" borderId="0">
      <alignment vertical="center"/>
    </xf>
    <xf numFmtId="177" fontId="19" fillId="0" borderId="0" applyNumberFormat="0" applyFill="0" applyBorder="0" applyAlignment="0" applyProtection="0">
      <alignment vertical="center"/>
    </xf>
    <xf numFmtId="177" fontId="19" fillId="0" borderId="0" applyNumberFormat="0" applyFill="0" applyBorder="0" applyAlignment="0" applyProtection="0">
      <alignment vertical="center"/>
    </xf>
    <xf numFmtId="177" fontId="19" fillId="0" borderId="0" applyNumberFormat="0" applyFill="0" applyBorder="0" applyAlignment="0" applyProtection="0">
      <alignment vertical="center"/>
    </xf>
    <xf numFmtId="177" fontId="19" fillId="0" borderId="0" applyNumberFormat="0" applyFill="0" applyBorder="0" applyAlignment="0" applyProtection="0">
      <alignment vertical="center"/>
    </xf>
    <xf numFmtId="177" fontId="19" fillId="0" borderId="0" applyNumberFormat="0" applyFill="0" applyBorder="0" applyAlignment="0" applyProtection="0">
      <alignment vertical="center"/>
    </xf>
    <xf numFmtId="177" fontId="19" fillId="0" borderId="0" applyNumberFormat="0" applyFill="0" applyBorder="0" applyAlignment="0" applyProtection="0">
      <alignment vertical="center"/>
    </xf>
    <xf numFmtId="177" fontId="19" fillId="0" borderId="0" applyNumberFormat="0" applyFill="0" applyBorder="0" applyAlignment="0" applyProtection="0">
      <alignment vertical="center"/>
    </xf>
    <xf numFmtId="177" fontId="19" fillId="0" borderId="0" applyNumberFormat="0" applyFill="0" applyBorder="0" applyAlignment="0" applyProtection="0">
      <alignment vertical="center"/>
    </xf>
    <xf numFmtId="177" fontId="0" fillId="0" borderId="0">
      <alignment vertical="center"/>
    </xf>
    <xf numFmtId="177" fontId="19" fillId="0" borderId="0" applyNumberFormat="0" applyFill="0" applyBorder="0" applyAlignment="0" applyProtection="0">
      <alignment vertical="center"/>
    </xf>
    <xf numFmtId="177" fontId="19" fillId="0" borderId="0" applyNumberFormat="0" applyFill="0" applyBorder="0" applyAlignment="0" applyProtection="0">
      <alignment vertical="center"/>
    </xf>
    <xf numFmtId="177" fontId="19" fillId="0" borderId="0" applyNumberFormat="0" applyFill="0" applyBorder="0" applyAlignment="0" applyProtection="0">
      <alignment vertical="center"/>
    </xf>
    <xf numFmtId="177" fontId="9" fillId="0" borderId="0"/>
    <xf numFmtId="177" fontId="19" fillId="0" borderId="0" applyNumberFormat="0" applyFill="0" applyBorder="0" applyAlignment="0" applyProtection="0">
      <alignment vertical="center"/>
    </xf>
    <xf numFmtId="177" fontId="0" fillId="0" borderId="0">
      <alignment vertical="center"/>
    </xf>
    <xf numFmtId="177" fontId="19" fillId="0" borderId="0" applyNumberFormat="0" applyFill="0" applyBorder="0" applyAlignment="0" applyProtection="0">
      <alignment vertical="center"/>
    </xf>
    <xf numFmtId="177" fontId="19" fillId="0" borderId="0" applyNumberFormat="0" applyFill="0" applyBorder="0" applyAlignment="0" applyProtection="0">
      <alignment vertical="center"/>
    </xf>
    <xf numFmtId="177" fontId="19" fillId="0" borderId="0" applyNumberFormat="0" applyFill="0" applyBorder="0" applyAlignment="0" applyProtection="0">
      <alignment vertical="center"/>
    </xf>
    <xf numFmtId="177" fontId="19" fillId="0" borderId="0" applyNumberFormat="0" applyFill="0" applyBorder="0" applyAlignment="0" applyProtection="0">
      <alignment vertical="center"/>
    </xf>
    <xf numFmtId="177" fontId="9" fillId="0" borderId="0">
      <alignment vertical="center"/>
    </xf>
    <xf numFmtId="177" fontId="43" fillId="0" borderId="0" applyNumberFormat="0" applyFill="0" applyBorder="0" applyAlignment="0" applyProtection="0">
      <alignment vertical="center"/>
    </xf>
    <xf numFmtId="177" fontId="53" fillId="0" borderId="0" applyNumberFormat="0" applyFill="0" applyBorder="0" applyAlignment="0" applyProtection="0">
      <alignment vertical="center"/>
    </xf>
    <xf numFmtId="177" fontId="53" fillId="0" borderId="0" applyNumberFormat="0" applyFill="0" applyBorder="0" applyAlignment="0" applyProtection="0">
      <alignment vertical="center"/>
    </xf>
    <xf numFmtId="177" fontId="53" fillId="0" borderId="0" applyNumberFormat="0" applyFill="0" applyBorder="0" applyAlignment="0" applyProtection="0">
      <alignment vertical="center"/>
    </xf>
    <xf numFmtId="177" fontId="53" fillId="0" borderId="0" applyNumberFormat="0" applyFill="0" applyBorder="0" applyAlignment="0" applyProtection="0">
      <alignment vertical="center"/>
    </xf>
    <xf numFmtId="177" fontId="53" fillId="0" borderId="0" applyNumberFormat="0" applyFill="0" applyBorder="0" applyAlignment="0" applyProtection="0">
      <alignment vertical="center"/>
    </xf>
    <xf numFmtId="177" fontId="53" fillId="0" borderId="0" applyNumberFormat="0" applyFill="0" applyBorder="0" applyAlignment="0" applyProtection="0">
      <alignment vertical="center"/>
    </xf>
    <xf numFmtId="177" fontId="53" fillId="0" borderId="0" applyNumberFormat="0" applyFill="0" applyBorder="0" applyAlignment="0" applyProtection="0">
      <alignment vertical="center"/>
    </xf>
    <xf numFmtId="177" fontId="53" fillId="0" borderId="0" applyNumberFormat="0" applyFill="0" applyBorder="0" applyAlignment="0" applyProtection="0">
      <alignment vertical="center"/>
    </xf>
    <xf numFmtId="177" fontId="53" fillId="0" borderId="0" applyNumberFormat="0" applyFill="0" applyBorder="0" applyAlignment="0" applyProtection="0">
      <alignment vertical="center"/>
    </xf>
    <xf numFmtId="177" fontId="53" fillId="0" borderId="0" applyNumberFormat="0" applyFill="0" applyBorder="0" applyAlignment="0" applyProtection="0">
      <alignment vertical="center"/>
    </xf>
    <xf numFmtId="177" fontId="53" fillId="0" borderId="0" applyNumberFormat="0" applyFill="0" applyBorder="0" applyAlignment="0" applyProtection="0">
      <alignment vertical="center"/>
    </xf>
    <xf numFmtId="177" fontId="9" fillId="0" borderId="0"/>
    <xf numFmtId="177" fontId="53" fillId="0" borderId="0" applyNumberFormat="0" applyFill="0" applyBorder="0" applyAlignment="0" applyProtection="0">
      <alignment vertical="center"/>
    </xf>
    <xf numFmtId="177" fontId="53" fillId="0" borderId="0" applyNumberFormat="0" applyFill="0" applyBorder="0" applyAlignment="0" applyProtection="0">
      <alignment vertical="center"/>
    </xf>
    <xf numFmtId="177" fontId="53" fillId="0" borderId="0" applyNumberFormat="0" applyFill="0" applyBorder="0" applyAlignment="0" applyProtection="0">
      <alignment vertical="center"/>
    </xf>
    <xf numFmtId="177" fontId="53" fillId="0" borderId="0" applyNumberFormat="0" applyFill="0" applyBorder="0" applyAlignment="0" applyProtection="0">
      <alignment vertical="center"/>
    </xf>
    <xf numFmtId="177" fontId="53" fillId="0" borderId="0" applyNumberFormat="0" applyFill="0" applyBorder="0" applyAlignment="0" applyProtection="0">
      <alignment vertical="center"/>
    </xf>
    <xf numFmtId="177" fontId="53" fillId="0" borderId="0" applyNumberFormat="0" applyFill="0" applyBorder="0" applyAlignment="0" applyProtection="0">
      <alignment vertical="center"/>
    </xf>
    <xf numFmtId="177" fontId="53" fillId="0" borderId="0" applyNumberFormat="0" applyFill="0" applyBorder="0" applyAlignment="0" applyProtection="0">
      <alignment vertical="center"/>
    </xf>
    <xf numFmtId="177" fontId="53" fillId="0" borderId="0" applyNumberFormat="0" applyFill="0" applyBorder="0" applyAlignment="0" applyProtection="0">
      <alignment vertical="center"/>
    </xf>
    <xf numFmtId="177" fontId="53" fillId="0" borderId="0" applyNumberFormat="0" applyFill="0" applyBorder="0" applyAlignment="0" applyProtection="0">
      <alignment vertical="center"/>
    </xf>
    <xf numFmtId="177" fontId="53" fillId="0" borderId="0" applyNumberFormat="0" applyFill="0" applyBorder="0" applyAlignment="0" applyProtection="0">
      <alignment vertical="center"/>
    </xf>
    <xf numFmtId="177" fontId="53" fillId="0" borderId="0" applyNumberFormat="0" applyFill="0" applyBorder="0" applyAlignment="0" applyProtection="0">
      <alignment vertical="center"/>
    </xf>
    <xf numFmtId="177" fontId="43" fillId="0" borderId="0" applyNumberFormat="0" applyFill="0" applyBorder="0" applyAlignment="0" applyProtection="0">
      <alignment vertical="center"/>
    </xf>
    <xf numFmtId="177" fontId="43" fillId="0" borderId="0" applyNumberFormat="0" applyFill="0" applyBorder="0" applyAlignment="0" applyProtection="0">
      <alignment vertical="center"/>
    </xf>
    <xf numFmtId="177" fontId="43" fillId="0" borderId="0" applyNumberFormat="0" applyFill="0" applyBorder="0" applyAlignment="0" applyProtection="0">
      <alignment vertical="center"/>
    </xf>
    <xf numFmtId="177" fontId="43" fillId="0" borderId="0" applyNumberFormat="0" applyFill="0" applyBorder="0" applyAlignment="0" applyProtection="0">
      <alignment vertical="center"/>
    </xf>
    <xf numFmtId="177" fontId="43" fillId="0" borderId="0" applyNumberFormat="0" applyFill="0" applyBorder="0" applyAlignment="0" applyProtection="0">
      <alignment vertical="center"/>
    </xf>
    <xf numFmtId="177" fontId="43" fillId="0" borderId="0" applyNumberFormat="0" applyFill="0" applyBorder="0" applyAlignment="0" applyProtection="0">
      <alignment vertical="center"/>
    </xf>
    <xf numFmtId="177" fontId="9" fillId="0" borderId="0"/>
    <xf numFmtId="177" fontId="43" fillId="0" borderId="0" applyNumberFormat="0" applyFill="0" applyBorder="0" applyAlignment="0" applyProtection="0">
      <alignment vertical="center"/>
    </xf>
    <xf numFmtId="177" fontId="43" fillId="0" borderId="0" applyNumberFormat="0" applyFill="0" applyBorder="0" applyAlignment="0" applyProtection="0">
      <alignment vertical="center"/>
    </xf>
    <xf numFmtId="177" fontId="9" fillId="0" borderId="0"/>
    <xf numFmtId="177" fontId="43" fillId="0" borderId="0" applyNumberFormat="0" applyFill="0" applyBorder="0" applyAlignment="0" applyProtection="0">
      <alignment vertical="center"/>
    </xf>
    <xf numFmtId="177" fontId="43" fillId="0" borderId="0" applyNumberFormat="0" applyFill="0" applyBorder="0" applyAlignment="0" applyProtection="0">
      <alignment vertical="center"/>
    </xf>
    <xf numFmtId="177" fontId="43" fillId="0" borderId="0" applyNumberFormat="0" applyFill="0" applyBorder="0" applyAlignment="0" applyProtection="0">
      <alignment vertical="center"/>
    </xf>
    <xf numFmtId="177" fontId="43" fillId="0" borderId="0" applyNumberFormat="0" applyFill="0" applyBorder="0" applyAlignment="0" applyProtection="0">
      <alignment vertical="center"/>
    </xf>
    <xf numFmtId="177" fontId="43" fillId="0" borderId="0" applyNumberFormat="0" applyFill="0" applyBorder="0" applyAlignment="0" applyProtection="0">
      <alignment vertical="center"/>
    </xf>
    <xf numFmtId="177" fontId="43" fillId="0" borderId="0" applyNumberFormat="0" applyFill="0" applyBorder="0" applyAlignment="0" applyProtection="0">
      <alignment vertical="center"/>
    </xf>
    <xf numFmtId="177" fontId="43" fillId="0" borderId="0" applyNumberFormat="0" applyFill="0" applyBorder="0" applyAlignment="0" applyProtection="0">
      <alignment vertical="center"/>
    </xf>
    <xf numFmtId="177" fontId="43" fillId="0" borderId="0" applyNumberFormat="0" applyFill="0" applyBorder="0" applyAlignment="0" applyProtection="0">
      <alignment vertical="center"/>
    </xf>
    <xf numFmtId="177" fontId="43" fillId="0" borderId="0" applyNumberFormat="0" applyFill="0" applyBorder="0" applyAlignment="0" applyProtection="0">
      <alignment vertical="center"/>
    </xf>
    <xf numFmtId="177" fontId="43" fillId="0" borderId="0" applyNumberFormat="0" applyFill="0" applyBorder="0" applyAlignment="0" applyProtection="0">
      <alignment vertical="center"/>
    </xf>
    <xf numFmtId="177" fontId="9" fillId="0" borderId="0"/>
    <xf numFmtId="177" fontId="43" fillId="0" borderId="0" applyNumberFormat="0" applyFill="0" applyBorder="0" applyAlignment="0" applyProtection="0">
      <alignment vertical="center"/>
    </xf>
    <xf numFmtId="177" fontId="43" fillId="0" borderId="0" applyNumberFormat="0" applyFill="0" applyBorder="0" applyAlignment="0" applyProtection="0">
      <alignment vertical="center"/>
    </xf>
    <xf numFmtId="177" fontId="9" fillId="0" borderId="0"/>
    <xf numFmtId="177" fontId="43" fillId="0" borderId="0" applyNumberFormat="0" applyFill="0" applyBorder="0" applyAlignment="0" applyProtection="0">
      <alignment vertical="center"/>
    </xf>
    <xf numFmtId="177" fontId="38" fillId="28" borderId="0" applyNumberFormat="0" applyBorder="0" applyAlignment="0" applyProtection="0">
      <alignment vertical="center"/>
    </xf>
    <xf numFmtId="177" fontId="8" fillId="4" borderId="8" applyNumberFormat="0" applyFont="0" applyAlignment="0" applyProtection="0">
      <alignment vertical="center"/>
    </xf>
    <xf numFmtId="177" fontId="60" fillId="86" borderId="0" applyNumberFormat="0" applyBorder="0" applyAlignment="0" applyProtection="0">
      <alignment vertical="center"/>
    </xf>
    <xf numFmtId="177" fontId="60" fillId="86" borderId="0" applyNumberFormat="0" applyBorder="0" applyAlignment="0" applyProtection="0">
      <alignment vertical="center"/>
    </xf>
    <xf numFmtId="177" fontId="60" fillId="86" borderId="0" applyNumberFormat="0" applyBorder="0" applyAlignment="0" applyProtection="0">
      <alignment vertical="center"/>
    </xf>
    <xf numFmtId="177" fontId="9" fillId="0" borderId="0"/>
    <xf numFmtId="177" fontId="60" fillId="86" borderId="0" applyNumberFormat="0" applyBorder="0" applyAlignment="0" applyProtection="0">
      <alignment vertical="center"/>
    </xf>
    <xf numFmtId="177" fontId="9" fillId="0" borderId="0"/>
    <xf numFmtId="177" fontId="60" fillId="86" borderId="0" applyNumberFormat="0" applyBorder="0" applyAlignment="0" applyProtection="0">
      <alignment vertical="center"/>
    </xf>
    <xf numFmtId="177" fontId="60" fillId="86" borderId="0" applyNumberFormat="0" applyBorder="0" applyAlignment="0" applyProtection="0">
      <alignment vertical="center"/>
    </xf>
    <xf numFmtId="177" fontId="60" fillId="86" borderId="0" applyNumberFormat="0" applyBorder="0" applyAlignment="0" applyProtection="0">
      <alignment vertical="center"/>
    </xf>
    <xf numFmtId="177" fontId="60" fillId="86" borderId="0" applyNumberFormat="0" applyBorder="0" applyAlignment="0" applyProtection="0">
      <alignment vertical="center"/>
    </xf>
    <xf numFmtId="177" fontId="60" fillId="86" borderId="0" applyNumberFormat="0" applyBorder="0" applyAlignment="0" applyProtection="0">
      <alignment vertical="center"/>
    </xf>
    <xf numFmtId="177" fontId="60" fillId="86" borderId="0" applyNumberFormat="0" applyBorder="0" applyAlignment="0" applyProtection="0">
      <alignment vertical="center"/>
    </xf>
    <xf numFmtId="177" fontId="60" fillId="86" borderId="0" applyNumberFormat="0" applyBorder="0" applyAlignment="0" applyProtection="0">
      <alignment vertical="center"/>
    </xf>
    <xf numFmtId="177" fontId="9" fillId="0" borderId="0"/>
    <xf numFmtId="177" fontId="60" fillId="86" borderId="0" applyNumberFormat="0" applyBorder="0" applyAlignment="0" applyProtection="0">
      <alignment vertical="center"/>
    </xf>
    <xf numFmtId="177" fontId="9" fillId="0" borderId="0"/>
    <xf numFmtId="177" fontId="60" fillId="86" borderId="0" applyNumberFormat="0" applyBorder="0" applyAlignment="0" applyProtection="0">
      <alignment vertical="center"/>
    </xf>
    <xf numFmtId="177" fontId="60" fillId="86" borderId="0" applyNumberFormat="0" applyBorder="0" applyAlignment="0" applyProtection="0">
      <alignment vertical="center"/>
    </xf>
    <xf numFmtId="177" fontId="60" fillId="86" borderId="0" applyNumberFormat="0" applyBorder="0" applyAlignment="0" applyProtection="0">
      <alignment vertical="center"/>
    </xf>
    <xf numFmtId="177" fontId="60" fillId="86" borderId="0" applyNumberFormat="0" applyBorder="0" applyAlignment="0" applyProtection="0">
      <alignment vertical="center"/>
    </xf>
    <xf numFmtId="177" fontId="60" fillId="86" borderId="0" applyNumberFormat="0" applyBorder="0" applyAlignment="0" applyProtection="0">
      <alignment vertical="center"/>
    </xf>
    <xf numFmtId="177" fontId="9" fillId="0" borderId="0">
      <alignment vertical="center"/>
    </xf>
    <xf numFmtId="177" fontId="60" fillId="86" borderId="0" applyNumberFormat="0" applyBorder="0" applyAlignment="0" applyProtection="0">
      <alignment vertical="center"/>
    </xf>
    <xf numFmtId="177" fontId="9" fillId="0" borderId="0">
      <alignment vertical="center"/>
    </xf>
    <xf numFmtId="177" fontId="60" fillId="86" borderId="0" applyNumberFormat="0" applyBorder="0" applyAlignment="0" applyProtection="0">
      <alignment vertical="center"/>
    </xf>
    <xf numFmtId="177" fontId="9" fillId="0" borderId="0">
      <alignment vertical="center"/>
    </xf>
    <xf numFmtId="177" fontId="60" fillId="86" borderId="0" applyNumberFormat="0" applyBorder="0" applyAlignment="0" applyProtection="0">
      <alignment vertical="center"/>
    </xf>
    <xf numFmtId="177" fontId="9" fillId="0" borderId="0">
      <alignment vertical="center"/>
    </xf>
    <xf numFmtId="177" fontId="60" fillId="86" borderId="0" applyNumberFormat="0" applyBorder="0" applyAlignment="0" applyProtection="0">
      <alignment vertical="center"/>
    </xf>
    <xf numFmtId="177" fontId="9" fillId="0" borderId="0">
      <alignment vertical="center"/>
    </xf>
    <xf numFmtId="177" fontId="60" fillId="86" borderId="0" applyNumberFormat="0" applyBorder="0" applyAlignment="0" applyProtection="0">
      <alignment vertical="center"/>
    </xf>
    <xf numFmtId="177" fontId="60" fillId="86" borderId="0" applyNumberFormat="0" applyBorder="0" applyAlignment="0" applyProtection="0">
      <alignment vertical="center"/>
    </xf>
    <xf numFmtId="177" fontId="60" fillId="86" borderId="0" applyNumberFormat="0" applyBorder="0" applyAlignment="0" applyProtection="0">
      <alignment vertical="center"/>
    </xf>
    <xf numFmtId="177" fontId="60" fillId="86" borderId="0" applyNumberFormat="0" applyBorder="0" applyAlignment="0" applyProtection="0">
      <alignment vertical="center"/>
    </xf>
    <xf numFmtId="177" fontId="60" fillId="86" borderId="0" applyNumberFormat="0" applyBorder="0" applyAlignment="0" applyProtection="0">
      <alignment vertical="center"/>
    </xf>
    <xf numFmtId="177" fontId="60" fillId="86" borderId="0" applyNumberFormat="0" applyBorder="0" applyAlignment="0" applyProtection="0">
      <alignment vertical="center"/>
    </xf>
    <xf numFmtId="177" fontId="60" fillId="86" borderId="0" applyNumberFormat="0" applyBorder="0" applyAlignment="0" applyProtection="0">
      <alignment vertical="center"/>
    </xf>
    <xf numFmtId="177" fontId="38" fillId="28" borderId="0" applyNumberFormat="0" applyBorder="0" applyAlignment="0" applyProtection="0">
      <alignment vertical="center"/>
    </xf>
    <xf numFmtId="177" fontId="38" fillId="28" borderId="0" applyNumberFormat="0" applyBorder="0" applyAlignment="0" applyProtection="0">
      <alignment vertical="center"/>
    </xf>
    <xf numFmtId="177" fontId="38" fillId="28" borderId="0" applyNumberFormat="0" applyBorder="0" applyAlignment="0" applyProtection="0">
      <alignment vertical="center"/>
    </xf>
    <xf numFmtId="177" fontId="9" fillId="0" borderId="0">
      <alignment vertical="center"/>
    </xf>
    <xf numFmtId="177" fontId="38" fillId="28" borderId="0" applyNumberFormat="0" applyBorder="0" applyAlignment="0" applyProtection="0">
      <alignment vertical="center"/>
    </xf>
    <xf numFmtId="177" fontId="38" fillId="28" borderId="0" applyNumberFormat="0" applyBorder="0" applyAlignment="0" applyProtection="0">
      <alignment vertical="center"/>
    </xf>
    <xf numFmtId="177" fontId="38" fillId="28" borderId="0" applyNumberFormat="0" applyBorder="0" applyAlignment="0" applyProtection="0">
      <alignment vertical="center"/>
    </xf>
    <xf numFmtId="177" fontId="38" fillId="28" borderId="0" applyNumberFormat="0" applyBorder="0" applyAlignment="0" applyProtection="0">
      <alignment vertical="center"/>
    </xf>
    <xf numFmtId="177" fontId="38" fillId="28" borderId="0" applyNumberFormat="0" applyBorder="0" applyAlignment="0" applyProtection="0">
      <alignment vertical="center"/>
    </xf>
    <xf numFmtId="177" fontId="9" fillId="0" borderId="0">
      <alignment vertical="center"/>
    </xf>
    <xf numFmtId="177" fontId="38" fillId="28" borderId="0" applyNumberFormat="0" applyBorder="0" applyAlignment="0" applyProtection="0">
      <alignment vertical="center"/>
    </xf>
    <xf numFmtId="177" fontId="38" fillId="28" borderId="0" applyNumberFormat="0" applyBorder="0" applyAlignment="0" applyProtection="0">
      <alignment vertical="center"/>
    </xf>
    <xf numFmtId="177" fontId="38" fillId="28" borderId="0" applyNumberFormat="0" applyBorder="0" applyAlignment="0" applyProtection="0">
      <alignment vertical="center"/>
    </xf>
    <xf numFmtId="177" fontId="38" fillId="28" borderId="0" applyNumberFormat="0" applyBorder="0" applyAlignment="0" applyProtection="0">
      <alignment vertical="center"/>
    </xf>
    <xf numFmtId="177" fontId="38" fillId="28" borderId="0" applyNumberFormat="0" applyBorder="0" applyAlignment="0" applyProtection="0">
      <alignment vertical="center"/>
    </xf>
    <xf numFmtId="177" fontId="38" fillId="28" borderId="0" applyNumberFormat="0" applyBorder="0" applyAlignment="0" applyProtection="0">
      <alignment vertical="center"/>
    </xf>
    <xf numFmtId="177" fontId="38" fillId="28" borderId="0" applyNumberFormat="0" applyBorder="0" applyAlignment="0" applyProtection="0">
      <alignment vertical="center"/>
    </xf>
    <xf numFmtId="177" fontId="38" fillId="28" borderId="0" applyNumberFormat="0" applyBorder="0" applyAlignment="0" applyProtection="0">
      <alignment vertical="center"/>
    </xf>
    <xf numFmtId="177" fontId="0" fillId="0" borderId="0">
      <alignment vertical="center"/>
    </xf>
    <xf numFmtId="177" fontId="38" fillId="28" borderId="0" applyNumberFormat="0" applyBorder="0" applyAlignment="0" applyProtection="0">
      <alignment vertical="center"/>
    </xf>
    <xf numFmtId="177" fontId="38" fillId="28" borderId="0" applyNumberFormat="0" applyBorder="0" applyAlignment="0" applyProtection="0">
      <alignment vertical="center"/>
    </xf>
    <xf numFmtId="177" fontId="38" fillId="28" borderId="0" applyNumberFormat="0" applyBorder="0" applyAlignment="0" applyProtection="0">
      <alignment vertical="center"/>
    </xf>
    <xf numFmtId="177" fontId="9" fillId="0" borderId="0"/>
    <xf numFmtId="177" fontId="38" fillId="28" borderId="0" applyNumberFormat="0" applyBorder="0" applyAlignment="0" applyProtection="0">
      <alignment vertical="center"/>
    </xf>
    <xf numFmtId="177" fontId="38" fillId="28" borderId="0" applyNumberFormat="0" applyBorder="0" applyAlignment="0" applyProtection="0">
      <alignment vertical="center"/>
    </xf>
    <xf numFmtId="177" fontId="38" fillId="28" borderId="0" applyNumberFormat="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50" fillId="0" borderId="18" applyNumberFormat="0" applyFill="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17" fillId="70" borderId="0" applyNumberFormat="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50" fillId="0" borderId="18" applyNumberFormat="0" applyFill="0" applyAlignment="0" applyProtection="0">
      <alignment vertical="center"/>
    </xf>
    <xf numFmtId="177" fontId="0" fillId="0" borderId="0">
      <alignment vertical="center"/>
    </xf>
    <xf numFmtId="177" fontId="9" fillId="0" borderId="0"/>
    <xf numFmtId="177" fontId="0" fillId="0" borderId="0">
      <alignment vertical="center"/>
    </xf>
    <xf numFmtId="177" fontId="9" fillId="0" borderId="0"/>
    <xf numFmtId="177" fontId="17" fillId="70" borderId="0" applyNumberFormat="0" applyBorder="0" applyAlignment="0" applyProtection="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14" fillId="59" borderId="0" applyNumberFormat="0" applyBorder="0" applyAlignment="0" applyProtection="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9" fillId="0" borderId="0"/>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17" fillId="83" borderId="0" applyNumberFormat="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17" fillId="83" borderId="0" applyNumberFormat="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46" fillId="0" borderId="0">
      <alignment vertical="center"/>
    </xf>
    <xf numFmtId="177" fontId="9" fillId="0" borderId="0"/>
    <xf numFmtId="177" fontId="9" fillId="0" borderId="0">
      <alignment vertical="center"/>
    </xf>
    <xf numFmtId="177" fontId="9" fillId="0" borderId="0"/>
    <xf numFmtId="177" fontId="9" fillId="0" borderId="0"/>
    <xf numFmtId="177" fontId="0" fillId="0" borderId="0">
      <alignment vertical="center"/>
    </xf>
    <xf numFmtId="177" fontId="10" fillId="6" borderId="24" applyNumberFormat="0" applyFont="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xf numFmtId="177" fontId="17" fillId="83" borderId="0" applyNumberFormat="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27" fillId="5" borderId="11" applyNumberFormat="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46" fillId="0" borderId="0"/>
    <xf numFmtId="177" fontId="0" fillId="0" borderId="0">
      <alignment vertical="center"/>
    </xf>
    <xf numFmtId="177" fontId="46"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9" fillId="0" borderId="0"/>
    <xf numFmtId="177" fontId="9" fillId="0" borderId="0"/>
    <xf numFmtId="177" fontId="9" fillId="0" borderId="0"/>
    <xf numFmtId="177" fontId="9" fillId="0" borderId="0">
      <alignment vertical="center"/>
    </xf>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0" fillId="0" borderId="0">
      <alignment vertical="center"/>
    </xf>
    <xf numFmtId="177" fontId="1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9" fillId="0" borderId="0"/>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14" fillId="53" borderId="0" applyNumberFormat="0" applyBorder="0" applyAlignment="0" applyProtection="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xf numFmtId="177" fontId="52" fillId="0" borderId="23" applyNumberFormat="0" applyFill="0" applyAlignment="0" applyProtection="0">
      <alignment vertical="center"/>
    </xf>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alignment vertical="center"/>
    </xf>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alignment vertical="center"/>
    </xf>
    <xf numFmtId="177" fontId="0"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0" fillId="0" borderId="0">
      <alignment vertical="center"/>
    </xf>
    <xf numFmtId="177" fontId="9" fillId="0" borderId="0"/>
    <xf numFmtId="177" fontId="9" fillId="0" borderId="0">
      <alignment vertical="center"/>
    </xf>
    <xf numFmtId="177" fontId="0"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0"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52" fillId="0" borderId="23" applyNumberFormat="0" applyFill="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59" fillId="7" borderId="9" applyNumberFormat="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59" fillId="7" borderId="9" applyNumberFormat="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9" fillId="0" borderId="0"/>
    <xf numFmtId="177" fontId="9" fillId="0" borderId="0">
      <alignment vertical="center"/>
    </xf>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alignment vertical="center"/>
    </xf>
    <xf numFmtId="177" fontId="31" fillId="41" borderId="13" applyNumberFormat="0" applyAlignment="0" applyProtection="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14" fillId="53" borderId="0" applyNumberFormat="0" applyBorder="0" applyAlignment="0" applyProtection="0">
      <alignment vertical="center"/>
    </xf>
    <xf numFmtId="177" fontId="9" fillId="0" borderId="0">
      <alignment vertical="center"/>
    </xf>
    <xf numFmtId="177" fontId="9" fillId="0" borderId="0"/>
    <xf numFmtId="177" fontId="9" fillId="0" borderId="0">
      <alignment vertical="center"/>
    </xf>
    <xf numFmtId="177" fontId="9" fillId="0" borderId="0"/>
    <xf numFmtId="177" fontId="14" fillId="53" borderId="0" applyNumberFormat="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50" fillId="0" borderId="18" applyNumberFormat="0" applyFill="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xf numFmtId="177" fontId="9" fillId="0" borderId="0"/>
    <xf numFmtId="177" fontId="9" fillId="0" borderId="0"/>
    <xf numFmtId="177" fontId="9" fillId="0" borderId="0">
      <alignment vertical="center"/>
    </xf>
    <xf numFmtId="177" fontId="9" fillId="0" borderId="0">
      <alignment vertical="center"/>
    </xf>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59" fillId="7" borderId="9" applyNumberFormat="0" applyAlignment="0" applyProtection="0">
      <alignment vertical="center"/>
    </xf>
    <xf numFmtId="177" fontId="9" fillId="0" borderId="0">
      <alignment vertical="center"/>
    </xf>
    <xf numFmtId="177" fontId="9" fillId="0" borderId="0">
      <alignment vertical="center"/>
    </xf>
    <xf numFmtId="177" fontId="59" fillId="7" borderId="9" applyNumberFormat="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17" fillId="76" borderId="0" applyNumberFormat="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17" fillId="76" borderId="0" applyNumberFormat="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44" fillId="0" borderId="0" applyBorder="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xf numFmtId="177" fontId="45" fillId="0" borderId="19" applyNumberFormat="0" applyFill="0" applyAlignment="0" applyProtection="0">
      <alignment vertical="center"/>
    </xf>
    <xf numFmtId="177" fontId="9" fillId="0" borderId="0">
      <alignment vertical="center"/>
    </xf>
    <xf numFmtId="177" fontId="45" fillId="0" borderId="19" applyNumberFormat="0" applyFill="0" applyAlignment="0" applyProtection="0">
      <alignment vertical="center"/>
    </xf>
    <xf numFmtId="177" fontId="9" fillId="0" borderId="0">
      <alignment vertical="center"/>
    </xf>
    <xf numFmtId="177" fontId="45" fillId="0" borderId="19" applyNumberFormat="0" applyFill="0" applyAlignment="0" applyProtection="0">
      <alignment vertical="center"/>
    </xf>
    <xf numFmtId="177" fontId="9" fillId="0" borderId="0">
      <alignment vertical="center"/>
    </xf>
    <xf numFmtId="177" fontId="45" fillId="0" borderId="19" applyNumberFormat="0" applyFill="0" applyAlignment="0" applyProtection="0">
      <alignment vertical="center"/>
    </xf>
    <xf numFmtId="177" fontId="9" fillId="0" borderId="0">
      <alignment vertical="center"/>
    </xf>
    <xf numFmtId="177" fontId="45" fillId="0" borderId="19" applyNumberFormat="0" applyFill="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44" fillId="0" borderId="0" applyBorder="0"/>
    <xf numFmtId="177" fontId="9" fillId="0" borderId="0"/>
    <xf numFmtId="177" fontId="9" fillId="0" borderId="0"/>
    <xf numFmtId="177" fontId="0" fillId="0" borderId="0">
      <alignment vertical="center"/>
    </xf>
    <xf numFmtId="177" fontId="44" fillId="0" borderId="0" applyBorder="0"/>
    <xf numFmtId="177" fontId="9" fillId="0" borderId="0"/>
    <xf numFmtId="177" fontId="49" fillId="51" borderId="0" applyNumberFormat="0" applyBorder="0" applyAlignment="0" applyProtection="0">
      <alignment vertical="center"/>
    </xf>
    <xf numFmtId="177" fontId="9" fillId="0" borderId="0"/>
    <xf numFmtId="177" fontId="0" fillId="0" borderId="0">
      <alignment vertical="center"/>
    </xf>
    <xf numFmtId="177" fontId="9" fillId="0" borderId="0"/>
    <xf numFmtId="177" fontId="49" fillId="51" borderId="0" applyNumberFormat="0" applyBorder="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31" fillId="41" borderId="13" applyNumberFormat="0" applyAlignment="0" applyProtection="0">
      <alignment vertical="center"/>
    </xf>
    <xf numFmtId="177" fontId="9" fillId="0" borderId="0"/>
    <xf numFmtId="177" fontId="9" fillId="0" borderId="0"/>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1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1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17" fillId="70" borderId="0" applyNumberFormat="0" applyBorder="0" applyAlignment="0" applyProtection="0">
      <alignment vertical="center"/>
    </xf>
    <xf numFmtId="177" fontId="9" fillId="0" borderId="0"/>
    <xf numFmtId="177" fontId="17" fillId="70" borderId="0" applyNumberFormat="0" applyBorder="0" applyAlignment="0" applyProtection="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17" fillId="70" borderId="0" applyNumberFormat="0" applyBorder="0" applyAlignment="0" applyProtection="0">
      <alignment vertical="center"/>
    </xf>
    <xf numFmtId="177" fontId="9" fillId="0" borderId="0"/>
    <xf numFmtId="177" fontId="17" fillId="70" borderId="0" applyNumberFormat="0" applyBorder="0" applyAlignment="0" applyProtection="0">
      <alignment vertical="center"/>
    </xf>
    <xf numFmtId="177" fontId="9" fillId="0" borderId="0"/>
    <xf numFmtId="177" fontId="9" fillId="0" borderId="0"/>
    <xf numFmtId="177" fontId="9" fillId="0" borderId="0"/>
    <xf numFmtId="177" fontId="9" fillId="0" borderId="0"/>
    <xf numFmtId="177" fontId="17" fillId="70" borderId="0" applyNumberFormat="0" applyBorder="0" applyAlignment="0" applyProtection="0">
      <alignment vertical="center"/>
    </xf>
    <xf numFmtId="177" fontId="9" fillId="0" borderId="0"/>
    <xf numFmtId="177" fontId="17" fillId="70" borderId="0" applyNumberFormat="0" applyBorder="0" applyAlignment="0" applyProtection="0">
      <alignment vertical="center"/>
    </xf>
    <xf numFmtId="177" fontId="9" fillId="0" borderId="0"/>
    <xf numFmtId="177" fontId="17" fillId="70" borderId="0" applyNumberFormat="0" applyBorder="0" applyAlignment="0" applyProtection="0">
      <alignment vertical="center"/>
    </xf>
    <xf numFmtId="177" fontId="9" fillId="0" borderId="0"/>
    <xf numFmtId="177" fontId="17" fillId="70" borderId="0" applyNumberFormat="0" applyBorder="0" applyAlignment="0" applyProtection="0">
      <alignment vertical="center"/>
    </xf>
    <xf numFmtId="177" fontId="9" fillId="0" borderId="0"/>
    <xf numFmtId="177" fontId="17" fillId="70" borderId="0" applyNumberFormat="0" applyBorder="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14" fillId="59" borderId="0" applyNumberFormat="0" applyBorder="0" applyAlignment="0" applyProtection="0">
      <alignment vertical="center"/>
    </xf>
    <xf numFmtId="177" fontId="9" fillId="0" borderId="0"/>
    <xf numFmtId="177" fontId="14" fillId="59" borderId="0" applyNumberFormat="0" applyBorder="0" applyAlignment="0" applyProtection="0">
      <alignment vertical="center"/>
    </xf>
    <xf numFmtId="177" fontId="9" fillId="0" borderId="0"/>
    <xf numFmtId="177" fontId="0" fillId="0" borderId="0">
      <alignment vertical="center"/>
    </xf>
    <xf numFmtId="177" fontId="9" fillId="0" borderId="0"/>
    <xf numFmtId="177" fontId="14" fillId="59" borderId="0" applyNumberFormat="0" applyBorder="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14" fillId="59" borderId="0" applyNumberFormat="0" applyBorder="0" applyAlignment="0" applyProtection="0">
      <alignment vertical="center"/>
    </xf>
    <xf numFmtId="177" fontId="9" fillId="0" borderId="0"/>
    <xf numFmtId="177" fontId="9" fillId="0" borderId="0"/>
    <xf numFmtId="177" fontId="14" fillId="59" borderId="0" applyNumberFormat="0" applyBorder="0" applyAlignment="0" applyProtection="0">
      <alignment vertical="center"/>
    </xf>
    <xf numFmtId="177" fontId="9" fillId="0" borderId="0"/>
    <xf numFmtId="177" fontId="9" fillId="0" borderId="0"/>
    <xf numFmtId="177" fontId="9" fillId="0" borderId="0"/>
    <xf numFmtId="177" fontId="9" fillId="0" borderId="0"/>
    <xf numFmtId="177" fontId="14" fillId="59" borderId="0" applyNumberFormat="0" applyBorder="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14" fillId="59" borderId="0" applyNumberFormat="0" applyBorder="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14" fillId="59" borderId="0" applyNumberFormat="0" applyBorder="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14" fillId="59" borderId="0" applyNumberFormat="0" applyBorder="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9" fillId="0" borderId="0">
      <alignment vertical="center"/>
    </xf>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9" fillId="0" borderId="0"/>
    <xf numFmtId="177" fontId="9" fillId="0" borderId="0"/>
    <xf numFmtId="177" fontId="9" fillId="0" borderId="0"/>
    <xf numFmtId="177" fontId="9" fillId="0" borderId="0"/>
    <xf numFmtId="177" fontId="9" fillId="0" borderId="0">
      <alignment vertical="center"/>
    </xf>
    <xf numFmtId="177" fontId="9" fillId="0" borderId="0"/>
    <xf numFmtId="177" fontId="9" fillId="0" borderId="0"/>
    <xf numFmtId="177" fontId="9"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9" fillId="0" borderId="0">
      <alignment vertical="center"/>
    </xf>
    <xf numFmtId="177" fontId="9" fillId="0" borderId="0"/>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17" fillId="68" borderId="0" applyNumberFormat="0" applyBorder="0" applyAlignment="0" applyProtection="0">
      <alignment vertical="center"/>
    </xf>
    <xf numFmtId="177" fontId="9" fillId="0" borderId="0">
      <alignment vertical="center"/>
    </xf>
    <xf numFmtId="177" fontId="9" fillId="0" borderId="0">
      <alignment vertical="center"/>
    </xf>
    <xf numFmtId="177" fontId="14" fillId="53" borderId="0" applyNumberFormat="0" applyBorder="0" applyAlignment="0" applyProtection="0">
      <alignment vertical="center"/>
    </xf>
    <xf numFmtId="177" fontId="9" fillId="0" borderId="0">
      <alignment vertical="center"/>
    </xf>
    <xf numFmtId="177" fontId="9" fillId="0" borderId="0">
      <alignment vertical="center"/>
    </xf>
    <xf numFmtId="177" fontId="0" fillId="0" borderId="0">
      <alignment vertical="center"/>
    </xf>
    <xf numFmtId="177" fontId="14" fillId="53" borderId="0" applyNumberFormat="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10"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27" fillId="5" borderId="11" applyNumberFormat="0" applyAlignment="0" applyProtection="0">
      <alignment vertical="center"/>
    </xf>
    <xf numFmtId="177" fontId="9" fillId="0" borderId="0">
      <alignment vertical="center"/>
    </xf>
    <xf numFmtId="177" fontId="9" fillId="0" borderId="0">
      <alignment vertical="center"/>
    </xf>
    <xf numFmtId="177" fontId="27" fillId="5" borderId="11" applyNumberFormat="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xf numFmtId="177" fontId="9" fillId="0" borderId="0"/>
    <xf numFmtId="177" fontId="9" fillId="0" borderId="0"/>
    <xf numFmtId="177" fontId="17" fillId="83" borderId="0" applyNumberFormat="0" applyBorder="0" applyAlignment="0" applyProtection="0">
      <alignment vertical="center"/>
    </xf>
    <xf numFmtId="177" fontId="9" fillId="0" borderId="0"/>
    <xf numFmtId="177" fontId="17" fillId="83" borderId="0" applyNumberFormat="0" applyBorder="0" applyAlignment="0" applyProtection="0">
      <alignment vertical="center"/>
    </xf>
    <xf numFmtId="177" fontId="9" fillId="0" borderId="0"/>
    <xf numFmtId="177" fontId="17" fillId="83" borderId="0" applyNumberFormat="0" applyBorder="0" applyAlignment="0" applyProtection="0">
      <alignment vertical="center"/>
    </xf>
    <xf numFmtId="177" fontId="9" fillId="0" borderId="0"/>
    <xf numFmtId="177" fontId="0" fillId="0" borderId="0">
      <alignment vertical="center"/>
    </xf>
    <xf numFmtId="177" fontId="17" fillId="83" borderId="0" applyNumberFormat="0" applyBorder="0" applyAlignment="0" applyProtection="0">
      <alignment vertical="center"/>
    </xf>
    <xf numFmtId="177" fontId="9" fillId="0" borderId="0"/>
    <xf numFmtId="177" fontId="17" fillId="83" borderId="0" applyNumberFormat="0" applyBorder="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14" fillId="61" borderId="0" applyNumberFormat="0" applyBorder="0" applyAlignment="0" applyProtection="0">
      <alignment vertical="center"/>
    </xf>
    <xf numFmtId="177" fontId="9" fillId="0" borderId="0"/>
    <xf numFmtId="177" fontId="9" fillId="0" borderId="0"/>
    <xf numFmtId="177" fontId="14" fillId="61" borderId="0" applyNumberFormat="0" applyBorder="0" applyAlignment="0" applyProtection="0">
      <alignment vertical="center"/>
    </xf>
    <xf numFmtId="177" fontId="9" fillId="0" borderId="0"/>
    <xf numFmtId="177" fontId="9" fillId="0" borderId="0"/>
    <xf numFmtId="177" fontId="14" fillId="61" borderId="0" applyNumberFormat="0" applyBorder="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14" fillId="53" borderId="0" applyNumberFormat="0" applyBorder="0" applyAlignment="0" applyProtection="0">
      <alignment vertical="center"/>
    </xf>
    <xf numFmtId="177" fontId="9" fillId="0" borderId="0"/>
    <xf numFmtId="177" fontId="9" fillId="0" borderId="0"/>
    <xf numFmtId="177" fontId="9" fillId="0" borderId="0"/>
    <xf numFmtId="177" fontId="9"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14" fillId="53" borderId="0" applyNumberFormat="0" applyBorder="0" applyAlignment="0" applyProtection="0">
      <alignment vertical="center"/>
    </xf>
    <xf numFmtId="177" fontId="9" fillId="0" borderId="0"/>
    <xf numFmtId="177" fontId="14" fillId="53" borderId="0" applyNumberFormat="0" applyBorder="0" applyAlignment="0" applyProtection="0">
      <alignment vertical="center"/>
    </xf>
    <xf numFmtId="177" fontId="9" fillId="0" borderId="0"/>
    <xf numFmtId="177" fontId="9" fillId="0" borderId="0"/>
    <xf numFmtId="177" fontId="9" fillId="0" borderId="0"/>
    <xf numFmtId="177" fontId="9"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14" fillId="53" borderId="0" applyNumberFormat="0" applyBorder="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14" fillId="53" borderId="0" applyNumberFormat="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14" fillId="53" borderId="0" applyNumberFormat="0" applyBorder="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52" fillId="0" borderId="23" applyNumberFormat="0" applyFill="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17" fillId="76" borderId="0" applyNumberFormat="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14" fillId="53" borderId="0" applyNumberFormat="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14" fillId="53" borderId="0" applyNumberFormat="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35" fillId="29" borderId="11" applyNumberFormat="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14" fillId="53" borderId="0" applyNumberFormat="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0" fillId="0" borderId="0">
      <alignment vertical="center"/>
    </xf>
    <xf numFmtId="177" fontId="14" fillId="53" borderId="0" applyNumberFormat="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45" fillId="0" borderId="19" applyNumberFormat="0" applyFill="0" applyAlignment="0" applyProtection="0">
      <alignment vertical="center"/>
    </xf>
    <xf numFmtId="177" fontId="9" fillId="0" borderId="0">
      <alignment vertical="center"/>
    </xf>
    <xf numFmtId="177" fontId="9" fillId="0" borderId="0">
      <alignment vertical="center"/>
    </xf>
    <xf numFmtId="177" fontId="45" fillId="0" borderId="19" applyNumberFormat="0" applyFill="0" applyAlignment="0" applyProtection="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10" fillId="0" borderId="0">
      <alignment vertical="center"/>
    </xf>
    <xf numFmtId="177" fontId="9" fillId="0" borderId="0">
      <alignment vertical="center"/>
    </xf>
    <xf numFmtId="177" fontId="0" fillId="0" borderId="0">
      <alignment vertical="center"/>
    </xf>
    <xf numFmtId="177" fontId="14" fillId="53" borderId="0" applyNumberFormat="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14" fillId="53" borderId="0" applyNumberFormat="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14" fillId="53" borderId="0" applyNumberFormat="0" applyBorder="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26" fillId="38" borderId="0" applyNumberFormat="0" applyBorder="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59" fillId="7" borderId="9" applyNumberFormat="0" applyAlignment="0" applyProtection="0">
      <alignment vertical="center"/>
    </xf>
    <xf numFmtId="177" fontId="0" fillId="0" borderId="0">
      <alignment vertical="center"/>
    </xf>
    <xf numFmtId="177" fontId="27" fillId="5" borderId="11" applyNumberFormat="0" applyAlignment="0" applyProtection="0">
      <alignment vertical="center"/>
    </xf>
    <xf numFmtId="177" fontId="0" fillId="0" borderId="0">
      <alignment vertical="center"/>
    </xf>
    <xf numFmtId="177" fontId="0" fillId="0" borderId="0">
      <alignment vertical="center"/>
    </xf>
    <xf numFmtId="177" fontId="27" fillId="5" borderId="11" applyNumberFormat="0" applyAlignment="0" applyProtection="0">
      <alignment vertical="center"/>
    </xf>
    <xf numFmtId="177" fontId="0" fillId="0" borderId="0">
      <alignment vertical="center"/>
    </xf>
    <xf numFmtId="177" fontId="27" fillId="5" borderId="11" applyNumberFormat="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27" fillId="5" borderId="11" applyNumberFormat="0" applyAlignment="0" applyProtection="0">
      <alignment vertical="center"/>
    </xf>
    <xf numFmtId="177" fontId="0" fillId="0" borderId="0">
      <alignment vertical="center"/>
    </xf>
    <xf numFmtId="177" fontId="0" fillId="0" borderId="0">
      <alignment vertical="center"/>
    </xf>
    <xf numFmtId="177" fontId="27" fillId="5" borderId="11" applyNumberFormat="0" applyAlignment="0" applyProtection="0">
      <alignment vertical="center"/>
    </xf>
    <xf numFmtId="177" fontId="0" fillId="0" borderId="0">
      <alignment vertical="center"/>
    </xf>
    <xf numFmtId="177" fontId="27" fillId="5" borderId="11" applyNumberFormat="0" applyAlignment="0" applyProtection="0">
      <alignment vertical="center"/>
    </xf>
    <xf numFmtId="177" fontId="0" fillId="0" borderId="0">
      <alignment vertical="center"/>
    </xf>
    <xf numFmtId="177" fontId="0" fillId="0" borderId="0">
      <alignment vertical="center"/>
    </xf>
    <xf numFmtId="177" fontId="27" fillId="5" borderId="11" applyNumberFormat="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27" fillId="5" borderId="11" applyNumberFormat="0" applyAlignment="0" applyProtection="0">
      <alignment vertical="center"/>
    </xf>
    <xf numFmtId="177" fontId="0" fillId="0" borderId="0">
      <alignment vertical="center"/>
    </xf>
    <xf numFmtId="177" fontId="27" fillId="5" borderId="11" applyNumberFormat="0" applyAlignment="0" applyProtection="0">
      <alignment vertical="center"/>
    </xf>
    <xf numFmtId="177" fontId="0" fillId="0" borderId="0">
      <alignment vertical="center"/>
    </xf>
    <xf numFmtId="177" fontId="59" fillId="7" borderId="9" applyNumberFormat="0" applyAlignment="0" applyProtection="0">
      <alignment vertical="center"/>
    </xf>
    <xf numFmtId="177" fontId="0" fillId="0" borderId="0">
      <alignment vertical="center"/>
    </xf>
    <xf numFmtId="177" fontId="0" fillId="0" borderId="0">
      <alignment vertical="center"/>
    </xf>
    <xf numFmtId="177" fontId="59" fillId="7" borderId="9" applyNumberFormat="0" applyAlignment="0" applyProtection="0">
      <alignment vertical="center"/>
    </xf>
    <xf numFmtId="177" fontId="0" fillId="0" borderId="0">
      <alignment vertical="center"/>
    </xf>
    <xf numFmtId="177" fontId="0" fillId="0" borderId="0">
      <alignment vertical="center"/>
    </xf>
    <xf numFmtId="177" fontId="59" fillId="7" borderId="9" applyNumberFormat="0" applyAlignment="0" applyProtection="0">
      <alignment vertical="center"/>
    </xf>
    <xf numFmtId="177" fontId="0" fillId="0" borderId="0">
      <alignment vertical="center"/>
    </xf>
    <xf numFmtId="177" fontId="0" fillId="0" borderId="0">
      <alignment vertical="center"/>
    </xf>
    <xf numFmtId="177" fontId="59" fillId="7" borderId="9" applyNumberFormat="0" applyAlignment="0" applyProtection="0">
      <alignment vertical="center"/>
    </xf>
    <xf numFmtId="177" fontId="0" fillId="0" borderId="0">
      <alignment vertical="center"/>
    </xf>
    <xf numFmtId="177" fontId="59" fillId="7" borderId="9" applyNumberFormat="0" applyAlignment="0" applyProtection="0">
      <alignment vertical="center"/>
    </xf>
    <xf numFmtId="177" fontId="0" fillId="0" borderId="0">
      <alignment vertical="center"/>
    </xf>
    <xf numFmtId="177" fontId="0" fillId="0" borderId="0">
      <alignment vertical="center"/>
    </xf>
    <xf numFmtId="177" fontId="59" fillId="7" borderId="9" applyNumberFormat="0" applyAlignment="0" applyProtection="0">
      <alignment vertical="center"/>
    </xf>
    <xf numFmtId="177" fontId="0" fillId="0" borderId="0">
      <alignment vertical="center"/>
    </xf>
    <xf numFmtId="177" fontId="59" fillId="7" borderId="9" applyNumberFormat="0" applyAlignment="0" applyProtection="0">
      <alignment vertical="center"/>
    </xf>
    <xf numFmtId="177" fontId="0" fillId="0" borderId="0">
      <alignment vertical="center"/>
    </xf>
    <xf numFmtId="177" fontId="59" fillId="7" borderId="9" applyNumberFormat="0" applyAlignment="0" applyProtection="0">
      <alignment vertical="center"/>
    </xf>
    <xf numFmtId="177" fontId="0" fillId="0" borderId="0">
      <alignment vertical="center"/>
    </xf>
    <xf numFmtId="177" fontId="59" fillId="7" borderId="9" applyNumberFormat="0" applyAlignment="0" applyProtection="0">
      <alignment vertical="center"/>
    </xf>
    <xf numFmtId="177" fontId="0" fillId="0" borderId="0">
      <alignment vertical="center"/>
    </xf>
    <xf numFmtId="177" fontId="59" fillId="7" borderId="9" applyNumberFormat="0" applyAlignment="0" applyProtection="0">
      <alignment vertical="center"/>
    </xf>
    <xf numFmtId="177" fontId="0" fillId="0" borderId="0">
      <alignment vertical="center"/>
    </xf>
    <xf numFmtId="177" fontId="59" fillId="7" borderId="9" applyNumberFormat="0" applyAlignment="0" applyProtection="0">
      <alignment vertical="center"/>
    </xf>
    <xf numFmtId="177" fontId="0" fillId="0" borderId="0">
      <alignment vertical="center"/>
    </xf>
    <xf numFmtId="177" fontId="59" fillId="7" borderId="9" applyNumberFormat="0" applyAlignment="0" applyProtection="0">
      <alignment vertical="center"/>
    </xf>
    <xf numFmtId="177" fontId="0" fillId="0" borderId="0">
      <alignment vertical="center"/>
    </xf>
    <xf numFmtId="177" fontId="59" fillId="7" borderId="9" applyNumberFormat="0" applyAlignment="0" applyProtection="0">
      <alignment vertical="center"/>
    </xf>
    <xf numFmtId="177" fontId="0" fillId="0" borderId="0">
      <alignment vertical="center"/>
    </xf>
    <xf numFmtId="177" fontId="59" fillId="7" borderId="9" applyNumberFormat="0" applyAlignment="0" applyProtection="0">
      <alignment vertical="center"/>
    </xf>
    <xf numFmtId="177" fontId="0" fillId="0" borderId="0">
      <alignment vertical="center"/>
    </xf>
    <xf numFmtId="177" fontId="59" fillId="7" borderId="9" applyNumberFormat="0" applyAlignment="0" applyProtection="0">
      <alignment vertical="center"/>
    </xf>
    <xf numFmtId="177" fontId="0" fillId="0" borderId="0">
      <alignment vertical="center"/>
    </xf>
    <xf numFmtId="177" fontId="59" fillId="7" borderId="9" applyNumberFormat="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10" fillId="0" borderId="0">
      <alignment vertical="center"/>
    </xf>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49" fillId="51" borderId="0" applyNumberFormat="0" applyBorder="0" applyAlignment="0" applyProtection="0">
      <alignment vertical="center"/>
    </xf>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1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10" fillId="6" borderId="24" applyNumberFormat="0" applyFont="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25" fillId="0" borderId="0" applyNumberFormat="0" applyFill="0" applyBorder="0" applyAlignment="0" applyProtection="0">
      <alignment vertical="center"/>
    </xf>
    <xf numFmtId="177" fontId="9" fillId="0" borderId="0"/>
    <xf numFmtId="177" fontId="25" fillId="0" borderId="0" applyNumberFormat="0" applyFill="0" applyBorder="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25" fillId="0" borderId="0" applyNumberFormat="0" applyFill="0" applyBorder="0" applyAlignment="0" applyProtection="0">
      <alignment vertical="center"/>
    </xf>
    <xf numFmtId="177" fontId="9" fillId="0" borderId="0"/>
    <xf numFmtId="177" fontId="25" fillId="0" borderId="0" applyNumberFormat="0" applyFill="0" applyBorder="0" applyAlignment="0" applyProtection="0">
      <alignment vertical="center"/>
    </xf>
    <xf numFmtId="177" fontId="9" fillId="0" borderId="0"/>
    <xf numFmtId="177" fontId="25" fillId="0" borderId="0" applyNumberFormat="0" applyFill="0" applyBorder="0" applyAlignment="0" applyProtection="0">
      <alignment vertical="center"/>
    </xf>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22" fillId="0" borderId="0" applyNumberFormat="0" applyFill="0" applyBorder="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22" fillId="0" borderId="0" applyNumberFormat="0" applyFill="0" applyBorder="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22" fillId="0" borderId="0" applyNumberFormat="0" applyFill="0" applyBorder="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17" fillId="70" borderId="0" applyNumberFormat="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17" fillId="70" borderId="0" applyNumberFormat="0" applyBorder="0" applyAlignment="0" applyProtection="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17" fillId="70" borderId="0" applyNumberFormat="0" applyBorder="0" applyAlignment="0" applyProtection="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14" fillId="53" borderId="0" applyNumberFormat="0" applyBorder="0" applyAlignment="0" applyProtection="0">
      <alignment vertical="center"/>
    </xf>
    <xf numFmtId="177" fontId="0" fillId="0" borderId="0">
      <alignment vertical="center"/>
    </xf>
    <xf numFmtId="177" fontId="9" fillId="0" borderId="0"/>
    <xf numFmtId="177" fontId="14" fillId="53" borderId="0" applyNumberFormat="0" applyBorder="0" applyAlignment="0" applyProtection="0">
      <alignment vertical="center"/>
    </xf>
    <xf numFmtId="177" fontId="0" fillId="0" borderId="0">
      <alignment vertical="center"/>
    </xf>
    <xf numFmtId="177" fontId="14" fillId="53" borderId="0" applyNumberFormat="0" applyBorder="0" applyAlignment="0" applyProtection="0">
      <alignment vertical="center"/>
    </xf>
    <xf numFmtId="177" fontId="0" fillId="0" borderId="0">
      <alignment vertical="center"/>
    </xf>
    <xf numFmtId="177" fontId="9" fillId="0" borderId="0"/>
    <xf numFmtId="177" fontId="14" fillId="53" borderId="0" applyNumberFormat="0" applyBorder="0" applyAlignment="0" applyProtection="0">
      <alignment vertical="center"/>
    </xf>
    <xf numFmtId="177" fontId="0" fillId="0" borderId="0">
      <alignment vertical="center"/>
    </xf>
    <xf numFmtId="177" fontId="9" fillId="0" borderId="0"/>
    <xf numFmtId="177" fontId="14" fillId="53" borderId="0" applyNumberFormat="0" applyBorder="0" applyAlignment="0" applyProtection="0">
      <alignment vertical="center"/>
    </xf>
    <xf numFmtId="177" fontId="0" fillId="0" borderId="0">
      <alignment vertical="center"/>
    </xf>
    <xf numFmtId="177" fontId="14" fillId="53" borderId="0" applyNumberFormat="0" applyBorder="0" applyAlignment="0" applyProtection="0">
      <alignment vertical="center"/>
    </xf>
    <xf numFmtId="177" fontId="0" fillId="0" borderId="0">
      <alignment vertical="center"/>
    </xf>
    <xf numFmtId="177" fontId="14" fillId="53" borderId="0" applyNumberFormat="0" applyBorder="0" applyAlignment="0" applyProtection="0">
      <alignment vertical="center"/>
    </xf>
    <xf numFmtId="177" fontId="0" fillId="0" borderId="0">
      <alignment vertical="center"/>
    </xf>
    <xf numFmtId="177" fontId="14" fillId="53" borderId="0" applyNumberFormat="0" applyBorder="0" applyAlignment="0" applyProtection="0">
      <alignment vertical="center"/>
    </xf>
    <xf numFmtId="177" fontId="0" fillId="0" borderId="0">
      <alignment vertical="center"/>
    </xf>
    <xf numFmtId="177" fontId="9" fillId="0" borderId="0"/>
    <xf numFmtId="177" fontId="14" fillId="53" borderId="0" applyNumberFormat="0" applyBorder="0" applyAlignment="0" applyProtection="0">
      <alignment vertical="center"/>
    </xf>
    <xf numFmtId="177" fontId="0" fillId="0" borderId="0">
      <alignment vertical="center"/>
    </xf>
    <xf numFmtId="177" fontId="14" fillId="53" borderId="0" applyNumberFormat="0" applyBorder="0" applyAlignment="0" applyProtection="0">
      <alignment vertical="center"/>
    </xf>
    <xf numFmtId="177" fontId="0" fillId="0" borderId="0">
      <alignment vertical="center"/>
    </xf>
    <xf numFmtId="177" fontId="14" fillId="53" borderId="0" applyNumberFormat="0" applyBorder="0" applyAlignment="0" applyProtection="0">
      <alignment vertical="center"/>
    </xf>
    <xf numFmtId="177" fontId="0" fillId="0" borderId="0">
      <alignment vertical="center"/>
    </xf>
    <xf numFmtId="177" fontId="14" fillId="53" borderId="0" applyNumberFormat="0" applyBorder="0" applyAlignment="0" applyProtection="0">
      <alignment vertical="center"/>
    </xf>
    <xf numFmtId="177" fontId="0" fillId="0" borderId="0">
      <alignment vertical="center"/>
    </xf>
    <xf numFmtId="177" fontId="14" fillId="53" borderId="0" applyNumberFormat="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14" fillId="50" borderId="0" applyNumberFormat="0" applyBorder="0" applyAlignment="0" applyProtection="0">
      <alignment vertical="center"/>
    </xf>
    <xf numFmtId="177" fontId="0" fillId="0" borderId="0">
      <alignment vertical="center"/>
    </xf>
    <xf numFmtId="177" fontId="14" fillId="50" borderId="0" applyNumberFormat="0" applyBorder="0" applyAlignment="0" applyProtection="0">
      <alignment vertical="center"/>
    </xf>
    <xf numFmtId="177" fontId="0" fillId="0" borderId="0">
      <alignment vertical="center"/>
    </xf>
    <xf numFmtId="177" fontId="14" fillId="50" borderId="0" applyNumberFormat="0" applyBorder="0" applyAlignment="0" applyProtection="0">
      <alignment vertical="center"/>
    </xf>
    <xf numFmtId="177" fontId="0" fillId="0" borderId="0">
      <alignment vertical="center"/>
    </xf>
    <xf numFmtId="177" fontId="14" fillId="50" borderId="0" applyNumberFormat="0" applyBorder="0" applyAlignment="0" applyProtection="0">
      <alignment vertical="center"/>
    </xf>
    <xf numFmtId="177" fontId="0" fillId="0" borderId="0">
      <alignment vertical="center"/>
    </xf>
    <xf numFmtId="177" fontId="14" fillId="50" borderId="0" applyNumberFormat="0" applyBorder="0" applyAlignment="0" applyProtection="0">
      <alignment vertical="center"/>
    </xf>
    <xf numFmtId="177" fontId="0" fillId="0" borderId="0">
      <alignment vertical="center"/>
    </xf>
    <xf numFmtId="177" fontId="14" fillId="50" borderId="0" applyNumberFormat="0" applyBorder="0" applyAlignment="0" applyProtection="0">
      <alignment vertical="center"/>
    </xf>
    <xf numFmtId="177" fontId="0" fillId="0" borderId="0">
      <alignment vertical="center"/>
    </xf>
    <xf numFmtId="177" fontId="14" fillId="50" borderId="0" applyNumberFormat="0" applyBorder="0" applyAlignment="0" applyProtection="0">
      <alignment vertical="center"/>
    </xf>
    <xf numFmtId="177" fontId="0" fillId="0" borderId="0">
      <alignment vertical="center"/>
    </xf>
    <xf numFmtId="177" fontId="14" fillId="50" borderId="0" applyNumberFormat="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14" fillId="56" borderId="0" applyNumberFormat="0" applyBorder="0" applyAlignment="0" applyProtection="0">
      <alignment vertical="center"/>
    </xf>
    <xf numFmtId="177" fontId="0" fillId="0" borderId="0">
      <alignment vertical="center"/>
    </xf>
    <xf numFmtId="177" fontId="14" fillId="56" borderId="0" applyNumberFormat="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9" fillId="0" borderId="0"/>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44" fillId="0" borderId="0" applyBorder="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9" fillId="0" borderId="0"/>
    <xf numFmtId="177" fontId="9" fillId="0" borderId="0"/>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alignment vertical="center"/>
    </xf>
    <xf numFmtId="177" fontId="0" fillId="0" borderId="0">
      <alignment vertical="center"/>
    </xf>
    <xf numFmtId="177" fontId="0" fillId="0" borderId="0">
      <alignment vertical="center"/>
    </xf>
    <xf numFmtId="177" fontId="9"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10" fillId="0" borderId="0">
      <alignment vertical="center"/>
    </xf>
    <xf numFmtId="177" fontId="0" fillId="0" borderId="0">
      <alignment vertical="center"/>
    </xf>
    <xf numFmtId="177" fontId="0" fillId="0" borderId="0">
      <alignment vertical="center"/>
    </xf>
    <xf numFmtId="177" fontId="1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10" fillId="0" borderId="0">
      <alignment vertical="center"/>
    </xf>
    <xf numFmtId="177" fontId="0" fillId="0" borderId="0">
      <alignment vertical="center"/>
    </xf>
    <xf numFmtId="177" fontId="0" fillId="0" borderId="0">
      <alignment vertical="center"/>
    </xf>
    <xf numFmtId="177" fontId="1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49" fillId="51" borderId="0" applyNumberFormat="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54" fillId="41" borderId="9" applyNumberFormat="0" applyAlignment="0" applyProtection="0">
      <alignment vertical="center"/>
    </xf>
    <xf numFmtId="177" fontId="0" fillId="0" borderId="0">
      <alignment vertical="center"/>
    </xf>
    <xf numFmtId="177" fontId="35" fillId="29" borderId="11" applyNumberFormat="0" applyAlignment="0" applyProtection="0">
      <alignment vertical="center"/>
    </xf>
    <xf numFmtId="177" fontId="0" fillId="0" borderId="0">
      <alignment vertical="center"/>
    </xf>
    <xf numFmtId="177" fontId="54" fillId="41" borderId="9" applyNumberFormat="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32" fillId="0" borderId="14" applyNumberFormat="0" applyFill="0" applyAlignment="0" applyProtection="0">
      <alignment vertical="center"/>
    </xf>
    <xf numFmtId="177" fontId="0" fillId="0" borderId="0">
      <alignment vertical="center"/>
    </xf>
    <xf numFmtId="177" fontId="32" fillId="0" borderId="14" applyNumberFormat="0" applyFill="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32" fillId="0" borderId="14" applyNumberFormat="0" applyFill="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9" fillId="0" borderId="0"/>
    <xf numFmtId="177" fontId="50" fillId="0" borderId="18" applyNumberFormat="0" applyFill="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50" fillId="0" borderId="18" applyNumberFormat="0" applyFill="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44" fillId="0" borderId="0" applyBorder="0"/>
    <xf numFmtId="177" fontId="9" fillId="0" borderId="0"/>
    <xf numFmtId="177" fontId="9" fillId="0" borderId="0"/>
    <xf numFmtId="177" fontId="9" fillId="0" borderId="0"/>
    <xf numFmtId="177" fontId="9"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17" fillId="83" borderId="0" applyNumberFormat="0" applyBorder="0" applyAlignment="0" applyProtection="0">
      <alignment vertical="center"/>
    </xf>
    <xf numFmtId="177" fontId="9" fillId="0" borderId="0"/>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1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32" fillId="0" borderId="14" applyNumberFormat="0" applyFill="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10" fillId="0" borderId="0">
      <alignment vertical="center"/>
    </xf>
    <xf numFmtId="177" fontId="0" fillId="0" borderId="0">
      <alignment vertical="center"/>
    </xf>
    <xf numFmtId="177" fontId="10" fillId="0" borderId="0">
      <alignment vertical="center"/>
    </xf>
    <xf numFmtId="177" fontId="0" fillId="0" borderId="0">
      <alignment vertical="center"/>
    </xf>
    <xf numFmtId="177" fontId="10" fillId="0" borderId="0">
      <alignment vertical="center"/>
    </xf>
    <xf numFmtId="177" fontId="0" fillId="0" borderId="0">
      <alignment vertical="center"/>
    </xf>
    <xf numFmtId="177" fontId="1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17" fillId="83" borderId="0" applyNumberFormat="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17" fillId="83" borderId="0" applyNumberFormat="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17" fillId="83" borderId="0" applyNumberFormat="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7" fillId="5" borderId="11" applyNumberFormat="0" applyAlignment="0" applyProtection="0">
      <alignment vertical="center"/>
    </xf>
    <xf numFmtId="177" fontId="0" fillId="0" borderId="0">
      <alignment vertical="center"/>
    </xf>
    <xf numFmtId="177" fontId="0" fillId="0" borderId="0">
      <alignment vertical="center"/>
    </xf>
    <xf numFmtId="177" fontId="27" fillId="5" borderId="11" applyNumberFormat="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27" fillId="5" borderId="11" applyNumberFormat="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59" fillId="7" borderId="9" applyNumberFormat="0" applyAlignment="0" applyProtection="0">
      <alignment vertical="center"/>
    </xf>
    <xf numFmtId="177" fontId="0" fillId="0" borderId="0">
      <alignment vertical="center"/>
    </xf>
    <xf numFmtId="177" fontId="59" fillId="7" borderId="9" applyNumberFormat="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59" fillId="7" borderId="9" applyNumberFormat="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1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8" fillId="4" borderId="8" applyNumberFormat="0" applyFont="0" applyAlignment="0" applyProtection="0">
      <alignment vertical="center"/>
    </xf>
    <xf numFmtId="177" fontId="9" fillId="0" borderId="0">
      <alignment vertical="center"/>
    </xf>
    <xf numFmtId="177" fontId="10" fillId="6" borderId="24" applyNumberFormat="0" applyFont="0" applyAlignment="0" applyProtection="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10" fillId="6" borderId="24" applyNumberFormat="0" applyFont="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17" fillId="68" borderId="0" applyNumberFormat="0" applyBorder="0" applyAlignment="0" applyProtection="0">
      <alignment vertical="center"/>
    </xf>
    <xf numFmtId="177" fontId="9" fillId="0" borderId="0"/>
    <xf numFmtId="177" fontId="9" fillId="0" borderId="0"/>
    <xf numFmtId="177" fontId="17" fillId="68" borderId="0" applyNumberFormat="0" applyBorder="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55" fillId="8" borderId="0" applyNumberFormat="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55" fillId="8" borderId="0" applyNumberFormat="0" applyBorder="0" applyAlignment="0" applyProtection="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44" fillId="0" borderId="0" applyBorder="0"/>
    <xf numFmtId="177" fontId="0" fillId="0" borderId="0">
      <alignment vertical="center"/>
    </xf>
    <xf numFmtId="177" fontId="44" fillId="0" borderId="0" applyBorder="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44" fillId="0" borderId="0" applyBorder="0"/>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44" fillId="0" borderId="0" applyBorder="0"/>
    <xf numFmtId="177" fontId="0" fillId="0" borderId="0">
      <alignment vertical="center"/>
    </xf>
    <xf numFmtId="177" fontId="44" fillId="0" borderId="0" applyBorder="0"/>
    <xf numFmtId="177" fontId="0" fillId="0" borderId="0">
      <alignment vertical="center"/>
    </xf>
    <xf numFmtId="177" fontId="44" fillId="0" borderId="0" applyBorder="0"/>
    <xf numFmtId="177" fontId="9" fillId="0" borderId="0"/>
    <xf numFmtId="177" fontId="0" fillId="0" borderId="0">
      <alignment vertical="center"/>
    </xf>
    <xf numFmtId="177" fontId="44" fillId="0" borderId="0" applyBorder="0"/>
    <xf numFmtId="177" fontId="9" fillId="0" borderId="0"/>
    <xf numFmtId="177" fontId="0" fillId="0" borderId="0">
      <alignment vertical="center"/>
    </xf>
    <xf numFmtId="177" fontId="44" fillId="0" borderId="0" applyBorder="0"/>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35" fillId="29" borderId="11" applyNumberFormat="0" applyAlignment="0" applyProtection="0">
      <alignment vertical="center"/>
    </xf>
    <xf numFmtId="177" fontId="0" fillId="0" borderId="0">
      <alignment vertical="center"/>
    </xf>
    <xf numFmtId="177" fontId="9" fillId="0" borderId="0"/>
    <xf numFmtId="177" fontId="35" fillId="29" borderId="11" applyNumberFormat="0" applyAlignment="0" applyProtection="0">
      <alignment vertical="center"/>
    </xf>
    <xf numFmtId="177" fontId="0" fillId="0" borderId="0">
      <alignment vertical="center"/>
    </xf>
    <xf numFmtId="177" fontId="0" fillId="0" borderId="0">
      <alignment vertical="center"/>
    </xf>
    <xf numFmtId="177" fontId="44" fillId="0" borderId="0" applyBorder="0"/>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44" fillId="0" borderId="0" applyBorder="0"/>
    <xf numFmtId="177" fontId="0" fillId="0" borderId="0">
      <alignment vertical="center"/>
    </xf>
    <xf numFmtId="177" fontId="44" fillId="0" borderId="0" applyBorder="0"/>
    <xf numFmtId="177" fontId="0" fillId="0" borderId="0">
      <alignment vertical="center"/>
    </xf>
    <xf numFmtId="177" fontId="0" fillId="0" borderId="0">
      <alignment vertical="center"/>
    </xf>
    <xf numFmtId="177" fontId="44" fillId="0" borderId="0" applyBorder="0"/>
    <xf numFmtId="177" fontId="9" fillId="0" borderId="0"/>
    <xf numFmtId="177" fontId="56" fillId="29" borderId="25" applyNumberFormat="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44" fillId="0" borderId="0" applyBorder="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9" fillId="0" borderId="0"/>
    <xf numFmtId="177" fontId="0" fillId="0" borderId="0">
      <alignment vertical="center"/>
    </xf>
    <xf numFmtId="177" fontId="0" fillId="0" borderId="0">
      <alignment vertical="center"/>
    </xf>
    <xf numFmtId="177" fontId="9" fillId="0" borderId="0">
      <alignment vertical="center"/>
    </xf>
    <xf numFmtId="177" fontId="0" fillId="0" borderId="0">
      <alignment vertical="center"/>
    </xf>
    <xf numFmtId="177" fontId="9"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13" fillId="0" borderId="0" applyNumberFormat="0" applyFill="0" applyBorder="0" applyAlignment="0" applyProtection="0">
      <alignment vertical="center"/>
    </xf>
    <xf numFmtId="177" fontId="0" fillId="0" borderId="0">
      <alignment vertical="center"/>
    </xf>
    <xf numFmtId="177" fontId="9" fillId="0" borderId="0"/>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54" fillId="41" borderId="9" applyNumberFormat="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9" fillId="0" borderId="0"/>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17" fillId="76" borderId="0" applyNumberFormat="0" applyBorder="0" applyAlignment="0" applyProtection="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35" fillId="29" borderId="11" applyNumberFormat="0" applyAlignment="0" applyProtection="0">
      <alignment vertical="center"/>
    </xf>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44" fillId="0" borderId="0" applyBorder="0"/>
    <xf numFmtId="177" fontId="35" fillId="29" borderId="11" applyNumberFormat="0" applyAlignment="0" applyProtection="0">
      <alignment vertical="center"/>
    </xf>
    <xf numFmtId="177" fontId="44" fillId="0" borderId="0" applyBorder="0"/>
    <xf numFmtId="177" fontId="44" fillId="0" borderId="0" applyBorder="0"/>
    <xf numFmtId="177" fontId="44" fillId="0" borderId="0" applyBorder="0"/>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49" fillId="51" borderId="0" applyNumberFormat="0" applyBorder="0" applyAlignment="0" applyProtection="0">
      <alignment vertical="center"/>
    </xf>
    <xf numFmtId="177" fontId="9" fillId="0" borderId="0"/>
    <xf numFmtId="177" fontId="9" fillId="0" borderId="0"/>
    <xf numFmtId="177" fontId="49" fillId="51" borderId="0" applyNumberFormat="0" applyBorder="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49" fillId="51" borderId="0" applyNumberFormat="0" applyBorder="0" applyAlignment="0" applyProtection="0">
      <alignment vertical="center"/>
    </xf>
    <xf numFmtId="177" fontId="9" fillId="0" borderId="0"/>
    <xf numFmtId="177" fontId="9" fillId="0" borderId="0"/>
    <xf numFmtId="177" fontId="49" fillId="51" borderId="0" applyNumberFormat="0" applyBorder="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56" fillId="29" borderId="25" applyNumberFormat="0" applyAlignment="0" applyProtection="0">
      <alignment vertical="center"/>
    </xf>
    <xf numFmtId="177" fontId="9" fillId="0" borderId="0"/>
    <xf numFmtId="177" fontId="56" fillId="29" borderId="25" applyNumberFormat="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56" fillId="29" borderId="25" applyNumberFormat="0" applyAlignment="0" applyProtection="0">
      <alignment vertical="center"/>
    </xf>
    <xf numFmtId="177" fontId="9" fillId="0" borderId="0"/>
    <xf numFmtId="177" fontId="56" fillId="29" borderId="25" applyNumberFormat="0" applyAlignment="0" applyProtection="0">
      <alignment vertical="center"/>
    </xf>
    <xf numFmtId="177" fontId="9" fillId="0" borderId="0"/>
    <xf numFmtId="177" fontId="56" fillId="29" borderId="25" applyNumberFormat="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56" fillId="29" borderId="25" applyNumberFormat="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56" fillId="29" borderId="25" applyNumberFormat="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56" fillId="29" borderId="25" applyNumberFormat="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56" fillId="29" borderId="25" applyNumberFormat="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56" fillId="29" borderId="25" applyNumberFormat="0" applyAlignment="0" applyProtection="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9" fillId="0" borderId="0"/>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0" fillId="0" borderId="0">
      <alignment vertical="center"/>
    </xf>
    <xf numFmtId="177" fontId="9" fillId="0" borderId="0"/>
    <xf numFmtId="177" fontId="55" fillId="8" borderId="0" applyNumberFormat="0" applyBorder="0" applyAlignment="0" applyProtection="0">
      <alignment vertical="center"/>
    </xf>
    <xf numFmtId="177" fontId="55" fillId="8" borderId="0" applyNumberFormat="0" applyBorder="0" applyAlignment="0" applyProtection="0">
      <alignment vertical="center"/>
    </xf>
    <xf numFmtId="177" fontId="55" fillId="8" borderId="0" applyNumberFormat="0" applyBorder="0" applyAlignment="0" applyProtection="0">
      <alignment vertical="center"/>
    </xf>
    <xf numFmtId="177" fontId="55" fillId="8" borderId="0" applyNumberFormat="0" applyBorder="0" applyAlignment="0" applyProtection="0">
      <alignment vertical="center"/>
    </xf>
    <xf numFmtId="177" fontId="55" fillId="8" borderId="0" applyNumberFormat="0" applyBorder="0" applyAlignment="0" applyProtection="0">
      <alignment vertical="center"/>
    </xf>
    <xf numFmtId="177" fontId="55" fillId="8" borderId="0" applyNumberFormat="0" applyBorder="0" applyAlignment="0" applyProtection="0">
      <alignment vertical="center"/>
    </xf>
    <xf numFmtId="177" fontId="55" fillId="8" borderId="0" applyNumberFormat="0" applyBorder="0" applyAlignment="0" applyProtection="0">
      <alignment vertical="center"/>
    </xf>
    <xf numFmtId="177" fontId="55" fillId="8" borderId="0" applyNumberFormat="0" applyBorder="0" applyAlignment="0" applyProtection="0">
      <alignment vertical="center"/>
    </xf>
    <xf numFmtId="177" fontId="55" fillId="8" borderId="0" applyNumberFormat="0" applyBorder="0" applyAlignment="0" applyProtection="0">
      <alignment vertical="center"/>
    </xf>
    <xf numFmtId="177" fontId="55" fillId="8" borderId="0" applyNumberFormat="0" applyBorder="0" applyAlignment="0" applyProtection="0">
      <alignment vertical="center"/>
    </xf>
    <xf numFmtId="177" fontId="55" fillId="8" borderId="0" applyNumberFormat="0" applyBorder="0" applyAlignment="0" applyProtection="0">
      <alignment vertical="center"/>
    </xf>
    <xf numFmtId="177" fontId="55" fillId="8" borderId="0" applyNumberFormat="0" applyBorder="0" applyAlignment="0" applyProtection="0">
      <alignment vertical="center"/>
    </xf>
    <xf numFmtId="177" fontId="55" fillId="8" borderId="0" applyNumberFormat="0" applyBorder="0" applyAlignment="0" applyProtection="0">
      <alignment vertical="center"/>
    </xf>
    <xf numFmtId="177" fontId="55" fillId="8" borderId="0" applyNumberFormat="0" applyBorder="0" applyAlignment="0" applyProtection="0">
      <alignment vertical="center"/>
    </xf>
    <xf numFmtId="177" fontId="55" fillId="8" borderId="0" applyNumberFormat="0" applyBorder="0" applyAlignment="0" applyProtection="0">
      <alignment vertical="center"/>
    </xf>
    <xf numFmtId="177" fontId="55" fillId="8" borderId="0" applyNumberFormat="0" applyBorder="0" applyAlignment="0" applyProtection="0">
      <alignment vertical="center"/>
    </xf>
    <xf numFmtId="177" fontId="55" fillId="8" borderId="0" applyNumberFormat="0" applyBorder="0" applyAlignment="0" applyProtection="0">
      <alignment vertical="center"/>
    </xf>
    <xf numFmtId="177" fontId="55" fillId="8" borderId="0" applyNumberFormat="0" applyBorder="0" applyAlignment="0" applyProtection="0">
      <alignment vertical="center"/>
    </xf>
    <xf numFmtId="177" fontId="55" fillId="8" borderId="0" applyNumberFormat="0" applyBorder="0" applyAlignment="0" applyProtection="0">
      <alignment vertical="center"/>
    </xf>
    <xf numFmtId="177" fontId="55" fillId="8"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9" fillId="51" borderId="0" applyNumberFormat="0" applyBorder="0" applyAlignment="0" applyProtection="0">
      <alignment vertical="center"/>
    </xf>
    <xf numFmtId="177" fontId="45" fillId="0" borderId="19"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52" fillId="0" borderId="23"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45" fillId="0" borderId="19" applyNumberFormat="0" applyFill="0" applyAlignment="0" applyProtection="0">
      <alignment vertical="center"/>
    </xf>
    <xf numFmtId="177" fontId="35" fillId="29" borderId="11" applyNumberFormat="0" applyAlignment="0" applyProtection="0">
      <alignment vertical="center"/>
    </xf>
    <xf numFmtId="177" fontId="35" fillId="29" borderId="11" applyNumberFormat="0" applyAlignment="0" applyProtection="0">
      <alignment vertical="center"/>
    </xf>
    <xf numFmtId="177" fontId="35" fillId="29" borderId="11" applyNumberFormat="0" applyAlignment="0" applyProtection="0">
      <alignment vertical="center"/>
    </xf>
    <xf numFmtId="177" fontId="35" fillId="29" borderId="11" applyNumberFormat="0" applyAlignment="0" applyProtection="0">
      <alignment vertical="center"/>
    </xf>
    <xf numFmtId="177" fontId="35" fillId="29" borderId="11" applyNumberFormat="0" applyAlignment="0" applyProtection="0">
      <alignment vertical="center"/>
    </xf>
    <xf numFmtId="177" fontId="35" fillId="29" borderId="11" applyNumberFormat="0" applyAlignment="0" applyProtection="0">
      <alignment vertical="center"/>
    </xf>
    <xf numFmtId="177" fontId="35" fillId="29" borderId="11" applyNumberFormat="0" applyAlignment="0" applyProtection="0">
      <alignment vertical="center"/>
    </xf>
    <xf numFmtId="177" fontId="35" fillId="29" borderId="11" applyNumberFormat="0" applyAlignment="0" applyProtection="0">
      <alignment vertical="center"/>
    </xf>
    <xf numFmtId="177" fontId="35" fillId="29" borderId="11" applyNumberFormat="0" applyAlignment="0" applyProtection="0">
      <alignment vertical="center"/>
    </xf>
    <xf numFmtId="177" fontId="35" fillId="29" borderId="11" applyNumberFormat="0" applyAlignment="0" applyProtection="0">
      <alignment vertical="center"/>
    </xf>
    <xf numFmtId="177" fontId="35" fillId="29" borderId="11" applyNumberFormat="0" applyAlignment="0" applyProtection="0">
      <alignment vertical="center"/>
    </xf>
    <xf numFmtId="177" fontId="35" fillId="29" borderId="11" applyNumberFormat="0" applyAlignment="0" applyProtection="0">
      <alignment vertical="center"/>
    </xf>
    <xf numFmtId="177" fontId="35" fillId="29" borderId="11" applyNumberFormat="0" applyAlignment="0" applyProtection="0">
      <alignment vertical="center"/>
    </xf>
    <xf numFmtId="177" fontId="35" fillId="29" borderId="11" applyNumberFormat="0" applyAlignment="0" applyProtection="0">
      <alignment vertical="center"/>
    </xf>
    <xf numFmtId="177" fontId="35" fillId="29" borderId="11" applyNumberFormat="0" applyAlignment="0" applyProtection="0">
      <alignment vertical="center"/>
    </xf>
    <xf numFmtId="177" fontId="35" fillId="29" borderId="11" applyNumberFormat="0" applyAlignment="0" applyProtection="0">
      <alignment vertical="center"/>
    </xf>
    <xf numFmtId="177" fontId="35" fillId="29" borderId="11" applyNumberFormat="0" applyAlignment="0" applyProtection="0">
      <alignment vertical="center"/>
    </xf>
    <xf numFmtId="177" fontId="35" fillId="29" borderId="11" applyNumberFormat="0" applyAlignment="0" applyProtection="0">
      <alignment vertical="center"/>
    </xf>
    <xf numFmtId="177" fontId="35" fillId="29" borderId="11" applyNumberFormat="0" applyAlignment="0" applyProtection="0">
      <alignment vertical="center"/>
    </xf>
    <xf numFmtId="177" fontId="35" fillId="29" borderId="11"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54" fillId="41" borderId="9" applyNumberFormat="0" applyAlignment="0" applyProtection="0">
      <alignment vertical="center"/>
    </xf>
    <xf numFmtId="177" fontId="48" fillId="48" borderId="17"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58" fillId="84" borderId="28" applyNumberFormat="0" applyAlignment="0" applyProtection="0">
      <alignment vertical="center"/>
    </xf>
    <xf numFmtId="177" fontId="48" fillId="48" borderId="17" applyNumberFormat="0" applyAlignment="0" applyProtection="0">
      <alignment vertical="center"/>
    </xf>
    <xf numFmtId="177" fontId="48" fillId="48" borderId="17" applyNumberFormat="0" applyAlignment="0" applyProtection="0">
      <alignment vertical="center"/>
    </xf>
    <xf numFmtId="177" fontId="48" fillId="48" borderId="17" applyNumberFormat="0" applyAlignment="0" applyProtection="0">
      <alignment vertical="center"/>
    </xf>
    <xf numFmtId="177" fontId="48" fillId="48" borderId="17" applyNumberFormat="0" applyAlignment="0" applyProtection="0">
      <alignment vertical="center"/>
    </xf>
    <xf numFmtId="177" fontId="48" fillId="48" borderId="17" applyNumberFormat="0" applyAlignment="0" applyProtection="0">
      <alignment vertical="center"/>
    </xf>
    <xf numFmtId="177" fontId="48" fillId="48" borderId="17" applyNumberFormat="0" applyAlignment="0" applyProtection="0">
      <alignment vertical="center"/>
    </xf>
    <xf numFmtId="177" fontId="48" fillId="48" borderId="17" applyNumberFormat="0" applyAlignment="0" applyProtection="0">
      <alignment vertical="center"/>
    </xf>
    <xf numFmtId="177" fontId="48" fillId="48" borderId="17" applyNumberFormat="0" applyAlignment="0" applyProtection="0">
      <alignment vertical="center"/>
    </xf>
    <xf numFmtId="177" fontId="48" fillId="48" borderId="17" applyNumberFormat="0" applyAlignment="0" applyProtection="0">
      <alignment vertical="center"/>
    </xf>
    <xf numFmtId="177" fontId="48" fillId="48" borderId="17" applyNumberFormat="0" applyAlignment="0" applyProtection="0">
      <alignment vertical="center"/>
    </xf>
    <xf numFmtId="177" fontId="48" fillId="48" borderId="17" applyNumberFormat="0" applyAlignment="0" applyProtection="0">
      <alignment vertical="center"/>
    </xf>
    <xf numFmtId="177" fontId="48" fillId="48" borderId="17" applyNumberFormat="0" applyAlignment="0" applyProtection="0">
      <alignment vertical="center"/>
    </xf>
    <xf numFmtId="177" fontId="48" fillId="48" borderId="17" applyNumberFormat="0" applyAlignment="0" applyProtection="0">
      <alignment vertical="center"/>
    </xf>
    <xf numFmtId="177" fontId="48" fillId="48" borderId="17" applyNumberFormat="0" applyAlignment="0" applyProtection="0">
      <alignment vertical="center"/>
    </xf>
    <xf numFmtId="177" fontId="48" fillId="48" borderId="17" applyNumberFormat="0" applyAlignment="0" applyProtection="0">
      <alignment vertical="center"/>
    </xf>
    <xf numFmtId="177" fontId="48" fillId="48" borderId="17" applyNumberFormat="0" applyAlignment="0" applyProtection="0">
      <alignment vertical="center"/>
    </xf>
    <xf numFmtId="177" fontId="48" fillId="48" borderId="17" applyNumberFormat="0" applyAlignment="0" applyProtection="0">
      <alignment vertical="center"/>
    </xf>
    <xf numFmtId="177" fontId="48" fillId="48" borderId="17" applyNumberFormat="0" applyAlignment="0" applyProtection="0">
      <alignment vertical="center"/>
    </xf>
    <xf numFmtId="177" fontId="48" fillId="48" borderId="17" applyNumberFormat="0" applyAlignment="0" applyProtection="0">
      <alignment vertical="center"/>
    </xf>
    <xf numFmtId="177" fontId="48" fillId="48" borderId="17" applyNumberFormat="0" applyAlignment="0" applyProtection="0">
      <alignment vertical="center"/>
    </xf>
    <xf numFmtId="177" fontId="22" fillId="0" borderId="0" applyNumberFormat="0" applyFill="0" applyBorder="0" applyAlignment="0" applyProtection="0">
      <alignment vertical="center"/>
    </xf>
    <xf numFmtId="177" fontId="25" fillId="0" borderId="0" applyNumberFormat="0" applyFill="0" applyBorder="0" applyAlignment="0" applyProtection="0">
      <alignment vertical="center"/>
    </xf>
    <xf numFmtId="177" fontId="25" fillId="0" borderId="0" applyNumberFormat="0" applyFill="0" applyBorder="0" applyAlignment="0" applyProtection="0">
      <alignment vertical="center"/>
    </xf>
    <xf numFmtId="177" fontId="25" fillId="0" borderId="0" applyNumberFormat="0" applyFill="0" applyBorder="0" applyAlignment="0" applyProtection="0">
      <alignment vertical="center"/>
    </xf>
    <xf numFmtId="177" fontId="25" fillId="0" borderId="0" applyNumberFormat="0" applyFill="0" applyBorder="0" applyAlignment="0" applyProtection="0">
      <alignment vertical="center"/>
    </xf>
    <xf numFmtId="177" fontId="25" fillId="0" borderId="0" applyNumberFormat="0" applyFill="0" applyBorder="0" applyAlignment="0" applyProtection="0">
      <alignment vertical="center"/>
    </xf>
    <xf numFmtId="177" fontId="25" fillId="0" borderId="0" applyNumberFormat="0" applyFill="0" applyBorder="0" applyAlignment="0" applyProtection="0">
      <alignment vertical="center"/>
    </xf>
    <xf numFmtId="177" fontId="25" fillId="0" borderId="0" applyNumberFormat="0" applyFill="0" applyBorder="0" applyAlignment="0" applyProtection="0">
      <alignment vertical="center"/>
    </xf>
    <xf numFmtId="177" fontId="25" fillId="0" borderId="0" applyNumberFormat="0" applyFill="0" applyBorder="0" applyAlignment="0" applyProtection="0">
      <alignment vertical="center"/>
    </xf>
    <xf numFmtId="177" fontId="25" fillId="0" borderId="0" applyNumberFormat="0" applyFill="0" applyBorder="0" applyAlignment="0" applyProtection="0">
      <alignment vertical="center"/>
    </xf>
    <xf numFmtId="177" fontId="25" fillId="0" borderId="0" applyNumberFormat="0" applyFill="0" applyBorder="0" applyAlignment="0" applyProtection="0">
      <alignment vertical="center"/>
    </xf>
    <xf numFmtId="177" fontId="25" fillId="0" borderId="0" applyNumberFormat="0" applyFill="0" applyBorder="0" applyAlignment="0" applyProtection="0">
      <alignment vertical="center"/>
    </xf>
    <xf numFmtId="177" fontId="25" fillId="0" borderId="0" applyNumberFormat="0" applyFill="0" applyBorder="0" applyAlignment="0" applyProtection="0">
      <alignment vertical="center"/>
    </xf>
    <xf numFmtId="177" fontId="25" fillId="0" borderId="0" applyNumberFormat="0" applyFill="0" applyBorder="0" applyAlignment="0" applyProtection="0">
      <alignment vertical="center"/>
    </xf>
    <xf numFmtId="177" fontId="25" fillId="0" borderId="0" applyNumberFormat="0" applyFill="0" applyBorder="0" applyAlignment="0" applyProtection="0">
      <alignment vertical="center"/>
    </xf>
    <xf numFmtId="177" fontId="25" fillId="0" borderId="0" applyNumberFormat="0" applyFill="0" applyBorder="0" applyAlignment="0" applyProtection="0">
      <alignment vertical="center"/>
    </xf>
    <xf numFmtId="177" fontId="25" fillId="0" borderId="0" applyNumberFormat="0" applyFill="0" applyBorder="0" applyAlignment="0" applyProtection="0">
      <alignment vertical="center"/>
    </xf>
    <xf numFmtId="177" fontId="25" fillId="0" borderId="0" applyNumberFormat="0" applyFill="0" applyBorder="0" applyAlignment="0" applyProtection="0">
      <alignment vertical="center"/>
    </xf>
    <xf numFmtId="177" fontId="25" fillId="0" borderId="0" applyNumberFormat="0" applyFill="0" applyBorder="0" applyAlignment="0" applyProtection="0">
      <alignment vertical="center"/>
    </xf>
    <xf numFmtId="177" fontId="25" fillId="0" borderId="0" applyNumberFormat="0" applyFill="0" applyBorder="0" applyAlignment="0" applyProtection="0">
      <alignment vertical="center"/>
    </xf>
    <xf numFmtId="177" fontId="25" fillId="0" borderId="0" applyNumberFormat="0" applyFill="0" applyBorder="0" applyAlignment="0" applyProtection="0">
      <alignment vertical="center"/>
    </xf>
    <xf numFmtId="177" fontId="25" fillId="0" borderId="0" applyNumberFormat="0" applyFill="0" applyBorder="0" applyAlignment="0" applyProtection="0">
      <alignment vertical="center"/>
    </xf>
    <xf numFmtId="177" fontId="22" fillId="0" borderId="0" applyNumberFormat="0" applyFill="0" applyBorder="0" applyAlignment="0" applyProtection="0">
      <alignment vertical="center"/>
    </xf>
    <xf numFmtId="177" fontId="22" fillId="0" borderId="0" applyNumberFormat="0" applyFill="0" applyBorder="0" applyAlignment="0" applyProtection="0">
      <alignment vertical="center"/>
    </xf>
    <xf numFmtId="177" fontId="22" fillId="0" borderId="0" applyNumberFormat="0" applyFill="0" applyBorder="0" applyAlignment="0" applyProtection="0">
      <alignment vertical="center"/>
    </xf>
    <xf numFmtId="177" fontId="22" fillId="0" borderId="0" applyNumberFormat="0" applyFill="0" applyBorder="0" applyAlignment="0" applyProtection="0">
      <alignment vertical="center"/>
    </xf>
    <xf numFmtId="177" fontId="22" fillId="0" borderId="0" applyNumberFormat="0" applyFill="0" applyBorder="0" applyAlignment="0" applyProtection="0">
      <alignment vertical="center"/>
    </xf>
    <xf numFmtId="177" fontId="22" fillId="0" borderId="0" applyNumberFormat="0" applyFill="0" applyBorder="0" applyAlignment="0" applyProtection="0">
      <alignment vertical="center"/>
    </xf>
    <xf numFmtId="177" fontId="22" fillId="0" borderId="0" applyNumberFormat="0" applyFill="0" applyBorder="0" applyAlignment="0" applyProtection="0">
      <alignment vertical="center"/>
    </xf>
    <xf numFmtId="177" fontId="22" fillId="0" borderId="0" applyNumberFormat="0" applyFill="0" applyBorder="0" applyAlignment="0" applyProtection="0">
      <alignment vertical="center"/>
    </xf>
    <xf numFmtId="177" fontId="22" fillId="0" borderId="0" applyNumberFormat="0" applyFill="0" applyBorder="0" applyAlignment="0" applyProtection="0">
      <alignment vertical="center"/>
    </xf>
    <xf numFmtId="177" fontId="22" fillId="0" borderId="0" applyNumberFormat="0" applyFill="0" applyBorder="0" applyAlignment="0" applyProtection="0">
      <alignment vertical="center"/>
    </xf>
    <xf numFmtId="177" fontId="22" fillId="0" borderId="0" applyNumberFormat="0" applyFill="0" applyBorder="0" applyAlignment="0" applyProtection="0">
      <alignment vertical="center"/>
    </xf>
    <xf numFmtId="177" fontId="22" fillId="0" borderId="0" applyNumberFormat="0" applyFill="0" applyBorder="0" applyAlignment="0" applyProtection="0">
      <alignment vertical="center"/>
    </xf>
    <xf numFmtId="177" fontId="22" fillId="0" borderId="0" applyNumberFormat="0" applyFill="0" applyBorder="0" applyAlignment="0" applyProtection="0">
      <alignment vertical="center"/>
    </xf>
    <xf numFmtId="177" fontId="22" fillId="0" borderId="0" applyNumberFormat="0" applyFill="0" applyBorder="0" applyAlignment="0" applyProtection="0">
      <alignment vertical="center"/>
    </xf>
    <xf numFmtId="177" fontId="22" fillId="0" borderId="0" applyNumberFormat="0" applyFill="0" applyBorder="0" applyAlignment="0" applyProtection="0">
      <alignment vertical="center"/>
    </xf>
    <xf numFmtId="177" fontId="22" fillId="0" borderId="0" applyNumberFormat="0" applyFill="0" applyBorder="0" applyAlignment="0" applyProtection="0">
      <alignment vertical="center"/>
    </xf>
    <xf numFmtId="177" fontId="22" fillId="0" borderId="0" applyNumberFormat="0" applyFill="0" applyBorder="0" applyAlignment="0" applyProtection="0">
      <alignment vertical="center"/>
    </xf>
    <xf numFmtId="177" fontId="22" fillId="0" borderId="0" applyNumberFormat="0" applyFill="0" applyBorder="0" applyAlignment="0" applyProtection="0">
      <alignment vertical="center"/>
    </xf>
    <xf numFmtId="177" fontId="22" fillId="0" borderId="0" applyNumberFormat="0" applyFill="0" applyBorder="0" applyAlignment="0" applyProtection="0">
      <alignment vertical="center"/>
    </xf>
    <xf numFmtId="177" fontId="22" fillId="0" borderId="0" applyNumberFormat="0" applyFill="0" applyBorder="0" applyAlignment="0" applyProtection="0">
      <alignment vertical="center"/>
    </xf>
    <xf numFmtId="177" fontId="22" fillId="0" borderId="0" applyNumberFormat="0" applyFill="0" applyBorder="0" applyAlignment="0" applyProtection="0">
      <alignment vertical="center"/>
    </xf>
    <xf numFmtId="177" fontId="32" fillId="0" borderId="14" applyNumberFormat="0" applyFill="0" applyAlignment="0" applyProtection="0">
      <alignment vertical="center"/>
    </xf>
    <xf numFmtId="177" fontId="32" fillId="0" borderId="14" applyNumberFormat="0" applyFill="0" applyAlignment="0" applyProtection="0">
      <alignment vertical="center"/>
    </xf>
    <xf numFmtId="177" fontId="32" fillId="0" borderId="14" applyNumberFormat="0" applyFill="0" applyAlignment="0" applyProtection="0">
      <alignment vertical="center"/>
    </xf>
    <xf numFmtId="177" fontId="32" fillId="0" borderId="14" applyNumberFormat="0" applyFill="0" applyAlignment="0" applyProtection="0">
      <alignment vertical="center"/>
    </xf>
    <xf numFmtId="177" fontId="32" fillId="0" borderId="14" applyNumberFormat="0" applyFill="0" applyAlignment="0" applyProtection="0">
      <alignment vertical="center"/>
    </xf>
    <xf numFmtId="177" fontId="32" fillId="0" borderId="14" applyNumberFormat="0" applyFill="0" applyAlignment="0" applyProtection="0">
      <alignment vertical="center"/>
    </xf>
    <xf numFmtId="177" fontId="32" fillId="0" borderId="14" applyNumberFormat="0" applyFill="0" applyAlignment="0" applyProtection="0">
      <alignment vertical="center"/>
    </xf>
    <xf numFmtId="177" fontId="32" fillId="0" borderId="14" applyNumberFormat="0" applyFill="0" applyAlignment="0" applyProtection="0">
      <alignment vertical="center"/>
    </xf>
    <xf numFmtId="177" fontId="32" fillId="0" borderId="14" applyNumberFormat="0" applyFill="0" applyAlignment="0" applyProtection="0">
      <alignment vertical="center"/>
    </xf>
    <xf numFmtId="177" fontId="32" fillId="0" borderId="14" applyNumberFormat="0" applyFill="0" applyAlignment="0" applyProtection="0">
      <alignment vertical="center"/>
    </xf>
    <xf numFmtId="177" fontId="32" fillId="0" borderId="14" applyNumberFormat="0" applyFill="0" applyAlignment="0" applyProtection="0">
      <alignment vertical="center"/>
    </xf>
    <xf numFmtId="177" fontId="32" fillId="0" borderId="14" applyNumberFormat="0" applyFill="0" applyAlignment="0" applyProtection="0">
      <alignment vertical="center"/>
    </xf>
    <xf numFmtId="177" fontId="32" fillId="0" borderId="14" applyNumberFormat="0" applyFill="0" applyAlignment="0" applyProtection="0">
      <alignment vertical="center"/>
    </xf>
    <xf numFmtId="177" fontId="32" fillId="0" borderId="14" applyNumberFormat="0" applyFill="0" applyAlignment="0" applyProtection="0">
      <alignment vertical="center"/>
    </xf>
    <xf numFmtId="177" fontId="32" fillId="0" borderId="14" applyNumberFormat="0" applyFill="0" applyAlignment="0" applyProtection="0">
      <alignment vertical="center"/>
    </xf>
    <xf numFmtId="177" fontId="32" fillId="0" borderId="14" applyNumberFormat="0" applyFill="0" applyAlignment="0" applyProtection="0">
      <alignment vertical="center"/>
    </xf>
    <xf numFmtId="177" fontId="32" fillId="0" borderId="14" applyNumberFormat="0" applyFill="0" applyAlignment="0" applyProtection="0">
      <alignment vertical="center"/>
    </xf>
    <xf numFmtId="177" fontId="32" fillId="0" borderId="14" applyNumberFormat="0" applyFill="0" applyAlignment="0" applyProtection="0">
      <alignment vertical="center"/>
    </xf>
    <xf numFmtId="177" fontId="32" fillId="0" borderId="14" applyNumberFormat="0" applyFill="0" applyAlignment="0" applyProtection="0">
      <alignment vertical="center"/>
    </xf>
    <xf numFmtId="177" fontId="32" fillId="0" borderId="14" applyNumberFormat="0" applyFill="0" applyAlignment="0" applyProtection="0">
      <alignment vertical="center"/>
    </xf>
    <xf numFmtId="177" fontId="32" fillId="0" borderId="14" applyNumberFormat="0" applyFill="0" applyAlignment="0" applyProtection="0">
      <alignment vertical="center"/>
    </xf>
    <xf numFmtId="177" fontId="32" fillId="0" borderId="14" applyNumberFormat="0" applyFill="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17" fillId="70" borderId="0" applyNumberFormat="0" applyBorder="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17" fillId="70" borderId="0" applyNumberFormat="0" applyBorder="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50" fillId="0" borderId="18" applyNumberFormat="0" applyFill="0" applyAlignment="0" applyProtection="0">
      <alignment vertical="center"/>
    </xf>
    <xf numFmtId="177" fontId="14" fillId="53" borderId="0" applyNumberFormat="0" applyBorder="0" applyAlignment="0" applyProtection="0">
      <alignment vertical="center"/>
    </xf>
    <xf numFmtId="177" fontId="59" fillId="7" borderId="9" applyNumberFormat="0" applyAlignment="0" applyProtection="0">
      <alignment vertical="center"/>
    </xf>
    <xf numFmtId="177" fontId="17" fillId="68" borderId="0" applyNumberFormat="0" applyBorder="0" applyAlignment="0" applyProtection="0">
      <alignment vertical="center"/>
    </xf>
    <xf numFmtId="177" fontId="17" fillId="68" borderId="0" applyNumberFormat="0" applyBorder="0" applyAlignment="0" applyProtection="0">
      <alignment vertical="center"/>
    </xf>
    <xf numFmtId="177" fontId="17" fillId="68" borderId="0" applyNumberFormat="0" applyBorder="0" applyAlignment="0" applyProtection="0">
      <alignment vertical="center"/>
    </xf>
    <xf numFmtId="177" fontId="17" fillId="68" borderId="0" applyNumberFormat="0" applyBorder="0" applyAlignment="0" applyProtection="0">
      <alignment vertical="center"/>
    </xf>
    <xf numFmtId="177" fontId="17" fillId="68" borderId="0" applyNumberFormat="0" applyBorder="0" applyAlignment="0" applyProtection="0">
      <alignment vertical="center"/>
    </xf>
    <xf numFmtId="177" fontId="17" fillId="68" borderId="0" applyNumberFormat="0" applyBorder="0" applyAlignment="0" applyProtection="0">
      <alignment vertical="center"/>
    </xf>
    <xf numFmtId="177" fontId="17" fillId="68" borderId="0" applyNumberFormat="0" applyBorder="0" applyAlignment="0" applyProtection="0">
      <alignment vertical="center"/>
    </xf>
    <xf numFmtId="177" fontId="17" fillId="68" borderId="0" applyNumberFormat="0" applyBorder="0" applyAlignment="0" applyProtection="0">
      <alignment vertical="center"/>
    </xf>
    <xf numFmtId="177" fontId="17" fillId="68" borderId="0" applyNumberFormat="0" applyBorder="0" applyAlignment="0" applyProtection="0">
      <alignment vertical="center"/>
    </xf>
    <xf numFmtId="177" fontId="17" fillId="68" borderId="0" applyNumberFormat="0" applyBorder="0" applyAlignment="0" applyProtection="0">
      <alignment vertical="center"/>
    </xf>
    <xf numFmtId="177" fontId="17" fillId="68" borderId="0" applyNumberFormat="0" applyBorder="0" applyAlignment="0" applyProtection="0">
      <alignment vertical="center"/>
    </xf>
    <xf numFmtId="177" fontId="17" fillId="68" borderId="0" applyNumberFormat="0" applyBorder="0" applyAlignment="0" applyProtection="0">
      <alignment vertical="center"/>
    </xf>
    <xf numFmtId="177" fontId="17" fillId="68" borderId="0" applyNumberFormat="0" applyBorder="0" applyAlignment="0" applyProtection="0">
      <alignment vertical="center"/>
    </xf>
    <xf numFmtId="177" fontId="17" fillId="68" borderId="0" applyNumberFormat="0" applyBorder="0" applyAlignment="0" applyProtection="0">
      <alignment vertical="center"/>
    </xf>
    <xf numFmtId="177" fontId="17" fillId="68" borderId="0" applyNumberFormat="0" applyBorder="0" applyAlignment="0" applyProtection="0">
      <alignment vertical="center"/>
    </xf>
    <xf numFmtId="177" fontId="17" fillId="68" borderId="0" applyNumberFormat="0" applyBorder="0" applyAlignment="0" applyProtection="0">
      <alignment vertical="center"/>
    </xf>
    <xf numFmtId="177" fontId="17" fillId="68" borderId="0" applyNumberFormat="0" applyBorder="0" applyAlignment="0" applyProtection="0">
      <alignment vertical="center"/>
    </xf>
    <xf numFmtId="177" fontId="17" fillId="68" borderId="0" applyNumberFormat="0" applyBorder="0" applyAlignment="0" applyProtection="0">
      <alignment vertical="center"/>
    </xf>
    <xf numFmtId="177" fontId="17" fillId="68" borderId="0" applyNumberFormat="0" applyBorder="0" applyAlignment="0" applyProtection="0">
      <alignment vertical="center"/>
    </xf>
    <xf numFmtId="177" fontId="17" fillId="68" borderId="0" applyNumberFormat="0" applyBorder="0" applyAlignment="0" applyProtection="0">
      <alignment vertical="center"/>
    </xf>
    <xf numFmtId="177" fontId="17" fillId="68" borderId="0" applyNumberFormat="0" applyBorder="0" applyAlignment="0" applyProtection="0">
      <alignment vertical="center"/>
    </xf>
    <xf numFmtId="177" fontId="14" fillId="53" borderId="0" applyNumberFormat="0" applyBorder="0" applyAlignment="0" applyProtection="0">
      <alignment vertical="center"/>
    </xf>
    <xf numFmtId="177" fontId="14" fillId="53" borderId="0" applyNumberFormat="0" applyBorder="0" applyAlignment="0" applyProtection="0">
      <alignment vertical="center"/>
    </xf>
    <xf numFmtId="177" fontId="14" fillId="53" borderId="0" applyNumberFormat="0" applyBorder="0" applyAlignment="0" applyProtection="0">
      <alignment vertical="center"/>
    </xf>
    <xf numFmtId="177" fontId="14" fillId="50" borderId="0" applyNumberFormat="0" applyBorder="0" applyAlignment="0" applyProtection="0">
      <alignment vertical="center"/>
    </xf>
    <xf numFmtId="177" fontId="59" fillId="7" borderId="9" applyNumberFormat="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7" fillId="85"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0" borderId="0" applyNumberFormat="0" applyBorder="0" applyAlignment="0" applyProtection="0">
      <alignment vertical="center"/>
    </xf>
    <xf numFmtId="177" fontId="14" fillId="56"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7" fillId="84"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6" borderId="0" applyNumberFormat="0" applyBorder="0" applyAlignment="0" applyProtection="0">
      <alignment vertical="center"/>
    </xf>
    <xf numFmtId="177" fontId="14" fillId="57" borderId="0" applyNumberFormat="0" applyBorder="0" applyAlignment="0" applyProtection="0">
      <alignment vertical="center"/>
    </xf>
    <xf numFmtId="177" fontId="17" fillId="76" borderId="0" applyNumberFormat="0" applyBorder="0" applyAlignment="0" applyProtection="0">
      <alignment vertical="center"/>
    </xf>
    <xf numFmtId="177" fontId="17" fillId="76" borderId="0" applyNumberFormat="0" applyBorder="0" applyAlignment="0" applyProtection="0">
      <alignment vertical="center"/>
    </xf>
    <xf numFmtId="177" fontId="17" fillId="76" borderId="0" applyNumberFormat="0" applyBorder="0" applyAlignment="0" applyProtection="0">
      <alignment vertical="center"/>
    </xf>
    <xf numFmtId="177" fontId="17" fillId="76" borderId="0" applyNumberFormat="0" applyBorder="0" applyAlignment="0" applyProtection="0">
      <alignment vertical="center"/>
    </xf>
    <xf numFmtId="177" fontId="17" fillId="76" borderId="0" applyNumberFormat="0" applyBorder="0" applyAlignment="0" applyProtection="0">
      <alignment vertical="center"/>
    </xf>
    <xf numFmtId="177" fontId="17" fillId="76" borderId="0" applyNumberFormat="0" applyBorder="0" applyAlignment="0" applyProtection="0">
      <alignment vertical="center"/>
    </xf>
    <xf numFmtId="177" fontId="17" fillId="76" borderId="0" applyNumberFormat="0" applyBorder="0" applyAlignment="0" applyProtection="0">
      <alignment vertical="center"/>
    </xf>
    <xf numFmtId="177" fontId="17" fillId="76" borderId="0" applyNumberFormat="0" applyBorder="0" applyAlignment="0" applyProtection="0">
      <alignment vertical="center"/>
    </xf>
    <xf numFmtId="177" fontId="17" fillId="76" borderId="0" applyNumberFormat="0" applyBorder="0" applyAlignment="0" applyProtection="0">
      <alignment vertical="center"/>
    </xf>
    <xf numFmtId="177" fontId="17" fillId="76" borderId="0" applyNumberFormat="0" applyBorder="0" applyAlignment="0" applyProtection="0">
      <alignment vertical="center"/>
    </xf>
    <xf numFmtId="177" fontId="17" fillId="76" borderId="0" applyNumberFormat="0" applyBorder="0" applyAlignment="0" applyProtection="0">
      <alignment vertical="center"/>
    </xf>
    <xf numFmtId="177" fontId="17" fillId="76" borderId="0" applyNumberFormat="0" applyBorder="0" applyAlignment="0" applyProtection="0">
      <alignment vertical="center"/>
    </xf>
    <xf numFmtId="177" fontId="17" fillId="76" borderId="0" applyNumberFormat="0" applyBorder="0" applyAlignment="0" applyProtection="0">
      <alignment vertical="center"/>
    </xf>
    <xf numFmtId="177" fontId="17" fillId="76"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7" borderId="0" applyNumberFormat="0" applyBorder="0" applyAlignment="0" applyProtection="0">
      <alignment vertical="center"/>
    </xf>
    <xf numFmtId="177" fontId="14" fillId="59" borderId="0" applyNumberFormat="0" applyBorder="0" applyAlignment="0" applyProtection="0">
      <alignment vertical="center"/>
    </xf>
    <xf numFmtId="177" fontId="17" fillId="70" borderId="0" applyNumberFormat="0" applyBorder="0" applyAlignment="0" applyProtection="0">
      <alignment vertical="center"/>
    </xf>
    <xf numFmtId="177" fontId="17" fillId="70" borderId="0" applyNumberFormat="0" applyBorder="0" applyAlignment="0" applyProtection="0">
      <alignment vertical="center"/>
    </xf>
    <xf numFmtId="177" fontId="17" fillId="70" borderId="0" applyNumberFormat="0" applyBorder="0" applyAlignment="0" applyProtection="0">
      <alignment vertical="center"/>
    </xf>
    <xf numFmtId="177" fontId="17" fillId="70" borderId="0" applyNumberFormat="0" applyBorder="0" applyAlignment="0" applyProtection="0">
      <alignment vertical="center"/>
    </xf>
    <xf numFmtId="177" fontId="17" fillId="70" borderId="0" applyNumberFormat="0" applyBorder="0" applyAlignment="0" applyProtection="0">
      <alignment vertical="center"/>
    </xf>
    <xf numFmtId="177" fontId="17" fillId="70" borderId="0" applyNumberFormat="0" applyBorder="0" applyAlignment="0" applyProtection="0">
      <alignment vertical="center"/>
    </xf>
    <xf numFmtId="177" fontId="17" fillId="70" borderId="0" applyNumberFormat="0" applyBorder="0" applyAlignment="0" applyProtection="0">
      <alignment vertical="center"/>
    </xf>
    <xf numFmtId="177" fontId="17" fillId="70" borderId="0" applyNumberFormat="0" applyBorder="0" applyAlignment="0" applyProtection="0">
      <alignment vertical="center"/>
    </xf>
    <xf numFmtId="177" fontId="17" fillId="70" borderId="0" applyNumberFormat="0" applyBorder="0" applyAlignment="0" applyProtection="0">
      <alignment vertical="center"/>
    </xf>
    <xf numFmtId="177" fontId="17" fillId="70" borderId="0" applyNumberFormat="0" applyBorder="0" applyAlignment="0" applyProtection="0">
      <alignment vertical="center"/>
    </xf>
    <xf numFmtId="177" fontId="14" fillId="59" borderId="0" applyNumberFormat="0" applyBorder="0" applyAlignment="0" applyProtection="0">
      <alignment vertical="center"/>
    </xf>
    <xf numFmtId="177" fontId="14" fillId="59" borderId="0" applyNumberFormat="0" applyBorder="0" applyAlignment="0" applyProtection="0">
      <alignment vertical="center"/>
    </xf>
    <xf numFmtId="177" fontId="14" fillId="59" borderId="0" applyNumberFormat="0" applyBorder="0" applyAlignment="0" applyProtection="0">
      <alignment vertical="center"/>
    </xf>
    <xf numFmtId="177" fontId="14" fillId="59" borderId="0" applyNumberFormat="0" applyBorder="0" applyAlignment="0" applyProtection="0">
      <alignment vertical="center"/>
    </xf>
    <xf numFmtId="177" fontId="14" fillId="59" borderId="0" applyNumberFormat="0" applyBorder="0" applyAlignment="0" applyProtection="0">
      <alignment vertical="center"/>
    </xf>
    <xf numFmtId="177" fontId="14" fillId="59" borderId="0" applyNumberFormat="0" applyBorder="0" applyAlignment="0" applyProtection="0">
      <alignment vertical="center"/>
    </xf>
    <xf numFmtId="177" fontId="14" fillId="59" borderId="0" applyNumberFormat="0" applyBorder="0" applyAlignment="0" applyProtection="0">
      <alignment vertical="center"/>
    </xf>
    <xf numFmtId="177" fontId="14" fillId="59" borderId="0" applyNumberFormat="0" applyBorder="0" applyAlignment="0" applyProtection="0">
      <alignment vertical="center"/>
    </xf>
    <xf numFmtId="177" fontId="14" fillId="59" borderId="0" applyNumberFormat="0" applyBorder="0" applyAlignment="0" applyProtection="0">
      <alignment vertical="center"/>
    </xf>
    <xf numFmtId="177" fontId="14" fillId="59" borderId="0" applyNumberFormat="0" applyBorder="0" applyAlignment="0" applyProtection="0">
      <alignment vertical="center"/>
    </xf>
    <xf numFmtId="177" fontId="14" fillId="59" borderId="0" applyNumberFormat="0" applyBorder="0" applyAlignment="0" applyProtection="0">
      <alignment vertical="center"/>
    </xf>
    <xf numFmtId="177" fontId="14" fillId="59" borderId="0" applyNumberFormat="0" applyBorder="0" applyAlignment="0" applyProtection="0">
      <alignment vertical="center"/>
    </xf>
    <xf numFmtId="177" fontId="14" fillId="59" borderId="0" applyNumberFormat="0" applyBorder="0" applyAlignment="0" applyProtection="0">
      <alignment vertical="center"/>
    </xf>
    <xf numFmtId="177" fontId="14" fillId="59" borderId="0" applyNumberFormat="0" applyBorder="0" applyAlignment="0" applyProtection="0">
      <alignment vertical="center"/>
    </xf>
    <xf numFmtId="177" fontId="14" fillId="61" borderId="0" applyNumberFormat="0" applyBorder="0" applyAlignment="0" applyProtection="0">
      <alignment vertical="center"/>
    </xf>
    <xf numFmtId="177" fontId="17" fillId="83" borderId="0" applyNumberFormat="0" applyBorder="0" applyAlignment="0" applyProtection="0">
      <alignment vertical="center"/>
    </xf>
    <xf numFmtId="177" fontId="17" fillId="83" borderId="0" applyNumberFormat="0" applyBorder="0" applyAlignment="0" applyProtection="0">
      <alignment vertical="center"/>
    </xf>
    <xf numFmtId="177" fontId="17" fillId="83" borderId="0" applyNumberFormat="0" applyBorder="0" applyAlignment="0" applyProtection="0">
      <alignment vertical="center"/>
    </xf>
    <xf numFmtId="177" fontId="17" fillId="83" borderId="0" applyNumberFormat="0" applyBorder="0" applyAlignment="0" applyProtection="0">
      <alignment vertical="center"/>
    </xf>
    <xf numFmtId="177" fontId="17" fillId="83" borderId="0" applyNumberFormat="0" applyBorder="0" applyAlignment="0" applyProtection="0">
      <alignment vertical="center"/>
    </xf>
    <xf numFmtId="177" fontId="17" fillId="83" borderId="0" applyNumberFormat="0" applyBorder="0" applyAlignment="0" applyProtection="0">
      <alignment vertical="center"/>
    </xf>
    <xf numFmtId="177" fontId="17" fillId="83" borderId="0" applyNumberFormat="0" applyBorder="0" applyAlignment="0" applyProtection="0">
      <alignment vertical="center"/>
    </xf>
    <xf numFmtId="177" fontId="17" fillId="83" borderId="0" applyNumberFormat="0" applyBorder="0" applyAlignment="0" applyProtection="0">
      <alignment vertical="center"/>
    </xf>
    <xf numFmtId="177" fontId="17" fillId="83" borderId="0" applyNumberFormat="0" applyBorder="0" applyAlignment="0" applyProtection="0">
      <alignment vertical="center"/>
    </xf>
    <xf numFmtId="177" fontId="17" fillId="83" borderId="0" applyNumberFormat="0" applyBorder="0" applyAlignment="0" applyProtection="0">
      <alignment vertical="center"/>
    </xf>
    <xf numFmtId="177" fontId="17" fillId="83" borderId="0" applyNumberFormat="0" applyBorder="0" applyAlignment="0" applyProtection="0">
      <alignment vertical="center"/>
    </xf>
    <xf numFmtId="177" fontId="17" fillId="83" borderId="0" applyNumberFormat="0" applyBorder="0" applyAlignment="0" applyProtection="0">
      <alignment vertical="center"/>
    </xf>
    <xf numFmtId="177" fontId="17" fillId="83"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14" fillId="61" borderId="0" applyNumberFormat="0" applyBorder="0" applyAlignment="0" applyProtection="0">
      <alignment vertical="center"/>
    </xf>
    <xf numFmtId="177" fontId="26" fillId="38" borderId="0" applyNumberFormat="0" applyBorder="0" applyAlignment="0" applyProtection="0">
      <alignment vertical="center"/>
    </xf>
    <xf numFmtId="177" fontId="47" fillId="45" borderId="0" applyNumberFormat="0" applyBorder="0" applyAlignment="0" applyProtection="0">
      <alignment vertical="center"/>
    </xf>
    <xf numFmtId="177" fontId="47" fillId="45" borderId="0" applyNumberFormat="0" applyBorder="0" applyAlignment="0" applyProtection="0">
      <alignment vertical="center"/>
    </xf>
    <xf numFmtId="177" fontId="47" fillId="45" borderId="0" applyNumberFormat="0" applyBorder="0" applyAlignment="0" applyProtection="0">
      <alignment vertical="center"/>
    </xf>
    <xf numFmtId="177" fontId="47" fillId="45" borderId="0" applyNumberFormat="0" applyBorder="0" applyAlignment="0" applyProtection="0">
      <alignment vertical="center"/>
    </xf>
    <xf numFmtId="177" fontId="47" fillId="45" borderId="0" applyNumberFormat="0" applyBorder="0" applyAlignment="0" applyProtection="0">
      <alignment vertical="center"/>
    </xf>
    <xf numFmtId="177" fontId="47" fillId="45" borderId="0" applyNumberFormat="0" applyBorder="0" applyAlignment="0" applyProtection="0">
      <alignment vertical="center"/>
    </xf>
    <xf numFmtId="177" fontId="47" fillId="45" borderId="0" applyNumberFormat="0" applyBorder="0" applyAlignment="0" applyProtection="0">
      <alignment vertical="center"/>
    </xf>
    <xf numFmtId="177" fontId="47" fillId="45" borderId="0" applyNumberFormat="0" applyBorder="0" applyAlignment="0" applyProtection="0">
      <alignment vertical="center"/>
    </xf>
    <xf numFmtId="177" fontId="47" fillId="45" borderId="0" applyNumberFormat="0" applyBorder="0" applyAlignment="0" applyProtection="0">
      <alignment vertical="center"/>
    </xf>
    <xf numFmtId="177" fontId="47" fillId="45" borderId="0" applyNumberFormat="0" applyBorder="0" applyAlignment="0" applyProtection="0">
      <alignment vertical="center"/>
    </xf>
    <xf numFmtId="177" fontId="47" fillId="45" borderId="0" applyNumberFormat="0" applyBorder="0" applyAlignment="0" applyProtection="0">
      <alignment vertical="center"/>
    </xf>
    <xf numFmtId="177" fontId="47" fillId="45" borderId="0" applyNumberFormat="0" applyBorder="0" applyAlignment="0" applyProtection="0">
      <alignment vertical="center"/>
    </xf>
    <xf numFmtId="177" fontId="47" fillId="45" borderId="0" applyNumberFormat="0" applyBorder="0" applyAlignment="0" applyProtection="0">
      <alignment vertical="center"/>
    </xf>
    <xf numFmtId="177" fontId="47" fillId="45" borderId="0" applyNumberFormat="0" applyBorder="0" applyAlignment="0" applyProtection="0">
      <alignment vertical="center"/>
    </xf>
    <xf numFmtId="177" fontId="47" fillId="45" borderId="0" applyNumberFormat="0" applyBorder="0" applyAlignment="0" applyProtection="0">
      <alignment vertical="center"/>
    </xf>
    <xf numFmtId="177" fontId="47" fillId="45" borderId="0" applyNumberFormat="0" applyBorder="0" applyAlignment="0" applyProtection="0">
      <alignment vertical="center"/>
    </xf>
    <xf numFmtId="177" fontId="47" fillId="45" borderId="0" applyNumberFormat="0" applyBorder="0" applyAlignment="0" applyProtection="0">
      <alignment vertical="center"/>
    </xf>
    <xf numFmtId="177" fontId="47" fillId="45" borderId="0" applyNumberFormat="0" applyBorder="0" applyAlignment="0" applyProtection="0">
      <alignment vertical="center"/>
    </xf>
    <xf numFmtId="177" fontId="47" fillId="45" borderId="0" applyNumberFormat="0" applyBorder="0" applyAlignment="0" applyProtection="0">
      <alignment vertical="center"/>
    </xf>
    <xf numFmtId="177" fontId="47" fillId="45" borderId="0" applyNumberFormat="0" applyBorder="0" applyAlignment="0" applyProtection="0">
      <alignment vertical="center"/>
    </xf>
    <xf numFmtId="177" fontId="47" fillId="45" borderId="0" applyNumberFormat="0" applyBorder="0" applyAlignment="0" applyProtection="0">
      <alignment vertical="center"/>
    </xf>
    <xf numFmtId="177" fontId="47" fillId="45"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26" fillId="38" borderId="0" applyNumberFormat="0" applyBorder="0" applyAlignment="0" applyProtection="0">
      <alignment vertical="center"/>
    </xf>
    <xf numFmtId="177" fontId="31" fillId="41" borderId="13" applyNumberFormat="0" applyAlignment="0" applyProtection="0">
      <alignment vertical="center"/>
    </xf>
    <xf numFmtId="177" fontId="56" fillId="29" borderId="25" applyNumberFormat="0" applyAlignment="0" applyProtection="0">
      <alignment vertical="center"/>
    </xf>
    <xf numFmtId="177" fontId="56" fillId="29" borderId="25" applyNumberFormat="0" applyAlignment="0" applyProtection="0">
      <alignment vertical="center"/>
    </xf>
    <xf numFmtId="177" fontId="56" fillId="29" borderId="25" applyNumberFormat="0" applyAlignment="0" applyProtection="0">
      <alignment vertical="center"/>
    </xf>
    <xf numFmtId="177" fontId="56" fillId="29" borderId="25" applyNumberFormat="0" applyAlignment="0" applyProtection="0">
      <alignment vertical="center"/>
    </xf>
    <xf numFmtId="177" fontId="56" fillId="29" borderId="25" applyNumberFormat="0" applyAlignment="0" applyProtection="0">
      <alignment vertical="center"/>
    </xf>
    <xf numFmtId="177" fontId="56" fillId="29" borderId="25" applyNumberFormat="0" applyAlignment="0" applyProtection="0">
      <alignment vertical="center"/>
    </xf>
    <xf numFmtId="177" fontId="56" fillId="29" borderId="25" applyNumberFormat="0" applyAlignment="0" applyProtection="0">
      <alignment vertical="center"/>
    </xf>
    <xf numFmtId="177" fontId="56" fillId="29" borderId="25" applyNumberFormat="0" applyAlignment="0" applyProtection="0">
      <alignment vertical="center"/>
    </xf>
    <xf numFmtId="177" fontId="56" fillId="29" borderId="25" applyNumberFormat="0" applyAlignment="0" applyProtection="0">
      <alignment vertical="center"/>
    </xf>
    <xf numFmtId="177" fontId="56" fillId="29" borderId="25" applyNumberFormat="0" applyAlignment="0" applyProtection="0">
      <alignment vertical="center"/>
    </xf>
    <xf numFmtId="177" fontId="56" fillId="29" borderId="25" applyNumberFormat="0" applyAlignment="0" applyProtection="0">
      <alignment vertical="center"/>
    </xf>
    <xf numFmtId="177" fontId="56" fillId="29" borderId="25" applyNumberFormat="0" applyAlignment="0" applyProtection="0">
      <alignment vertical="center"/>
    </xf>
    <xf numFmtId="177" fontId="56" fillId="29" borderId="25" applyNumberFormat="0" applyAlignment="0" applyProtection="0">
      <alignment vertical="center"/>
    </xf>
    <xf numFmtId="177" fontId="56" fillId="29" borderId="25" applyNumberFormat="0" applyAlignment="0" applyProtection="0">
      <alignment vertical="center"/>
    </xf>
    <xf numFmtId="177" fontId="56" fillId="29" borderId="25" applyNumberFormat="0" applyAlignment="0" applyProtection="0">
      <alignment vertical="center"/>
    </xf>
    <xf numFmtId="177" fontId="31" fillId="41" borderId="13" applyNumberFormat="0" applyAlignment="0" applyProtection="0">
      <alignment vertical="center"/>
    </xf>
    <xf numFmtId="177" fontId="31" fillId="41" borderId="13" applyNumberFormat="0" applyAlignment="0" applyProtection="0">
      <alignment vertical="center"/>
    </xf>
    <xf numFmtId="177" fontId="31" fillId="41" borderId="13" applyNumberFormat="0" applyAlignment="0" applyProtection="0">
      <alignment vertical="center"/>
    </xf>
    <xf numFmtId="177" fontId="31" fillId="41" borderId="13" applyNumberFormat="0" applyAlignment="0" applyProtection="0">
      <alignment vertical="center"/>
    </xf>
    <xf numFmtId="177" fontId="31" fillId="41" borderId="13" applyNumberFormat="0" applyAlignment="0" applyProtection="0">
      <alignment vertical="center"/>
    </xf>
    <xf numFmtId="177" fontId="31" fillId="41" borderId="13" applyNumberFormat="0" applyAlignment="0" applyProtection="0">
      <alignment vertical="center"/>
    </xf>
    <xf numFmtId="177" fontId="31" fillId="41" borderId="13" applyNumberFormat="0" applyAlignment="0" applyProtection="0">
      <alignment vertical="center"/>
    </xf>
    <xf numFmtId="177" fontId="31" fillId="41" borderId="13" applyNumberFormat="0" applyAlignment="0" applyProtection="0">
      <alignment vertical="center"/>
    </xf>
    <xf numFmtId="177" fontId="31" fillId="41" borderId="13" applyNumberFormat="0" applyAlignment="0" applyProtection="0">
      <alignment vertical="center"/>
    </xf>
    <xf numFmtId="177" fontId="31" fillId="41" borderId="13" applyNumberFormat="0" applyAlignment="0" applyProtection="0">
      <alignment vertical="center"/>
    </xf>
    <xf numFmtId="177" fontId="31" fillId="41" borderId="13" applyNumberFormat="0" applyAlignment="0" applyProtection="0">
      <alignment vertical="center"/>
    </xf>
    <xf numFmtId="177" fontId="31" fillId="41" borderId="13" applyNumberFormat="0" applyAlignment="0" applyProtection="0">
      <alignment vertical="center"/>
    </xf>
    <xf numFmtId="177" fontId="31" fillId="41" borderId="13" applyNumberFormat="0" applyAlignment="0" applyProtection="0">
      <alignment vertical="center"/>
    </xf>
    <xf numFmtId="177" fontId="27" fillId="5" borderId="11" applyNumberFormat="0" applyAlignment="0" applyProtection="0">
      <alignment vertical="center"/>
    </xf>
    <xf numFmtId="177" fontId="27" fillId="5" borderId="11" applyNumberFormat="0" applyAlignment="0" applyProtection="0">
      <alignment vertical="center"/>
    </xf>
    <xf numFmtId="177" fontId="27" fillId="5" borderId="11" applyNumberFormat="0" applyAlignment="0" applyProtection="0">
      <alignment vertical="center"/>
    </xf>
    <xf numFmtId="177" fontId="27" fillId="5" borderId="11" applyNumberFormat="0" applyAlignment="0" applyProtection="0">
      <alignment vertical="center"/>
    </xf>
    <xf numFmtId="177" fontId="27" fillId="5" borderId="11" applyNumberFormat="0" applyAlignment="0" applyProtection="0">
      <alignment vertical="center"/>
    </xf>
    <xf numFmtId="177" fontId="27" fillId="5" borderId="11" applyNumberFormat="0" applyAlignment="0" applyProtection="0">
      <alignment vertical="center"/>
    </xf>
    <xf numFmtId="177" fontId="59" fillId="7" borderId="9" applyNumberFormat="0" applyAlignment="0" applyProtection="0">
      <alignment vertical="center"/>
    </xf>
    <xf numFmtId="177" fontId="59" fillId="7" borderId="9" applyNumberFormat="0" applyAlignment="0" applyProtection="0">
      <alignment vertical="center"/>
    </xf>
    <xf numFmtId="177" fontId="59" fillId="7" borderId="9" applyNumberFormat="0" applyAlignment="0" applyProtection="0">
      <alignment vertical="center"/>
    </xf>
    <xf numFmtId="177" fontId="59" fillId="7" borderId="9" applyNumberFormat="0" applyAlignment="0" applyProtection="0">
      <alignment vertical="center"/>
    </xf>
    <xf numFmtId="177" fontId="59" fillId="7" borderId="9" applyNumberFormat="0" applyAlignment="0" applyProtection="0">
      <alignment vertical="center"/>
    </xf>
    <xf numFmtId="177" fontId="59" fillId="7" borderId="9" applyNumberFormat="0" applyAlignment="0" applyProtection="0">
      <alignment vertical="center"/>
    </xf>
    <xf numFmtId="177" fontId="59" fillId="7" borderId="9" applyNumberFormat="0" applyAlignment="0" applyProtection="0">
      <alignment vertical="center"/>
    </xf>
    <xf numFmtId="177" fontId="59" fillId="7" borderId="9" applyNumberFormat="0" applyAlignment="0" applyProtection="0">
      <alignment vertical="center"/>
    </xf>
    <xf numFmtId="177" fontId="59" fillId="7" borderId="9" applyNumberFormat="0" applyAlignment="0" applyProtection="0">
      <alignment vertical="center"/>
    </xf>
    <xf numFmtId="177" fontId="59" fillId="7" borderId="9" applyNumberForma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10" fillId="6" borderId="24" applyNumberFormat="0" applyFont="0" applyAlignment="0" applyProtection="0">
      <alignment vertical="center"/>
    </xf>
    <xf numFmtId="177" fontId="8" fillId="4" borderId="8" applyNumberFormat="0" applyFont="0" applyAlignment="0" applyProtection="0">
      <alignment vertical="center"/>
    </xf>
    <xf numFmtId="177" fontId="8" fillId="4" borderId="8" applyNumberFormat="0" applyFont="0" applyAlignment="0" applyProtection="0">
      <alignment vertical="center"/>
    </xf>
    <xf numFmtId="177" fontId="10" fillId="4" borderId="8" applyNumberFormat="0" applyFont="0" applyAlignment="0" applyProtection="0">
      <alignment vertical="center"/>
    </xf>
    <xf numFmtId="177" fontId="10" fillId="4" borderId="8" applyNumberFormat="0" applyFont="0" applyAlignment="0" applyProtection="0">
      <alignment vertical="center"/>
    </xf>
    <xf numFmtId="177" fontId="10" fillId="4" borderId="8" applyNumberFormat="0" applyFont="0" applyAlignment="0" applyProtection="0">
      <alignment vertical="center"/>
    </xf>
    <xf numFmtId="177" fontId="10" fillId="4" borderId="8" applyNumberFormat="0" applyFont="0" applyAlignment="0" applyProtection="0">
      <alignment vertical="center"/>
    </xf>
    <xf numFmtId="177" fontId="10" fillId="4" borderId="8" applyNumberFormat="0" applyFont="0" applyAlignment="0" applyProtection="0">
      <alignment vertical="center"/>
    </xf>
    <xf numFmtId="177" fontId="8" fillId="4" borderId="8" applyNumberFormat="0" applyFont="0" applyAlignment="0" applyProtection="0">
      <alignment vertical="center"/>
    </xf>
    <xf numFmtId="177" fontId="8" fillId="4" borderId="8" applyNumberFormat="0" applyFont="0" applyAlignment="0" applyProtection="0">
      <alignment vertical="center"/>
    </xf>
    <xf numFmtId="177" fontId="8" fillId="4" borderId="8" applyNumberFormat="0" applyFont="0" applyAlignment="0" applyProtection="0">
      <alignment vertical="center"/>
    </xf>
    <xf numFmtId="177" fontId="10" fillId="4" borderId="8" applyNumberFormat="0" applyFont="0" applyAlignment="0" applyProtection="0">
      <alignment vertical="center"/>
    </xf>
    <xf numFmtId="177" fontId="10" fillId="4" borderId="8" applyNumberFormat="0" applyFont="0" applyAlignment="0" applyProtection="0">
      <alignment vertical="center"/>
    </xf>
    <xf numFmtId="177" fontId="10" fillId="4" borderId="8" applyNumberFormat="0" applyFont="0" applyAlignment="0" applyProtection="0">
      <alignment vertical="center"/>
    </xf>
    <xf numFmtId="177" fontId="10" fillId="4" borderId="8" applyNumberFormat="0" applyFont="0" applyAlignment="0" applyProtection="0">
      <alignment vertical="center"/>
    </xf>
    <xf numFmtId="177" fontId="10" fillId="4" borderId="8" applyNumberFormat="0" applyFont="0" applyAlignment="0" applyProtection="0">
      <alignment vertical="center"/>
    </xf>
    <xf numFmtId="177" fontId="10" fillId="4" borderId="8" applyNumberFormat="0" applyFont="0" applyAlignment="0" applyProtection="0">
      <alignment vertical="center"/>
    </xf>
    <xf numFmtId="177" fontId="8" fillId="4" borderId="8" applyNumberFormat="0" applyFont="0" applyAlignment="0" applyProtection="0">
      <alignment vertical="center"/>
    </xf>
    <xf numFmtId="177" fontId="8" fillId="4" borderId="8" applyNumberFormat="0" applyFont="0" applyAlignment="0" applyProtection="0">
      <alignment vertical="center"/>
    </xf>
    <xf numFmtId="177" fontId="8" fillId="4" borderId="8" applyNumberFormat="0" applyFont="0" applyAlignment="0" applyProtection="0">
      <alignment vertical="center"/>
    </xf>
    <xf numFmtId="177" fontId="8" fillId="4" borderId="8" applyNumberFormat="0" applyFont="0" applyAlignment="0" applyProtection="0">
      <alignment vertical="center"/>
    </xf>
    <xf numFmtId="177" fontId="8" fillId="4" borderId="8" applyNumberFormat="0" applyFont="0" applyAlignment="0" applyProtection="0">
      <alignment vertical="center"/>
    </xf>
    <xf numFmtId="177" fontId="10" fillId="4" borderId="8" applyNumberFormat="0" applyFont="0" applyAlignment="0" applyProtection="0">
      <alignment vertical="center"/>
    </xf>
    <xf numFmtId="177" fontId="10" fillId="4" borderId="8" applyNumberFormat="0" applyFont="0" applyAlignment="0" applyProtection="0">
      <alignment vertical="center"/>
    </xf>
    <xf numFmtId="177" fontId="10" fillId="4" borderId="8" applyNumberFormat="0" applyFont="0" applyAlignment="0" applyProtection="0">
      <alignment vertical="center"/>
    </xf>
    <xf numFmtId="177" fontId="10" fillId="4" borderId="8" applyNumberFormat="0" applyFont="0" applyAlignment="0" applyProtection="0">
      <alignment vertical="center"/>
    </xf>
    <xf numFmtId="177" fontId="10" fillId="4" borderId="8" applyNumberFormat="0" applyFont="0" applyAlignment="0" applyProtection="0">
      <alignment vertical="center"/>
    </xf>
    <xf numFmtId="177" fontId="10" fillId="4" borderId="8" applyNumberFormat="0" applyFont="0" applyAlignment="0" applyProtection="0">
      <alignment vertical="center"/>
    </xf>
    <xf numFmtId="177" fontId="8" fillId="4" borderId="8" applyNumberFormat="0" applyFont="0" applyAlignment="0" applyProtection="0">
      <alignment vertical="center"/>
    </xf>
    <xf numFmtId="177" fontId="8" fillId="4" borderId="8" applyNumberFormat="0" applyFont="0" applyAlignment="0" applyProtection="0">
      <alignment vertical="center"/>
    </xf>
    <xf numFmtId="177" fontId="8" fillId="4" borderId="8" applyNumberFormat="0" applyFont="0" applyAlignment="0" applyProtection="0">
      <alignment vertical="center"/>
    </xf>
    <xf numFmtId="177" fontId="8" fillId="4" borderId="8" applyNumberFormat="0" applyFont="0" applyAlignment="0" applyProtection="0">
      <alignment vertical="center"/>
    </xf>
    <xf numFmtId="177" fontId="8" fillId="4" borderId="8" applyNumberFormat="0" applyFont="0" applyAlignment="0" applyProtection="0">
      <alignment vertical="center"/>
    </xf>
    <xf numFmtId="177" fontId="10" fillId="4" borderId="8" applyNumberFormat="0" applyFont="0" applyAlignment="0" applyProtection="0">
      <alignment vertical="center"/>
    </xf>
    <xf numFmtId="177" fontId="10" fillId="4" borderId="8" applyNumberFormat="0" applyFont="0" applyAlignment="0" applyProtection="0">
      <alignment vertical="center"/>
    </xf>
    <xf numFmtId="177" fontId="10" fillId="4" borderId="8" applyNumberFormat="0" applyFont="0" applyAlignment="0" applyProtection="0">
      <alignment vertical="center"/>
    </xf>
    <xf numFmtId="177" fontId="10" fillId="4" borderId="8" applyNumberFormat="0" applyFont="0" applyAlignment="0" applyProtection="0">
      <alignment vertical="center"/>
    </xf>
    <xf numFmtId="177" fontId="8" fillId="4" borderId="8" applyNumberFormat="0" applyFont="0" applyAlignment="0" applyProtection="0">
      <alignment vertical="center"/>
    </xf>
    <xf numFmtId="177" fontId="8" fillId="4" borderId="8" applyNumberFormat="0" applyFont="0" applyAlignment="0" applyProtection="0">
      <alignment vertical="center"/>
    </xf>
    <xf numFmtId="177" fontId="8" fillId="4" borderId="8" applyNumberFormat="0" applyFont="0" applyAlignment="0" applyProtection="0">
      <alignment vertical="center"/>
    </xf>
    <xf numFmtId="177" fontId="8" fillId="4" borderId="8" applyNumberFormat="0" applyFont="0" applyAlignment="0" applyProtection="0">
      <alignment vertical="center"/>
    </xf>
    <xf numFmtId="177" fontId="8" fillId="4" borderId="8" applyNumberFormat="0" applyFont="0" applyAlignment="0" applyProtection="0">
      <alignment vertical="center"/>
    </xf>
  </cellStyleXfs>
  <cellXfs count="192">
    <xf numFmtId="177" fontId="0" fillId="0" borderId="0" xfId="0">
      <alignment vertical="center"/>
    </xf>
    <xf numFmtId="0" fontId="1" fillId="0" borderId="0" xfId="0" applyNumberFormat="1" applyFont="1" applyFill="1" applyAlignment="1">
      <alignment vertical="center" wrapText="1"/>
    </xf>
    <xf numFmtId="0" fontId="2" fillId="0" borderId="0" xfId="0" applyNumberFormat="1" applyFont="1" applyFill="1" applyAlignment="1">
      <alignment vertical="center" wrapText="1"/>
    </xf>
    <xf numFmtId="0" fontId="1" fillId="0" borderId="0" xfId="0" applyNumberFormat="1" applyFont="1" applyFill="1" applyAlignment="1">
      <alignment horizontal="center" vertical="center" wrapText="1"/>
    </xf>
    <xf numFmtId="0" fontId="1" fillId="0" borderId="0" xfId="0" applyNumberFormat="1" applyFont="1" applyFill="1" applyAlignment="1">
      <alignment horizontal="left" vertical="center" wrapText="1"/>
    </xf>
    <xf numFmtId="14" fontId="1"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1" fillId="0" borderId="2" xfId="9252" applyNumberFormat="1" applyFont="1" applyFill="1" applyBorder="1" applyAlignment="1">
      <alignment horizontal="center" vertical="center" wrapText="1"/>
    </xf>
    <xf numFmtId="0" fontId="1" fillId="0" borderId="2" xfId="2374" applyNumberFormat="1" applyFont="1" applyFill="1" applyBorder="1" applyAlignment="1">
      <alignment horizontal="center" vertical="center" wrapText="1"/>
    </xf>
    <xf numFmtId="0" fontId="1" fillId="0" borderId="2" xfId="9252" applyNumberFormat="1" applyFont="1" applyFill="1" applyBorder="1" applyAlignment="1">
      <alignment horizontal="left" vertical="center" wrapText="1"/>
    </xf>
    <xf numFmtId="0" fontId="1" fillId="0" borderId="2" xfId="9253" applyNumberFormat="1" applyFont="1" applyFill="1" applyBorder="1" applyAlignment="1">
      <alignment horizontal="center" vertical="center" wrapText="1"/>
    </xf>
    <xf numFmtId="0" fontId="1" fillId="0" borderId="2" xfId="10292" applyNumberFormat="1" applyFont="1" applyFill="1" applyBorder="1" applyAlignment="1">
      <alignment horizontal="center" vertical="center" wrapText="1"/>
    </xf>
    <xf numFmtId="0" fontId="1" fillId="0" borderId="2" xfId="10292" applyNumberFormat="1" applyFont="1" applyFill="1" applyBorder="1" applyAlignment="1">
      <alignment horizontal="left" vertical="center" wrapText="1"/>
    </xf>
    <xf numFmtId="0" fontId="1" fillId="0" borderId="2" xfId="14549" applyNumberFormat="1" applyFont="1" applyFill="1" applyBorder="1" applyAlignment="1">
      <alignment horizontal="center" vertical="center" wrapText="1"/>
    </xf>
    <xf numFmtId="0" fontId="1" fillId="0" borderId="2" xfId="9255" applyNumberFormat="1" applyFont="1" applyFill="1" applyBorder="1" applyAlignment="1">
      <alignment horizontal="center" vertical="center" wrapText="1"/>
    </xf>
    <xf numFmtId="0" fontId="1" fillId="0" borderId="2" xfId="9255" applyNumberFormat="1" applyFont="1" applyFill="1" applyBorder="1" applyAlignment="1">
      <alignment horizontal="left" vertical="center" wrapText="1"/>
    </xf>
    <xf numFmtId="0" fontId="1" fillId="2" borderId="2" xfId="10292" applyNumberFormat="1" applyFont="1" applyFill="1" applyBorder="1" applyAlignment="1">
      <alignment horizontal="center" vertical="center" wrapText="1"/>
    </xf>
    <xf numFmtId="0" fontId="1" fillId="2" borderId="2" xfId="9255" applyNumberFormat="1" applyFont="1" applyFill="1" applyBorder="1" applyAlignment="1">
      <alignment horizontal="left" vertical="center" wrapText="1"/>
    </xf>
    <xf numFmtId="0" fontId="1" fillId="0" borderId="2" xfId="9514" applyNumberFormat="1" applyFont="1" applyFill="1" applyBorder="1" applyAlignment="1">
      <alignment horizontal="center" vertical="center" wrapText="1"/>
    </xf>
    <xf numFmtId="0" fontId="1" fillId="2" borderId="2" xfId="9252" applyNumberFormat="1" applyFont="1" applyFill="1" applyBorder="1" applyAlignment="1">
      <alignment horizontal="left" vertical="center" wrapText="1"/>
    </xf>
    <xf numFmtId="0" fontId="1" fillId="2" borderId="2" xfId="9252" applyNumberFormat="1" applyFont="1" applyFill="1" applyBorder="1" applyAlignment="1">
      <alignment horizontal="center" vertical="center" wrapText="1"/>
    </xf>
    <xf numFmtId="0" fontId="1" fillId="0" borderId="2" xfId="16431" applyNumberFormat="1" applyFont="1" applyFill="1" applyBorder="1" applyAlignment="1">
      <alignment horizontal="center" vertical="center" wrapText="1"/>
    </xf>
    <xf numFmtId="0" fontId="1" fillId="0" borderId="2" xfId="9519" applyNumberFormat="1" applyFont="1" applyFill="1" applyBorder="1" applyAlignment="1">
      <alignment horizontal="center" vertical="center" wrapText="1"/>
    </xf>
    <xf numFmtId="0" fontId="1" fillId="0" borderId="2" xfId="11225" applyNumberFormat="1" applyFont="1" applyFill="1" applyBorder="1" applyAlignment="1">
      <alignment horizontal="center" vertical="center" wrapText="1"/>
    </xf>
    <xf numFmtId="0" fontId="1" fillId="0" borderId="2" xfId="10291" applyNumberFormat="1" applyFont="1" applyFill="1" applyBorder="1" applyAlignment="1">
      <alignment horizontal="center" vertical="center" wrapText="1"/>
    </xf>
    <xf numFmtId="0" fontId="1" fillId="0" borderId="2" xfId="9253" applyNumberFormat="1"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2" xfId="11190" applyNumberFormat="1" applyFont="1" applyFill="1" applyBorder="1" applyAlignment="1">
      <alignment horizontal="center" vertical="center" wrapText="1"/>
    </xf>
    <xf numFmtId="0" fontId="1" fillId="0" borderId="2" xfId="10975" applyNumberFormat="1" applyFont="1" applyFill="1" applyBorder="1" applyAlignment="1">
      <alignment horizontal="center" vertical="center" wrapText="1"/>
    </xf>
    <xf numFmtId="0" fontId="1" fillId="0" borderId="2" xfId="10975" applyNumberFormat="1" applyFont="1" applyFill="1" applyBorder="1" applyAlignment="1">
      <alignment horizontal="left" vertical="center" wrapText="1"/>
    </xf>
    <xf numFmtId="0" fontId="1" fillId="0" borderId="2" xfId="16160" applyNumberFormat="1" applyFont="1" applyFill="1" applyBorder="1" applyAlignment="1">
      <alignment horizontal="center" vertical="center" wrapText="1"/>
    </xf>
    <xf numFmtId="0" fontId="1" fillId="0" borderId="2" xfId="7270" applyNumberFormat="1" applyFont="1" applyFill="1" applyBorder="1" applyAlignment="1">
      <alignment horizontal="center" vertical="center" wrapText="1"/>
    </xf>
    <xf numFmtId="0" fontId="1" fillId="0" borderId="2" xfId="9713"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0" fontId="1" fillId="0" borderId="2" xfId="8984" applyNumberFormat="1" applyFont="1" applyFill="1" applyBorder="1" applyAlignment="1">
      <alignment horizontal="center" vertical="center" wrapText="1"/>
    </xf>
    <xf numFmtId="0" fontId="1" fillId="2" borderId="2" xfId="2374" applyNumberFormat="1" applyFont="1" applyFill="1" applyBorder="1" applyAlignment="1">
      <alignment horizontal="center" vertical="center" wrapText="1"/>
    </xf>
    <xf numFmtId="0" fontId="1" fillId="0" borderId="2" xfId="9253" applyNumberFormat="1" applyFont="1" applyFill="1" applyBorder="1" applyAlignment="1" applyProtection="1">
      <alignment horizontal="center" vertical="center" wrapText="1"/>
    </xf>
    <xf numFmtId="0" fontId="1" fillId="0" borderId="2" xfId="9592"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49" fontId="2" fillId="0" borderId="0" xfId="8985" applyNumberFormat="1" applyFont="1" applyFill="1" applyAlignment="1">
      <alignment vertical="center" wrapText="1"/>
    </xf>
    <xf numFmtId="49" fontId="2" fillId="0" borderId="0" xfId="0" applyNumberFormat="1" applyFont="1" applyFill="1" applyAlignment="1">
      <alignment vertical="center" wrapText="1"/>
    </xf>
    <xf numFmtId="14" fontId="1" fillId="0" borderId="2" xfId="9252" applyNumberFormat="1" applyFont="1" applyFill="1" applyBorder="1" applyAlignment="1">
      <alignment horizontal="center" vertical="center" wrapText="1"/>
    </xf>
    <xf numFmtId="49" fontId="1" fillId="0" borderId="0" xfId="8985" applyNumberFormat="1" applyFont="1" applyFill="1" applyAlignment="1">
      <alignment vertical="center" wrapText="1"/>
    </xf>
    <xf numFmtId="14" fontId="1" fillId="0" borderId="2" xfId="10292" applyNumberFormat="1" applyFont="1" applyFill="1" applyBorder="1" applyAlignment="1">
      <alignment horizontal="center" vertical="center" wrapText="1"/>
    </xf>
    <xf numFmtId="14" fontId="1" fillId="0" borderId="2" xfId="9255" applyNumberFormat="1" applyFont="1" applyFill="1" applyBorder="1" applyAlignment="1">
      <alignment horizontal="center" vertical="center" wrapText="1"/>
    </xf>
    <xf numFmtId="0" fontId="1" fillId="2" borderId="2" xfId="9255" applyNumberFormat="1" applyFont="1" applyFill="1" applyBorder="1" applyAlignment="1">
      <alignment horizontal="center" vertical="center" wrapText="1"/>
    </xf>
    <xf numFmtId="14" fontId="1" fillId="0" borderId="2" xfId="9253" applyNumberFormat="1" applyFont="1" applyFill="1" applyBorder="1" applyAlignment="1">
      <alignment horizontal="center" vertical="center" wrapText="1"/>
    </xf>
    <xf numFmtId="14" fontId="1" fillId="0" borderId="2" xfId="10975" applyNumberFormat="1" applyFont="1" applyFill="1" applyBorder="1" applyAlignment="1">
      <alignment horizontal="center" vertical="center" wrapText="1"/>
    </xf>
    <xf numFmtId="0" fontId="1" fillId="0" borderId="2" xfId="10291" applyNumberFormat="1" applyFont="1" applyFill="1" applyBorder="1" applyAlignment="1">
      <alignment horizontal="left" vertical="center" wrapText="1"/>
    </xf>
    <xf numFmtId="0" fontId="1" fillId="0" borderId="2" xfId="2374" applyNumberFormat="1" applyFont="1" applyFill="1" applyBorder="1" applyAlignment="1">
      <alignment horizontal="left" vertical="center" wrapText="1"/>
    </xf>
    <xf numFmtId="0" fontId="1" fillId="0" borderId="2" xfId="13894" applyNumberFormat="1" applyFont="1" applyFill="1" applyBorder="1" applyAlignment="1">
      <alignment horizontal="center" vertical="center" wrapText="1"/>
    </xf>
    <xf numFmtId="177" fontId="1" fillId="0" borderId="2" xfId="10291" applyFont="1" applyFill="1" applyBorder="1" applyAlignment="1">
      <alignment horizontal="left" vertical="center" wrapText="1"/>
    </xf>
    <xf numFmtId="177" fontId="1" fillId="0" borderId="2" xfId="10291" applyFont="1" applyFill="1" applyBorder="1" applyAlignment="1">
      <alignment horizontal="center" vertical="center" wrapText="1"/>
    </xf>
    <xf numFmtId="177" fontId="1" fillId="0" borderId="2" xfId="9252" applyFont="1" applyFill="1" applyBorder="1" applyAlignment="1">
      <alignment horizontal="left" vertical="center" wrapText="1"/>
    </xf>
    <xf numFmtId="177" fontId="1" fillId="0" borderId="2" xfId="9252" applyFont="1" applyFill="1" applyBorder="1" applyAlignment="1">
      <alignment horizontal="center" vertical="center" wrapText="1"/>
    </xf>
    <xf numFmtId="177" fontId="1" fillId="0" borderId="2" xfId="9255" applyFont="1" applyFill="1" applyBorder="1" applyAlignment="1">
      <alignment horizontal="left" vertical="center" wrapText="1"/>
    </xf>
    <xf numFmtId="177" fontId="1" fillId="0" borderId="2" xfId="9255" applyFont="1" applyFill="1" applyBorder="1" applyAlignment="1">
      <alignment horizontal="center" vertical="center" wrapText="1"/>
    </xf>
    <xf numFmtId="0" fontId="1" fillId="0" borderId="2" xfId="11735" applyNumberFormat="1" applyFont="1" applyFill="1" applyBorder="1" applyAlignment="1">
      <alignment horizontal="center" vertical="center" wrapText="1"/>
    </xf>
    <xf numFmtId="0" fontId="4" fillId="0" borderId="2" xfId="9253" applyNumberFormat="1" applyFont="1" applyFill="1" applyBorder="1" applyAlignment="1">
      <alignment horizontal="left" vertical="center" wrapText="1"/>
    </xf>
    <xf numFmtId="0" fontId="1" fillId="0" borderId="2" xfId="8985" applyNumberFormat="1" applyFont="1" applyFill="1" applyBorder="1" applyAlignment="1">
      <alignment horizontal="center" vertical="center" wrapText="1"/>
    </xf>
    <xf numFmtId="177" fontId="4" fillId="0" borderId="2" xfId="9252" applyFont="1" applyFill="1" applyBorder="1" applyAlignment="1">
      <alignment horizontal="left" vertical="center" wrapText="1"/>
    </xf>
    <xf numFmtId="0" fontId="1" fillId="0" borderId="2" xfId="7506" applyNumberFormat="1" applyFont="1" applyFill="1" applyBorder="1" applyAlignment="1">
      <alignment horizontal="center" vertical="center" wrapText="1"/>
    </xf>
    <xf numFmtId="14" fontId="1" fillId="0" borderId="2" xfId="1831" applyNumberFormat="1" applyFont="1" applyFill="1" applyBorder="1" applyAlignment="1">
      <alignment horizontal="center" vertical="center" wrapText="1"/>
    </xf>
    <xf numFmtId="14" fontId="1" fillId="0" borderId="2" xfId="10291" applyNumberFormat="1" applyFont="1" applyFill="1" applyBorder="1" applyAlignment="1">
      <alignment horizontal="center" vertical="center" wrapText="1"/>
    </xf>
    <xf numFmtId="14" fontId="1" fillId="0" borderId="2" xfId="9519" applyNumberFormat="1" applyFont="1" applyFill="1" applyBorder="1" applyAlignment="1">
      <alignment horizontal="center" vertical="center" wrapText="1"/>
    </xf>
    <xf numFmtId="14" fontId="1" fillId="0" borderId="2" xfId="2374" applyNumberFormat="1" applyFont="1" applyFill="1" applyBorder="1" applyAlignment="1">
      <alignment horizontal="center" vertical="center" wrapText="1"/>
    </xf>
    <xf numFmtId="0" fontId="4" fillId="0" borderId="2" xfId="10291" applyNumberFormat="1" applyFont="1" applyFill="1" applyBorder="1" applyAlignment="1">
      <alignment horizontal="center" vertical="center" wrapText="1"/>
    </xf>
    <xf numFmtId="0" fontId="4" fillId="0" borderId="2" xfId="9252" applyNumberFormat="1" applyFont="1" applyFill="1" applyBorder="1" applyAlignment="1">
      <alignment horizontal="center" vertical="center" wrapText="1"/>
    </xf>
    <xf numFmtId="0" fontId="1" fillId="0" borderId="2" xfId="12982" applyNumberFormat="1" applyFont="1" applyFill="1" applyBorder="1" applyAlignment="1">
      <alignment horizontal="center" vertical="center" wrapText="1"/>
    </xf>
    <xf numFmtId="0" fontId="1" fillId="2" borderId="2" xfId="9253" applyNumberFormat="1" applyFont="1" applyFill="1" applyBorder="1" applyAlignment="1">
      <alignment horizontal="left" vertical="center" wrapText="1"/>
    </xf>
    <xf numFmtId="0" fontId="1" fillId="0" borderId="2" xfId="1831" applyNumberFormat="1" applyFont="1" applyFill="1" applyBorder="1" applyAlignment="1">
      <alignment horizontal="center" vertical="center" wrapText="1"/>
    </xf>
    <xf numFmtId="0" fontId="1" fillId="0" borderId="2" xfId="9257" applyNumberFormat="1" applyFont="1" applyFill="1" applyBorder="1" applyAlignment="1">
      <alignment horizontal="center" vertical="center" wrapText="1"/>
    </xf>
    <xf numFmtId="0" fontId="1" fillId="0" borderId="2" xfId="0" applyNumberFormat="1" applyFont="1" applyFill="1" applyBorder="1" applyAlignment="1">
      <alignment horizontal="center" wrapText="1"/>
    </xf>
    <xf numFmtId="0" fontId="4" fillId="2" borderId="2" xfId="0" applyNumberFormat="1" applyFont="1" applyFill="1" applyBorder="1" applyAlignment="1">
      <alignment horizontal="center" vertical="center" wrapText="1"/>
    </xf>
    <xf numFmtId="0" fontId="1" fillId="0" borderId="2" xfId="9294" applyNumberFormat="1" applyFont="1" applyFill="1" applyBorder="1" applyAlignment="1">
      <alignment horizontal="center" vertical="center" wrapText="1"/>
    </xf>
    <xf numFmtId="0" fontId="1" fillId="0" borderId="2" xfId="9346"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0" borderId="2" xfId="1842" applyNumberFormat="1" applyFont="1" applyFill="1" applyBorder="1" applyAlignment="1">
      <alignment horizontal="center" vertical="center" wrapText="1"/>
    </xf>
    <xf numFmtId="0" fontId="2" fillId="0" borderId="2" xfId="0" applyNumberFormat="1" applyFont="1" applyFill="1" applyBorder="1" applyAlignment="1">
      <alignment horizontal="center" wrapText="1"/>
    </xf>
    <xf numFmtId="0" fontId="2" fillId="0" borderId="2" xfId="9252" applyNumberFormat="1" applyFont="1" applyFill="1" applyBorder="1" applyAlignment="1">
      <alignment horizontal="left" vertical="center" wrapText="1"/>
    </xf>
    <xf numFmtId="0" fontId="2" fillId="0" borderId="2" xfId="2374" applyNumberFormat="1" applyFont="1" applyFill="1" applyBorder="1" applyAlignment="1">
      <alignment horizontal="center" vertical="center" wrapText="1"/>
    </xf>
    <xf numFmtId="0" fontId="4" fillId="0" borderId="2" xfId="9252" applyNumberFormat="1" applyFont="1" applyFill="1" applyBorder="1" applyAlignment="1">
      <alignment horizontal="left" vertical="center" wrapText="1"/>
    </xf>
    <xf numFmtId="0" fontId="4" fillId="0" borderId="2" xfId="10292" applyNumberFormat="1" applyFont="1" applyFill="1" applyBorder="1" applyAlignment="1">
      <alignment horizontal="left" vertical="center" wrapText="1"/>
    </xf>
    <xf numFmtId="0" fontId="1" fillId="0" borderId="2" xfId="9518" applyNumberFormat="1" applyFont="1" applyFill="1" applyBorder="1" applyAlignment="1">
      <alignment horizontal="center" vertical="center" wrapText="1"/>
    </xf>
    <xf numFmtId="0" fontId="4" fillId="0" borderId="2" xfId="9255" applyNumberFormat="1" applyFont="1" applyFill="1" applyBorder="1" applyAlignment="1">
      <alignment horizontal="left" vertical="center" wrapText="1"/>
    </xf>
    <xf numFmtId="0" fontId="1" fillId="0" borderId="2" xfId="16285" applyNumberFormat="1" applyFont="1" applyFill="1" applyBorder="1" applyAlignment="1">
      <alignment horizontal="center" vertical="center" wrapText="1"/>
    </xf>
    <xf numFmtId="0" fontId="1" fillId="0" borderId="2" xfId="12311" applyNumberFormat="1" applyFont="1" applyFill="1" applyBorder="1" applyAlignment="1">
      <alignment horizontal="center" vertical="center" wrapText="1"/>
    </xf>
    <xf numFmtId="0" fontId="1" fillId="0" borderId="2" xfId="1236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2" xfId="2374" applyNumberFormat="1" applyFont="1" applyFill="1" applyBorder="1" applyAlignment="1">
      <alignment horizontal="left" vertical="center" wrapText="1"/>
    </xf>
    <xf numFmtId="0" fontId="4" fillId="0" borderId="2" xfId="10291" applyNumberFormat="1" applyFont="1" applyFill="1" applyBorder="1" applyAlignment="1">
      <alignment horizontal="left" vertical="center" wrapText="1"/>
    </xf>
    <xf numFmtId="0" fontId="5" fillId="0" borderId="3" xfId="9255" applyNumberFormat="1" applyFont="1" applyFill="1" applyBorder="1" applyAlignment="1">
      <alignment horizontal="left" vertical="center" wrapText="1"/>
    </xf>
    <xf numFmtId="0" fontId="1" fillId="0" borderId="2" xfId="8985" applyNumberFormat="1" applyFont="1" applyFill="1" applyBorder="1" applyAlignment="1">
      <alignment horizontal="center" vertical="center"/>
    </xf>
    <xf numFmtId="0" fontId="6" fillId="0" borderId="3" xfId="9255" applyNumberFormat="1" applyFont="1" applyFill="1" applyBorder="1" applyAlignment="1">
      <alignment horizontal="center" vertical="center" wrapText="1"/>
    </xf>
    <xf numFmtId="0" fontId="1" fillId="0" borderId="2" xfId="14550" applyNumberFormat="1" applyFont="1" applyFill="1" applyBorder="1" applyAlignment="1">
      <alignment horizontal="left" vertical="center" wrapText="1"/>
    </xf>
    <xf numFmtId="14" fontId="2" fillId="0" borderId="2" xfId="9252" applyNumberFormat="1" applyFont="1" applyFill="1" applyBorder="1" applyAlignment="1">
      <alignment horizontal="center" vertical="center" wrapText="1"/>
    </xf>
    <xf numFmtId="14" fontId="6" fillId="0" borderId="3" xfId="9252" applyNumberFormat="1" applyFont="1" applyFill="1" applyBorder="1" applyAlignment="1">
      <alignment horizontal="center" vertical="center" wrapText="1"/>
    </xf>
    <xf numFmtId="0" fontId="4" fillId="2" borderId="2" xfId="9252" applyNumberFormat="1" applyFont="1" applyFill="1" applyBorder="1" applyAlignment="1">
      <alignment horizontal="center" vertical="center" wrapText="1"/>
    </xf>
    <xf numFmtId="14" fontId="6" fillId="0" borderId="3" xfId="9255" applyNumberFormat="1" applyFont="1" applyFill="1" applyBorder="1" applyAlignment="1">
      <alignment horizontal="center" vertical="center" wrapText="1"/>
    </xf>
    <xf numFmtId="14" fontId="6" fillId="0" borderId="2" xfId="8985" applyNumberFormat="1" applyFont="1" applyFill="1" applyBorder="1" applyAlignment="1">
      <alignment horizontal="center" vertical="center" wrapText="1"/>
    </xf>
    <xf numFmtId="0" fontId="4" fillId="0" borderId="2" xfId="10292" applyNumberFormat="1" applyFont="1" applyFill="1" applyBorder="1" applyAlignment="1">
      <alignment horizontal="center" vertical="center" wrapText="1"/>
    </xf>
    <xf numFmtId="14" fontId="1" fillId="2" borderId="2" xfId="9255"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0" fontId="1" fillId="2" borderId="2" xfId="10291" applyNumberFormat="1" applyFont="1" applyFill="1" applyBorder="1" applyAlignment="1">
      <alignment horizontal="center" vertical="center" wrapText="1"/>
    </xf>
    <xf numFmtId="0" fontId="1" fillId="0" borderId="4" xfId="9252" applyNumberFormat="1" applyFont="1" applyFill="1" applyBorder="1" applyAlignment="1">
      <alignment horizontal="center" vertical="center" wrapText="1"/>
    </xf>
    <xf numFmtId="0" fontId="1" fillId="0" borderId="5" xfId="9252" applyNumberFormat="1" applyFont="1" applyFill="1" applyBorder="1" applyAlignment="1">
      <alignment horizontal="center" vertical="center" wrapText="1"/>
    </xf>
    <xf numFmtId="0" fontId="1" fillId="0" borderId="4" xfId="9255" applyNumberFormat="1" applyFont="1" applyFill="1" applyBorder="1" applyAlignment="1">
      <alignment horizontal="center" vertical="center" wrapText="1"/>
    </xf>
    <xf numFmtId="0" fontId="1" fillId="0" borderId="5" xfId="9255" applyNumberFormat="1" applyFont="1" applyFill="1" applyBorder="1" applyAlignment="1">
      <alignment horizontal="center" vertical="center" wrapText="1"/>
    </xf>
    <xf numFmtId="0" fontId="1" fillId="0" borderId="4"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1" fillId="0" borderId="4" xfId="9255" applyNumberFormat="1" applyFont="1" applyFill="1" applyBorder="1" applyAlignment="1">
      <alignment horizontal="left" vertical="center" wrapText="1"/>
    </xf>
    <xf numFmtId="0" fontId="1" fillId="0" borderId="5" xfId="9255" applyNumberFormat="1" applyFont="1" applyFill="1" applyBorder="1" applyAlignment="1">
      <alignment horizontal="left" vertical="center" wrapText="1"/>
    </xf>
    <xf numFmtId="0" fontId="4" fillId="0" borderId="2" xfId="2374" applyNumberFormat="1" applyFont="1" applyFill="1" applyBorder="1" applyAlignment="1">
      <alignment horizontal="center" vertical="center" wrapText="1"/>
    </xf>
    <xf numFmtId="49" fontId="1" fillId="0" borderId="2" xfId="9252" applyNumberFormat="1" applyFont="1" applyFill="1" applyBorder="1" applyAlignment="1">
      <alignment horizontal="center" vertical="center" wrapText="1"/>
    </xf>
    <xf numFmtId="49" fontId="1" fillId="0" borderId="2" xfId="9255"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4" fontId="1" fillId="0" borderId="2" xfId="8985" applyNumberFormat="1" applyFont="1" applyFill="1" applyBorder="1" applyAlignment="1">
      <alignment horizontal="center" vertical="center" wrapText="1"/>
    </xf>
    <xf numFmtId="14" fontId="6" fillId="0" borderId="3" xfId="9253" applyNumberFormat="1" applyFont="1" applyFill="1" applyBorder="1" applyAlignment="1">
      <alignment horizontal="center" vertical="center" wrapText="1"/>
    </xf>
    <xf numFmtId="177" fontId="1" fillId="0" borderId="2" xfId="1831" applyFont="1" applyFill="1" applyBorder="1" applyAlignment="1">
      <alignment horizontal="center" vertical="center" wrapText="1"/>
    </xf>
    <xf numFmtId="177" fontId="1" fillId="0" borderId="2" xfId="9371" applyFont="1" applyFill="1" applyBorder="1" applyAlignment="1">
      <alignment horizontal="center" vertical="center" wrapText="1"/>
    </xf>
    <xf numFmtId="177" fontId="1" fillId="0" borderId="2" xfId="10340" applyFont="1" applyFill="1" applyBorder="1" applyAlignment="1">
      <alignment horizontal="center" vertical="center" wrapText="1"/>
    </xf>
    <xf numFmtId="177" fontId="4" fillId="0" borderId="2" xfId="10340" applyFont="1" applyFill="1" applyBorder="1" applyAlignment="1">
      <alignment horizontal="left" vertical="center" wrapText="1"/>
    </xf>
    <xf numFmtId="0" fontId="1" fillId="0" borderId="2" xfId="10340" applyNumberFormat="1" applyFont="1" applyFill="1" applyBorder="1" applyAlignment="1">
      <alignment horizontal="center" vertical="center" wrapText="1"/>
    </xf>
    <xf numFmtId="0" fontId="1" fillId="0" borderId="2" xfId="9371" applyNumberFormat="1" applyFont="1" applyFill="1" applyBorder="1" applyAlignment="1">
      <alignment horizontal="center" vertical="center" wrapText="1"/>
    </xf>
    <xf numFmtId="177" fontId="1" fillId="0" borderId="2" xfId="10340" applyFont="1" applyFill="1" applyBorder="1" applyAlignment="1">
      <alignment horizontal="left" vertical="center" wrapText="1"/>
    </xf>
    <xf numFmtId="14" fontId="6" fillId="0" borderId="2" xfId="9255" applyNumberFormat="1" applyFont="1" applyFill="1" applyBorder="1" applyAlignment="1">
      <alignment horizontal="center" vertical="center" wrapText="1"/>
    </xf>
    <xf numFmtId="0" fontId="4" fillId="2" borderId="2" xfId="10291" applyNumberFormat="1" applyFont="1" applyFill="1" applyBorder="1" applyAlignment="1">
      <alignment horizontal="center" vertical="center" wrapText="1"/>
    </xf>
    <xf numFmtId="0" fontId="4" fillId="2" borderId="2" xfId="9253" applyNumberFormat="1" applyFont="1" applyFill="1" applyBorder="1" applyAlignment="1">
      <alignment horizontal="center" vertical="center" wrapText="1"/>
    </xf>
    <xf numFmtId="14" fontId="7" fillId="0" borderId="2" xfId="10340" applyNumberFormat="1" applyFont="1" applyFill="1" applyBorder="1" applyAlignment="1">
      <alignment horizontal="center" vertical="center" wrapText="1"/>
    </xf>
    <xf numFmtId="14" fontId="1" fillId="0" borderId="2" xfId="10340" applyNumberFormat="1" applyFont="1" applyFill="1" applyBorder="1" applyAlignment="1">
      <alignment horizontal="center" vertical="center" wrapText="1"/>
    </xf>
    <xf numFmtId="177" fontId="4" fillId="0" borderId="2" xfId="0" applyFont="1" applyFill="1" applyBorder="1" applyAlignment="1">
      <alignment horizontal="left" vertical="center" wrapText="1"/>
    </xf>
    <xf numFmtId="177" fontId="1" fillId="0" borderId="2" xfId="0" applyFont="1" applyFill="1" applyBorder="1" applyAlignment="1">
      <alignment horizontal="center" vertical="center" wrapText="1"/>
    </xf>
    <xf numFmtId="177" fontId="1" fillId="0" borderId="2" xfId="0" applyFont="1" applyFill="1" applyBorder="1" applyAlignment="1">
      <alignment horizontal="left" vertical="center" wrapText="1"/>
    </xf>
    <xf numFmtId="0" fontId="4" fillId="0" borderId="2" xfId="10975" applyNumberFormat="1" applyFont="1" applyFill="1" applyBorder="1" applyAlignment="1">
      <alignment horizontal="left" vertical="center" wrapText="1"/>
    </xf>
    <xf numFmtId="177" fontId="1" fillId="0" borderId="2" xfId="8985" applyFont="1" applyFill="1" applyBorder="1" applyAlignment="1">
      <alignment horizontal="center" vertical="center" wrapText="1"/>
    </xf>
    <xf numFmtId="0" fontId="1" fillId="0" borderId="2" xfId="8987" applyNumberFormat="1" applyFont="1" applyFill="1" applyBorder="1" applyAlignment="1">
      <alignment horizontal="left" vertical="center" wrapText="1"/>
    </xf>
    <xf numFmtId="177" fontId="1" fillId="0" borderId="2" xfId="8985" applyFont="1" applyFill="1" applyBorder="1" applyAlignment="1">
      <alignment horizontal="left" vertical="center" wrapText="1"/>
    </xf>
    <xf numFmtId="0" fontId="1" fillId="2" borderId="2" xfId="10975" applyNumberFormat="1" applyFont="1" applyFill="1" applyBorder="1" applyAlignment="1">
      <alignment horizontal="left" vertical="center" wrapText="1"/>
    </xf>
    <xf numFmtId="0" fontId="1" fillId="2" borderId="2" xfId="0" applyNumberFormat="1" applyFont="1" applyFill="1" applyBorder="1" applyAlignment="1">
      <alignment horizontal="left" vertical="center" wrapText="1"/>
    </xf>
    <xf numFmtId="0" fontId="1" fillId="2" borderId="2" xfId="9253" applyNumberFormat="1" applyFont="1" applyFill="1" applyBorder="1" applyAlignment="1">
      <alignment horizontal="center" vertical="center" wrapText="1"/>
    </xf>
    <xf numFmtId="0" fontId="1" fillId="2" borderId="2" xfId="10975" applyNumberFormat="1" applyFont="1" applyFill="1" applyBorder="1" applyAlignment="1">
      <alignment horizontal="center" vertical="center" wrapText="1"/>
    </xf>
    <xf numFmtId="14" fontId="7" fillId="0" borderId="2" xfId="8985" applyNumberFormat="1" applyFont="1" applyFill="1" applyBorder="1" applyAlignment="1">
      <alignment horizontal="center" vertical="center" wrapText="1"/>
    </xf>
    <xf numFmtId="49" fontId="1" fillId="0" borderId="2" xfId="10975" applyNumberFormat="1" applyFont="1" applyFill="1" applyBorder="1" applyAlignment="1">
      <alignment horizontal="center" vertical="center" wrapText="1"/>
    </xf>
    <xf numFmtId="49" fontId="1" fillId="0" borderId="2" xfId="10291" applyNumberFormat="1" applyFont="1" applyFill="1" applyBorder="1" applyAlignment="1">
      <alignment horizontal="center" vertical="center" wrapText="1"/>
    </xf>
    <xf numFmtId="0" fontId="1" fillId="0" borderId="2" xfId="9548" applyNumberFormat="1" applyFont="1" applyFill="1" applyBorder="1" applyAlignment="1">
      <alignment horizontal="left" vertical="center" wrapText="1"/>
    </xf>
    <xf numFmtId="0" fontId="4" fillId="2" borderId="2" xfId="2374" applyNumberFormat="1" applyFont="1" applyFill="1" applyBorder="1" applyAlignment="1">
      <alignment horizontal="left" vertical="center" wrapText="1"/>
    </xf>
    <xf numFmtId="0" fontId="4" fillId="2" borderId="2" xfId="9252"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0" fontId="1" fillId="2" borderId="2" xfId="1842" applyNumberFormat="1" applyFont="1" applyFill="1" applyBorder="1" applyAlignment="1">
      <alignment horizontal="left" vertical="center" wrapText="1"/>
    </xf>
    <xf numFmtId="0" fontId="1" fillId="0" borderId="2" xfId="1880" applyNumberFormat="1" applyFont="1" applyFill="1" applyBorder="1" applyAlignment="1">
      <alignment horizontal="center" vertical="center" wrapText="1"/>
    </xf>
    <xf numFmtId="0" fontId="1" fillId="0" borderId="2" xfId="9297" applyNumberFormat="1" applyFont="1" applyFill="1" applyBorder="1" applyAlignment="1">
      <alignment horizontal="center" vertical="center" wrapText="1"/>
    </xf>
    <xf numFmtId="0" fontId="1" fillId="0" borderId="2" xfId="8427" applyNumberFormat="1" applyFont="1" applyFill="1" applyBorder="1" applyAlignment="1">
      <alignment horizontal="center" vertical="center" wrapText="1"/>
    </xf>
    <xf numFmtId="0" fontId="1" fillId="0" borderId="2" xfId="0" applyNumberFormat="1" applyFont="1" applyFill="1" applyBorder="1" applyAlignment="1">
      <alignment vertical="center" wrapText="1"/>
    </xf>
    <xf numFmtId="0" fontId="1" fillId="2" borderId="2" xfId="10291" applyNumberFormat="1" applyFont="1" applyFill="1" applyBorder="1" applyAlignment="1">
      <alignment horizontal="left" vertical="center" wrapText="1"/>
    </xf>
    <xf numFmtId="0" fontId="1" fillId="2" borderId="2" xfId="0" applyNumberFormat="1" applyFont="1" applyFill="1" applyBorder="1" applyAlignment="1">
      <alignment vertical="center" wrapText="1"/>
    </xf>
    <xf numFmtId="0" fontId="1" fillId="0" borderId="2" xfId="8421" applyNumberFormat="1" applyFont="1" applyFill="1" applyBorder="1" applyAlignment="1">
      <alignment horizontal="center" vertical="center" wrapText="1"/>
    </xf>
    <xf numFmtId="0" fontId="1" fillId="2" borderId="2" xfId="8421" applyNumberFormat="1" applyFont="1" applyFill="1" applyBorder="1" applyAlignment="1">
      <alignment horizontal="center" vertical="center" wrapText="1"/>
    </xf>
    <xf numFmtId="49" fontId="6" fillId="0" borderId="2" xfId="9255" applyNumberFormat="1" applyFont="1" applyFill="1" applyBorder="1" applyAlignment="1">
      <alignment horizontal="center" vertical="center" wrapText="1"/>
    </xf>
    <xf numFmtId="14" fontId="6" fillId="0" borderId="2" xfId="10291" applyNumberFormat="1" applyFont="1" applyFill="1" applyBorder="1" applyAlignment="1">
      <alignment horizontal="center" vertical="center" wrapText="1"/>
    </xf>
    <xf numFmtId="179" fontId="1" fillId="0" borderId="2" xfId="2374" applyNumberFormat="1" applyFont="1" applyFill="1" applyBorder="1" applyAlignment="1">
      <alignment horizontal="center" vertical="center" wrapText="1"/>
    </xf>
    <xf numFmtId="179" fontId="1" fillId="0" borderId="2" xfId="9252" applyNumberFormat="1" applyFont="1" applyFill="1" applyBorder="1" applyAlignment="1">
      <alignment horizontal="center" vertical="center" wrapText="1"/>
    </xf>
    <xf numFmtId="179" fontId="1" fillId="0" borderId="2" xfId="9253" applyNumberFormat="1" applyFont="1" applyFill="1" applyBorder="1" applyAlignment="1">
      <alignment horizontal="center" vertical="center" wrapText="1"/>
    </xf>
    <xf numFmtId="179" fontId="1" fillId="0" borderId="2" xfId="10292" applyNumberFormat="1" applyFont="1" applyFill="1" applyBorder="1" applyAlignment="1">
      <alignment horizontal="center" vertical="center" wrapText="1"/>
    </xf>
    <xf numFmtId="179" fontId="1" fillId="0" borderId="2" xfId="8984" applyNumberFormat="1" applyFont="1" applyFill="1" applyBorder="1" applyAlignment="1">
      <alignment horizontal="center" vertical="center" wrapText="1"/>
    </xf>
    <xf numFmtId="179" fontId="1" fillId="0" borderId="2" xfId="9255"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179" fontId="1" fillId="0" borderId="2" xfId="9519" applyNumberFormat="1" applyFont="1" applyFill="1" applyBorder="1" applyAlignment="1">
      <alignment horizontal="center" vertical="center" wrapText="1"/>
    </xf>
    <xf numFmtId="179" fontId="1" fillId="0" borderId="2" xfId="9253" applyNumberFormat="1" applyFont="1" applyFill="1" applyBorder="1" applyAlignment="1" applyProtection="1">
      <alignment horizontal="center" vertical="center" wrapText="1"/>
    </xf>
    <xf numFmtId="179" fontId="1" fillId="0" borderId="2" xfId="9592" applyNumberFormat="1" applyFont="1" applyFill="1" applyBorder="1" applyAlignment="1">
      <alignment horizontal="center" vertical="center" wrapText="1"/>
    </xf>
    <xf numFmtId="179" fontId="1" fillId="0" borderId="2" xfId="10975" applyNumberFormat="1" applyFont="1" applyFill="1" applyBorder="1" applyAlignment="1">
      <alignment horizontal="center" vertical="center" wrapText="1"/>
    </xf>
    <xf numFmtId="179" fontId="1" fillId="0" borderId="2" xfId="10291" applyNumberFormat="1" applyFont="1" applyFill="1" applyBorder="1" applyAlignment="1">
      <alignment horizontal="center" vertical="center" wrapText="1"/>
    </xf>
    <xf numFmtId="179" fontId="1" fillId="0" borderId="2" xfId="8985" applyNumberFormat="1" applyFont="1" applyFill="1" applyBorder="1" applyAlignment="1">
      <alignment horizontal="center" vertical="center" wrapText="1"/>
    </xf>
    <xf numFmtId="179" fontId="1" fillId="0" borderId="2" xfId="7506" applyNumberFormat="1" applyFont="1" applyFill="1" applyBorder="1" applyAlignment="1">
      <alignment horizontal="center" vertical="center" wrapText="1"/>
    </xf>
    <xf numFmtId="0" fontId="2" fillId="0" borderId="2" xfId="10291" applyNumberFormat="1" applyFont="1" applyFill="1" applyBorder="1" applyAlignment="1">
      <alignment horizontal="center" vertical="center" wrapText="1"/>
    </xf>
    <xf numFmtId="179" fontId="2" fillId="0" borderId="2" xfId="0" applyNumberFormat="1" applyFont="1" applyFill="1" applyBorder="1" applyAlignment="1">
      <alignment horizontal="center" vertical="center" wrapText="1"/>
    </xf>
    <xf numFmtId="179" fontId="1" fillId="0" borderId="2" xfId="9294" applyNumberFormat="1" applyFont="1" applyFill="1" applyBorder="1" applyAlignment="1">
      <alignment horizontal="center" vertical="center" wrapText="1"/>
    </xf>
    <xf numFmtId="179" fontId="1" fillId="0" borderId="2" xfId="9346" applyNumberFormat="1" applyFont="1" applyFill="1" applyBorder="1" applyAlignment="1">
      <alignment horizontal="center" vertical="center" wrapText="1"/>
    </xf>
    <xf numFmtId="0" fontId="6" fillId="0" borderId="3" xfId="9255" applyNumberFormat="1" applyFont="1" applyFill="1" applyBorder="1" applyAlignment="1">
      <alignment horizontal="left" vertical="center" wrapText="1"/>
    </xf>
    <xf numFmtId="179" fontId="1" fillId="0" borderId="2" xfId="8985" applyNumberFormat="1" applyFont="1" applyFill="1" applyBorder="1" applyAlignment="1">
      <alignment horizontal="center" vertical="center"/>
    </xf>
    <xf numFmtId="0" fontId="2" fillId="0" borderId="2" xfId="0" applyNumberFormat="1" applyFont="1" applyFill="1" applyBorder="1" applyAlignment="1">
      <alignment vertical="center" wrapText="1"/>
    </xf>
    <xf numFmtId="0" fontId="2" fillId="0" borderId="3"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3" xfId="0" applyNumberFormat="1" applyFont="1" applyFill="1" applyBorder="1" applyAlignment="1">
      <alignment vertical="center" wrapText="1"/>
    </xf>
    <xf numFmtId="0" fontId="1" fillId="0" borderId="2" xfId="1842" applyNumberFormat="1" applyFont="1" applyFill="1" applyBorder="1" applyAlignment="1">
      <alignment horizontal="left" vertical="center" wrapText="1"/>
    </xf>
  </cellXfs>
  <cellStyles count="17161">
    <cellStyle name="常规" xfId="0" builtinId="0"/>
    <cellStyle name="百分比 2 2 2 2 6 4 2" xfId="1"/>
    <cellStyle name="货币[0]" xfId="2" builtinId="7"/>
    <cellStyle name="60% - 强调文字颜色 1 2 3 2 3 4" xfId="3"/>
    <cellStyle name="货币" xfId="4" builtinId="4"/>
    <cellStyle name="输入" xfId="5" builtinId="20"/>
    <cellStyle name="20% - 强调文字颜色 3 2 3 3" xfId="6"/>
    <cellStyle name="百分比 2 2 3 3 2 2 3 3" xfId="7"/>
    <cellStyle name="20% - 强调文字颜色 3" xfId="8" builtinId="38"/>
    <cellStyle name="百分比 2 2 4 3 2 7" xfId="9"/>
    <cellStyle name="百分比 4 2 3 3 3 5" xfId="10"/>
    <cellStyle name="20% - 强调文字颜色 1 2" xfId="11"/>
    <cellStyle name="百分比 2 2 4 3 2 5 2" xfId="12"/>
    <cellStyle name="常规 4 3 2 3 4" xfId="13"/>
    <cellStyle name="百分比 2 2 4 2 5 5" xfId="14"/>
    <cellStyle name="40% - 强调文字颜色 2 2 3 2 2" xfId="15"/>
    <cellStyle name="常规 2 2 3 5 4 2" xfId="16"/>
    <cellStyle name="百分比 2 2 2 2 2 2 2 2 6" xfId="17"/>
    <cellStyle name="千位分隔[0]" xfId="18" builtinId="6"/>
    <cellStyle name="40% - 强调文字颜色 3" xfId="19" builtinId="39"/>
    <cellStyle name="百分比 2 2 4 2 4 2 3 3" xfId="20"/>
    <cellStyle name="20% - 强调文字颜色 1 2 2 2 6" xfId="21"/>
    <cellStyle name="百分比 2 2 4 3 2 2 5 2" xfId="22"/>
    <cellStyle name="注释 2 3 2 5" xfId="23"/>
    <cellStyle name="差" xfId="24" builtinId="27"/>
    <cellStyle name="60% - 强调文字颜色 6 2 3 3 3" xfId="25"/>
    <cellStyle name="百分比 4 2 4 4" xfId="26"/>
    <cellStyle name="20% - 强调文字颜色 3 2 2 2 4" xfId="27"/>
    <cellStyle name="解释性文本 2 3 2 4" xfId="28"/>
    <cellStyle name="千位分隔" xfId="29" builtinId="3"/>
    <cellStyle name="20% - 强调文字颜色 1 2 2 2 2 4" xfId="30"/>
    <cellStyle name="20% - 强调文字颜色 2 2 3 2 2 2" xfId="31"/>
    <cellStyle name="常规 2 4 2 5 2 3" xfId="32"/>
    <cellStyle name="20% - 强调文字颜色 2 2 4 2 3" xfId="33"/>
    <cellStyle name="60% - 强调文字颜色 3" xfId="34" builtinId="40"/>
    <cellStyle name="百分比 2 3 2 4 3 2" xfId="35"/>
    <cellStyle name="20% - 强调文字颜色 1 2 2 3 3 2 2" xfId="36"/>
    <cellStyle name="超链接" xfId="37" builtinId="8"/>
    <cellStyle name="60% - 强调文字颜色 5 2 4 4 4" xfId="38"/>
    <cellStyle name="百分比" xfId="39" builtinId="5"/>
    <cellStyle name="百分比 2 2 8 4" xfId="40"/>
    <cellStyle name="60% - 强调文字颜色 5 2 3 5 4" xfId="41"/>
    <cellStyle name="20% - 强调文字颜色 2 2 2 4 5" xfId="42"/>
    <cellStyle name="已访问的超链接" xfId="43" builtinId="9"/>
    <cellStyle name="60% - 强调文字颜色 5 2 2 3 4 2" xfId="44"/>
    <cellStyle name="20% - 强调文字颜色 1 2 4 3 4" xfId="45"/>
    <cellStyle name="20% - 强调文字颜色 1 2 2 2 2 2 2 2 2" xfId="46"/>
    <cellStyle name="注释" xfId="47" builtinId="10"/>
    <cellStyle name="60% - 强调文字颜色 2" xfId="48" builtinId="36"/>
    <cellStyle name="百分比 2 2 2 2 10 2" xfId="49"/>
    <cellStyle name="60% - 强调文字颜色 6 2 3 7" xfId="50"/>
    <cellStyle name="百分比 5 3 3 2 2" xfId="51"/>
    <cellStyle name="常规 2 2 9 2 2 2" xfId="52"/>
    <cellStyle name="标题 4" xfId="53" builtinId="19"/>
    <cellStyle name="20% - 强调文字颜色 6 2 2 2 2 2 2 2 2" xfId="54"/>
    <cellStyle name="百分比 4 5 2 2 2" xfId="55"/>
    <cellStyle name="警告文本" xfId="56" builtinId="11"/>
    <cellStyle name="40% - 强调文字颜色 2 2 4 2 2" xfId="57"/>
    <cellStyle name="常规 2 3 3 3 2 2 2 2" xfId="58"/>
    <cellStyle name="百分比 2 5 2 2 4 2 2" xfId="59"/>
    <cellStyle name="标题" xfId="60" builtinId="15"/>
    <cellStyle name="解释性文本" xfId="61" builtinId="53"/>
    <cellStyle name="20% - 强调文字颜色 5 2 2 3 4 2" xfId="62"/>
    <cellStyle name="常规 2 2 2 2 3 4 2 2 3 2" xfId="63"/>
    <cellStyle name="常规 2 4 3 3 2 2" xfId="64"/>
    <cellStyle name="标题 1" xfId="65" builtinId="16"/>
    <cellStyle name="百分比 2 2 5 2 2 2 3 2" xfId="66"/>
    <cellStyle name="40% - 强调文字颜色 2 2 2 2 2 3 2 2" xfId="67"/>
    <cellStyle name="常规 8 2 3 3" xfId="68"/>
    <cellStyle name="输出 2 3 2 2 2" xfId="69"/>
    <cellStyle name="标题 2" xfId="70" builtinId="17"/>
    <cellStyle name="60% - 强调文字颜色 1" xfId="71" builtinId="32"/>
    <cellStyle name="60% - 强调文字颜色 6 2 3 6" xfId="72"/>
    <cellStyle name="标题 3" xfId="73" builtinId="18"/>
    <cellStyle name="适中 2 6 2" xfId="74"/>
    <cellStyle name="60% - 强调文字颜色 4" xfId="75" builtinId="44"/>
    <cellStyle name="百分比 2 3 2 4 3 3" xfId="76"/>
    <cellStyle name="常规 6 3 2 2 2 4 2" xfId="77"/>
    <cellStyle name="百分比 3 5 3 4 2" xfId="78"/>
    <cellStyle name="输出" xfId="79" builtinId="21"/>
    <cellStyle name="40% - 强调文字颜色 3 2 2 2 5" xfId="80"/>
    <cellStyle name="百分比 2 2 3 3 2 2 3" xfId="81"/>
    <cellStyle name="20% - 强调文字颜色 3 2 2 4 3 2" xfId="82"/>
    <cellStyle name="20% - 强调文字颜色 5 2 3 2 2 2" xfId="83"/>
    <cellStyle name="常规 5 2 2 2 2 3 2 3" xfId="84"/>
    <cellStyle name="常规 9 2 3 5 2" xfId="85"/>
    <cellStyle name="20% - 强调文字颜色 4 2 2 2 2 4" xfId="86"/>
    <cellStyle name="计算" xfId="87" builtinId="22"/>
    <cellStyle name="40% - 强调文字颜色 6 2 2 2 3 2" xfId="88"/>
    <cellStyle name="常规 4 3 4 3 2" xfId="89"/>
    <cellStyle name="检查单元格" xfId="90" builtinId="23"/>
    <cellStyle name="40% - 强调文字颜色 1 2 2 3 4 2" xfId="91"/>
    <cellStyle name="百分比 3 3 4 2 2 3" xfId="92"/>
    <cellStyle name="20% - 强调文字颜色 2 2 2 2 2 2 2 2" xfId="93"/>
    <cellStyle name="20% - 强调文字颜色 3 2 2 3 3 3" xfId="94"/>
    <cellStyle name="常规 6 2 2 2 2 2 3 2" xfId="95"/>
    <cellStyle name="20% - 强调文字颜色 6" xfId="96" builtinId="50"/>
    <cellStyle name="百分比 2 2 2 2 2 3 2" xfId="97"/>
    <cellStyle name="20% - 强调文字颜色 1 2 2 2 3 4" xfId="98"/>
    <cellStyle name="20% - 强调文字颜色 2 2 3 2 3 2" xfId="99"/>
    <cellStyle name="20% - 强调文字颜色 2 2 4 3 3" xfId="100"/>
    <cellStyle name="常规 3 2 2 6 4 2" xfId="101"/>
    <cellStyle name="强调文字颜色 2" xfId="102" builtinId="33"/>
    <cellStyle name="40% - 强调文字颜色 4 2 3 3" xfId="103"/>
    <cellStyle name="百分比 2 2 3 3 5" xfId="104"/>
    <cellStyle name="常规 2 2 2 2 5 2 2 2" xfId="105"/>
    <cellStyle name="20% - 强调文字颜色 2 2 2 4 2 2" xfId="106"/>
    <cellStyle name="百分比 2 2 2 2 3 4 3 2 3" xfId="107"/>
    <cellStyle name="20% - 强调文字颜色 2 2 3 5 2" xfId="108"/>
    <cellStyle name="链接单元格" xfId="109" builtinId="24"/>
    <cellStyle name="常规 3 3 3 5 4" xfId="110"/>
    <cellStyle name="汇总" xfId="111" builtinId="25"/>
    <cellStyle name="20% - 强调文字颜色 1 2 6 3" xfId="112"/>
    <cellStyle name="好" xfId="113" builtinId="26"/>
    <cellStyle name="适中" xfId="114" builtinId="28"/>
    <cellStyle name="百分比 2 2 2 2 6 2 2 5" xfId="115"/>
    <cellStyle name="百分比 2 2 2 2 5 2 2 4 2" xfId="116"/>
    <cellStyle name="20% - 强调文字颜色 4 2 2 6" xfId="117"/>
    <cellStyle name="常规 3 4 2 3 2 2 3" xfId="118"/>
    <cellStyle name="20% - 强调文字颜色 3 2 2 5 2" xfId="119"/>
    <cellStyle name="常规 3 3 2 2 2 2 5" xfId="120"/>
    <cellStyle name="常规 3 4 2 2 2 2 2 2" xfId="121"/>
    <cellStyle name="百分比 2 2 4 6 2 4 2" xfId="122"/>
    <cellStyle name="20% - 强调文字颜色 5" xfId="123" builtinId="46"/>
    <cellStyle name="百分比 2 2 4 3 3 2 3 3" xfId="124"/>
    <cellStyle name="20% - 强调文字颜色 1 2 2 2 3 3" xfId="125"/>
    <cellStyle name="百分比 2 2 4 3 2 3 2 2 2" xfId="126"/>
    <cellStyle name="20% - 强调文字颜色 2 2 4 3 2" xfId="127"/>
    <cellStyle name="解释性文本 2 2 5 2" xfId="128"/>
    <cellStyle name="强调文字颜色 1" xfId="129" builtinId="29"/>
    <cellStyle name="40% - 强调文字颜色 4 2 3 2" xfId="130"/>
    <cellStyle name="百分比 2 2 4 3 2 5" xfId="131"/>
    <cellStyle name="百分比 2 5 12" xfId="132"/>
    <cellStyle name="20% - 强调文字颜色 1" xfId="133" builtinId="30"/>
    <cellStyle name="百分比 2 2 5 2 3 2 2" xfId="134"/>
    <cellStyle name="常规 3 4 5 2 2 4 2" xfId="135"/>
    <cellStyle name="20% - 强调文字颜色 5 2 2 2 4 2" xfId="136"/>
    <cellStyle name="常规 2 2 2 2 3 4 3 2 2" xfId="137"/>
    <cellStyle name="20% - 强调文字颜色 3 2 4 4 4" xfId="138"/>
    <cellStyle name="百分比 2 2 2 2 2 2 3 5" xfId="139"/>
    <cellStyle name="40% - 强调文字颜色 1" xfId="140" builtinId="31"/>
    <cellStyle name="百分比 2 2 3 2 3 2 3 3" xfId="141"/>
    <cellStyle name="百分比 2 2 3 3 4 6" xfId="142"/>
    <cellStyle name="百分比 4 2 5 3 4 2" xfId="143"/>
    <cellStyle name="常规 2 8 2 2 2" xfId="144"/>
    <cellStyle name="常规 4 2 3 2 5" xfId="145"/>
    <cellStyle name="输入 2 2 2 2" xfId="146"/>
    <cellStyle name="60% - 强调文字颜色 4 2 3 3 3" xfId="147"/>
    <cellStyle name="20% - 强调文字颜色 1 2 2 2 4" xfId="148"/>
    <cellStyle name="20% - 强调文字颜色 2 2 2 2 2 2 2 3 2" xfId="149"/>
    <cellStyle name="常规 2 2 7 2 3" xfId="150"/>
    <cellStyle name="百分比 2 2 4 3 2 6" xfId="151"/>
    <cellStyle name="百分比 2 5 13" xfId="152"/>
    <cellStyle name="20% - 强调文字颜色 2" xfId="153" builtinId="34"/>
    <cellStyle name="百分比 2 2 3 3 2 2 3 2" xfId="154"/>
    <cellStyle name="20% - 强调文字颜色 4 2 2 2 2 4 2" xfId="155"/>
    <cellStyle name="百分比 2 2 4 2 4 2 3 2" xfId="156"/>
    <cellStyle name="百分比 2 2 2 2 2 2 3 6" xfId="157"/>
    <cellStyle name="40% - 强调文字颜色 2" xfId="158" builtinId="35"/>
    <cellStyle name="百分比 2 2 3 3 4 7" xfId="159"/>
    <cellStyle name="常规 2 8 2 2 3" xfId="160"/>
    <cellStyle name="常规 4 2 3 2 6" xfId="161"/>
    <cellStyle name="输入 2 2 2 3" xfId="162"/>
    <cellStyle name="60% - 强调文字颜色 4 2 3 3 4" xfId="163"/>
    <cellStyle name="20% - 强调文字颜色 1 2 2 2 5" xfId="164"/>
    <cellStyle name="强调文字颜色 3" xfId="165" builtinId="37"/>
    <cellStyle name="40% - 强调文字颜色 4 2 3 4" xfId="166"/>
    <cellStyle name="百分比 2 2 3 3 6" xfId="167"/>
    <cellStyle name="常规 2 2 2 2 5 2 2 3" xfId="168"/>
    <cellStyle name="20% - 强调文字颜色 2 2 2 4 2 3" xfId="169"/>
    <cellStyle name="20% - 强调文字颜色 2 2 3 5 3" xfId="170"/>
    <cellStyle name="强调文字颜色 4" xfId="171" builtinId="41"/>
    <cellStyle name="40% - 强调文字颜色 4 2 3 5" xfId="172"/>
    <cellStyle name="常规 4 5 6 4 2" xfId="173"/>
    <cellStyle name="百分比 2 2 4 2 2 3 2" xfId="174"/>
    <cellStyle name="20% - 强调文字颜色 2 2 3 5 4" xfId="175"/>
    <cellStyle name="百分比 2 2 4 3 2 8" xfId="176"/>
    <cellStyle name="20% - 强调文字颜色 4" xfId="177" builtinId="42"/>
    <cellStyle name="百分比 2 2 4 3 3 2 3 2" xfId="178"/>
    <cellStyle name="百分比 2 2 3 3 4 5 2" xfId="179"/>
    <cellStyle name="常规 4 2 3 2 4 2" xfId="180"/>
    <cellStyle name="20% - 强调文字颜色 1 2 2 2 3 2" xfId="181"/>
    <cellStyle name="20% - 强调文字颜色 2 2 2 2 2 2 2" xfId="182"/>
    <cellStyle name="常规 5 2 5 7" xfId="183"/>
    <cellStyle name="40% - 强调文字颜色 4" xfId="184" builtinId="43"/>
    <cellStyle name="强调文字颜色 5" xfId="185" builtinId="45"/>
    <cellStyle name="40% - 强调文字颜色 4 2 3 6" xfId="186"/>
    <cellStyle name="百分比 3 2 3 2" xfId="187"/>
    <cellStyle name="40% - 强调文字颜色 5" xfId="188" builtinId="47"/>
    <cellStyle name="百分比 2 2 6 4 2" xfId="189"/>
    <cellStyle name="40% - 强调文字颜色 2 2 2 3 2 2" xfId="190"/>
    <cellStyle name="20% - 强调文字颜色 2 2 2 2 2 2 3" xfId="191"/>
    <cellStyle name="20% - 强调文字颜色 2 2 2 2 5 2" xfId="192"/>
    <cellStyle name="适中 2 6 3" xfId="193"/>
    <cellStyle name="60% - 强调文字颜色 5" xfId="194" builtinId="48"/>
    <cellStyle name="百分比 2 3 2 4 3 4" xfId="195"/>
    <cellStyle name="强调文字颜色 6" xfId="196" builtinId="49"/>
    <cellStyle name="百分比 2 2 8 2 3 2" xfId="197"/>
    <cellStyle name="百分比 2 4 2 3 3 5" xfId="198"/>
    <cellStyle name="百分比 4 2 2 3 2 4 2" xfId="199"/>
    <cellStyle name="百分比 2 2 2 2 5 6" xfId="200"/>
    <cellStyle name="20% - 强调文字颜色 3 2 2 2 2 5 2" xfId="201"/>
    <cellStyle name="40% - 强调文字颜色 2 2 2 3 2 3" xfId="202"/>
    <cellStyle name="20% - 强调文字颜色 2 2 2 2 2 2 4" xfId="203"/>
    <cellStyle name="40% - 强调文字颜色 6" xfId="204" builtinId="51"/>
    <cellStyle name="60% - 强调文字颜色 6" xfId="205" builtinId="52"/>
    <cellStyle name="百分比 2 3 2 4 3 5" xfId="206"/>
    <cellStyle name="20% - 强调文字颜色 4 2 2 2 3 3 2" xfId="207"/>
    <cellStyle name="20% - 强调文字颜色 1 2 2 2" xfId="208"/>
    <cellStyle name="20% - 强调文字颜色 1 2 2 2 2 2 2 2" xfId="209"/>
    <cellStyle name="20% - 强调文字颜色 1 2 2 2 2 2 3 2" xfId="210"/>
    <cellStyle name="20% - 强调文字颜色 1 2 2 2 2 2 2" xfId="211"/>
    <cellStyle name="40% - 强调文字颜色 5 2" xfId="212"/>
    <cellStyle name="20% - 强调文字颜色 1 2 2 2 2 2 2 4" xfId="213"/>
    <cellStyle name="40% - 强调文字颜色 2 2 2 3 2 2 2" xfId="214"/>
    <cellStyle name="20% - 强调文字颜色 2 2 2 2 2 2 3 2" xfId="215"/>
    <cellStyle name="百分比 2 2 3 3 4 4 2" xfId="216"/>
    <cellStyle name="常规 4 2 3 2 3 2" xfId="217"/>
    <cellStyle name="20% - 强调文字颜色 1 2 2 2 2 2" xfId="218"/>
    <cellStyle name="20% - 强调文字颜色 4 2 2 2 2 3 4" xfId="219"/>
    <cellStyle name="40% - 强调文字颜色 2 2 7" xfId="220"/>
    <cellStyle name="常规 2 3 3 3 2 5" xfId="221"/>
    <cellStyle name="20% - 强调文字颜色 1 2 2" xfId="222"/>
    <cellStyle name="百分比 2 2 2 3 4 2 2 3 2" xfId="223"/>
    <cellStyle name="20% - 强调文字颜色 1 2 3 7" xfId="224"/>
    <cellStyle name="百分比 2 2 3 3 4 4" xfId="225"/>
    <cellStyle name="常规 3 2 9 2 3 3" xfId="226"/>
    <cellStyle name="常规 4 2 3 2 3" xfId="227"/>
    <cellStyle name="20% - 强调文字颜色 1 2 2 2 2" xfId="228"/>
    <cellStyle name="20% - 强调文字颜色 1 2 2 2 2 2 2 3" xfId="229"/>
    <cellStyle name="20% - 强调文字颜色 3 2 2 3 4 2" xfId="230"/>
    <cellStyle name="20% - 强调文字颜色 1 2 2 2 2 2 2 3 2" xfId="231"/>
    <cellStyle name="20% - 强调文字颜色 1 2 2 2 2 2 3" xfId="232"/>
    <cellStyle name="常规 3 4 6 4 2" xfId="233"/>
    <cellStyle name="百分比 2 2 4 3 5 4 2 2" xfId="234"/>
    <cellStyle name="百分比 2 2 2 2 2 5 7 2" xfId="235"/>
    <cellStyle name="20% - 强调文字颜色 1 2 2 2 2 2 4" xfId="236"/>
    <cellStyle name="40% - 强调文字颜色 4 2 2 2 2 3" xfId="237"/>
    <cellStyle name="20% - 强调文字颜色 1 2 2 2 2 2 4 2" xfId="238"/>
    <cellStyle name="百分比 2 2 2 2 2 5 7 3" xfId="239"/>
    <cellStyle name="20% - 强调文字颜色 1 2 2 2 2 2 5" xfId="240"/>
    <cellStyle name="20% - 强调文字颜色 1 2 2 2 2 3" xfId="241"/>
    <cellStyle name="20% - 强调文字颜色 2 2 4 2 2" xfId="242"/>
    <cellStyle name="20% - 强调文字颜色 1 2 2 2 2 3 2" xfId="243"/>
    <cellStyle name="常规 2 3 2 4 2 2 4" xfId="244"/>
    <cellStyle name="百分比 2 2 5 6" xfId="245"/>
    <cellStyle name="20% - 强调文字颜色 1 2 3 2 2 4" xfId="246"/>
    <cellStyle name="20% - 强调文字颜色 1 2 2 2 2 3 2 2" xfId="247"/>
    <cellStyle name="常规 2 3 2 4 2 2 4 2" xfId="248"/>
    <cellStyle name="20% - 强调文字颜色 4 2 2 2 3 3" xfId="249"/>
    <cellStyle name="常规 2 2 5 4 3 5" xfId="250"/>
    <cellStyle name="20% - 强调文字颜色 1 2 2 2 2 3 3" xfId="251"/>
    <cellStyle name="常规 2 3 2 4 2 2 5" xfId="252"/>
    <cellStyle name="常规 3 4 6 5 2" xfId="253"/>
    <cellStyle name="20% - 强调文字颜色 1 2 2 2 2 3 3 2" xfId="254"/>
    <cellStyle name="20% - 强调文字颜色 1 2 2 2 2 3 4" xfId="255"/>
    <cellStyle name="60% - 强调文字颜色 5 2 4" xfId="256"/>
    <cellStyle name="20% - 强调文字颜色 1 2 2 2 2 4 2" xfId="257"/>
    <cellStyle name="百分比 2 2 6 6" xfId="258"/>
    <cellStyle name="20% - 强调文字颜色 1 2 3 2 3 4" xfId="259"/>
    <cellStyle name="20% - 强调文字颜色 1 2 2 2 2 5" xfId="260"/>
    <cellStyle name="常规 3 4 3 5 2 2" xfId="261"/>
    <cellStyle name="20% - 强调文字颜色 2 2 3 2 2 3" xfId="262"/>
    <cellStyle name="常规 2 4 2 5 2 4" xfId="263"/>
    <cellStyle name="20% - 强调文字颜色 2 2 4 2 4" xfId="264"/>
    <cellStyle name="20% - 强调文字颜色 1 2 2 2 2 5 2" xfId="265"/>
    <cellStyle name="百分比 2 2 7 6" xfId="266"/>
    <cellStyle name="40% - 强调文字颜色 4 2 3 2 3" xfId="267"/>
    <cellStyle name="20% - 强调文字颜色 1 2 3 2 4 4" xfId="268"/>
    <cellStyle name="20% - 强调文字颜色 1 2 2 2 2 6" xfId="269"/>
    <cellStyle name="常规 3 4 3 5 2 3" xfId="270"/>
    <cellStyle name="常规 7 2 2 2 3 2 2" xfId="271"/>
    <cellStyle name="20% - 强调文字颜色 2 2 3 2 2 4" xfId="272"/>
    <cellStyle name="常规 2 4 2 5 2 5" xfId="273"/>
    <cellStyle name="百分比 2 2 3 3 4 5" xfId="274"/>
    <cellStyle name="常规 4 2 3 2 4" xfId="275"/>
    <cellStyle name="60% - 强调文字颜色 4 2 3 3 2" xfId="276"/>
    <cellStyle name="20% - 强调文字颜色 1 2 2 2 3" xfId="277"/>
    <cellStyle name="20% - 强调文字颜色 1 2 2 2 3 2 2" xfId="278"/>
    <cellStyle name="百分比 2 2 4 3 3 2 3 2 2" xfId="279"/>
    <cellStyle name="20% - 强调文字颜色 4 2" xfId="280"/>
    <cellStyle name="百分比 2 2 7 3 3" xfId="281"/>
    <cellStyle name="百分比 4 2 2 2 3 4" xfId="282"/>
    <cellStyle name="常规 4 2 2 2 3 2 2 4" xfId="283"/>
    <cellStyle name="20% - 强调文字颜色 1 2 2 2 3 2 2 2" xfId="284"/>
    <cellStyle name="60% - 强调文字颜色 1 2 3 3 3" xfId="285"/>
    <cellStyle name="20% - 强调文字颜色 4 2 2" xfId="286"/>
    <cellStyle name="40% - 强调文字颜色 5 2 7" xfId="287"/>
    <cellStyle name="标题 5 3 2 2 2" xfId="288"/>
    <cellStyle name="20% - 强调文字颜色 1 2 2 2 3 2 3" xfId="289"/>
    <cellStyle name="常规 3 4 7 4 2" xfId="290"/>
    <cellStyle name="20% - 强调文字颜色 4 2 3 6" xfId="291"/>
    <cellStyle name="常规 3 4 2 3 2 3 3" xfId="292"/>
    <cellStyle name="20% - 强调文字颜色 3 2 2 6 2" xfId="293"/>
    <cellStyle name="常规 3 4 2 2 2 2 3 2" xfId="294"/>
    <cellStyle name="20% - 强调文字颜色 1 2 2 2 3 3 2" xfId="295"/>
    <cellStyle name="60% - 强调文字颜色 6 2 4" xfId="296"/>
    <cellStyle name="20% - 强调文字颜色 1 2 2 2 3 4 2" xfId="297"/>
    <cellStyle name="百分比 2 2 4 2 5 7 3" xfId="298"/>
    <cellStyle name="百分比 2 2 2 2 2 7" xfId="299"/>
    <cellStyle name="百分比 2 4 7 2 2" xfId="300"/>
    <cellStyle name="百分比 4 2 4 2 2 3" xfId="301"/>
    <cellStyle name="20% - 强调文字颜色 3 2 2 2 2 2 3" xfId="302"/>
    <cellStyle name="强调文字颜色 5 2 5" xfId="303"/>
    <cellStyle name="20% - 强调文字颜色 1 2 2 2 3 5" xfId="304"/>
    <cellStyle name="常规 3 4 3 5 3 2" xfId="305"/>
    <cellStyle name="20% - 强调文字颜色 2 2 3 2 3 3" xfId="306"/>
    <cellStyle name="20% - 强调文字颜色 2 2 4 3 4" xfId="307"/>
    <cellStyle name="百分比 2 2 3 3 4 6 2" xfId="308"/>
    <cellStyle name="常规 2 8 2 2 2 2" xfId="309"/>
    <cellStyle name="常规 4 2 3 2 5 2" xfId="310"/>
    <cellStyle name="输入 2 2 2 2 2" xfId="311"/>
    <cellStyle name="20% - 强调文字颜色 1 2 2 2 4 2" xfId="312"/>
    <cellStyle name="20% - 强调文字颜色 1 2 2 2 5 2" xfId="313"/>
    <cellStyle name="40% - 强调文字颜色 6 2 2 3 3 2 2" xfId="314"/>
    <cellStyle name="40% - 强调文字颜色 2 2 8" xfId="315"/>
    <cellStyle name="20% - 强调文字颜色 1 2 3" xfId="316"/>
    <cellStyle name="常规 5 7 3 2 2" xfId="317"/>
    <cellStyle name="20% - 强调文字颜色 1 2 2 3" xfId="318"/>
    <cellStyle name="百分比 2 3 2 3 5 2" xfId="319"/>
    <cellStyle name="20% - 强调文字颜色 1 2 2 3 2 4 2" xfId="320"/>
    <cellStyle name="强调文字颜色 1 2 3 6" xfId="321"/>
    <cellStyle name="百分比 2 2 3 3 5 4" xfId="322"/>
    <cellStyle name="常规 4 2 3 3 3" xfId="323"/>
    <cellStyle name="20% - 强调文字颜色 1 2 2 3 2" xfId="324"/>
    <cellStyle name="百分比 2 3 2 3 3" xfId="325"/>
    <cellStyle name="百分比 2 2 3 3 5 4 2" xfId="326"/>
    <cellStyle name="常规 4 2 3 3 3 2" xfId="327"/>
    <cellStyle name="20% - 强调文字颜色 1 2 2 3 2 2" xfId="328"/>
    <cellStyle name="百分比 2 2 4 3 3 3 2 2" xfId="329"/>
    <cellStyle name="20% - 强调文字颜色 3 2 4 3" xfId="330"/>
    <cellStyle name="常规 7 2 2 2 4" xfId="331"/>
    <cellStyle name="百分比 2 3 2 3 3 2" xfId="332"/>
    <cellStyle name="20% - 强调文字颜色 1 2 2 3 2 2 2" xfId="333"/>
    <cellStyle name="20% - 强调文字颜色 1 2 3 5 3" xfId="334"/>
    <cellStyle name="百分比 2 2 4 3 3 3 2 2 2" xfId="335"/>
    <cellStyle name="20% - 强调文字颜色 3 2 4 3 2" xfId="336"/>
    <cellStyle name="常规 7 2 2 2 4 2" xfId="337"/>
    <cellStyle name="百分比 2 3 2 3 3 2 2" xfId="338"/>
    <cellStyle name="百分比 2 2 2 2 3 2 4" xfId="339"/>
    <cellStyle name="常规 2 3 7 2 2 3 2" xfId="340"/>
    <cellStyle name="警告文本 2 2 2 4" xfId="341"/>
    <cellStyle name="20% - 强调文字颜色 1 2 2 3 2 2 2 2" xfId="342"/>
    <cellStyle name="百分比 2 3 2 3 3 3" xfId="343"/>
    <cellStyle name="20% - 强调文字颜色 1 2 2 3 2 2 3" xfId="344"/>
    <cellStyle name="常规 3 5 6 4 2" xfId="345"/>
    <cellStyle name="百分比 2 2 3 2 2 3 2" xfId="346"/>
    <cellStyle name="40% - 强调文字颜色 5 2 2 2 2 3 3 2" xfId="347"/>
    <cellStyle name="20% - 强调文字颜色 1 2 3 5 4" xfId="348"/>
    <cellStyle name="20% - 强调文字颜色 3 2 4 3 3" xfId="349"/>
    <cellStyle name="百分比 2 3 2 3 4" xfId="350"/>
    <cellStyle name="20% - 强调文字颜色 1 2 2 3 2 3" xfId="351"/>
    <cellStyle name="百分比 2 2 4 6 3 3 2" xfId="352"/>
    <cellStyle name="百分比 2 2 4 3 3 3 2 3" xfId="353"/>
    <cellStyle name="20% - 强调文字颜色 3 2 4 4" xfId="354"/>
    <cellStyle name="百分比 4 5 5 2 4 2" xfId="355"/>
    <cellStyle name="常规 7 2 2 2 5" xfId="356"/>
    <cellStyle name="百分比 2 3 2 3 4 2" xfId="357"/>
    <cellStyle name="20% - 强调文字颜色 1 2 2 3 2 3 2" xfId="358"/>
    <cellStyle name="强调文字颜色 1 2 2 6" xfId="359"/>
    <cellStyle name="20% - 强调文字颜色 5 2 8" xfId="360"/>
    <cellStyle name="20% - 强调文字颜色 3 2 4 4 2" xfId="361"/>
    <cellStyle name="常规 7 2 2 2 5 2" xfId="362"/>
    <cellStyle name="百分比 2 3 2 3 5" xfId="363"/>
    <cellStyle name="20% - 强调文字颜色 1 2 2 3 2 4" xfId="364"/>
    <cellStyle name="百分比 2 2 2 2 3 2 2" xfId="365"/>
    <cellStyle name="20% - 强调文字颜色 3 2 4 5" xfId="366"/>
    <cellStyle name="常规 3 4 2 2 2 4 2" xfId="367"/>
    <cellStyle name="常规 7 2 2 2 6" xfId="368"/>
    <cellStyle name="警告文本 2 2 2 2" xfId="369"/>
    <cellStyle name="百分比 2 3 2 3 6" xfId="370"/>
    <cellStyle name="常规 2 2 4 4 2 2 2 2" xfId="371"/>
    <cellStyle name="60% - 强调文字颜色 2 2 5 2" xfId="372"/>
    <cellStyle name="20% - 强调文字颜色 1 2 2 3 2 5" xfId="373"/>
    <cellStyle name="百分比 2 2 2 2 3 2 3" xfId="374"/>
    <cellStyle name="20% - 强调文字颜色 3 2 4 6" xfId="375"/>
    <cellStyle name="常规 3 4 2 2 2 4 3" xfId="376"/>
    <cellStyle name="警告文本 2 2 2 3" xfId="377"/>
    <cellStyle name="百分比 2 2 3 3 5 5" xfId="378"/>
    <cellStyle name="常规 4 2 3 3 4" xfId="379"/>
    <cellStyle name="60% - 强调文字颜色 4 2 3 4 2" xfId="380"/>
    <cellStyle name="20% - 强调文字颜色 1 2 2 3 3" xfId="381"/>
    <cellStyle name="百分比 2 2 2 2 3 2 2 2 3" xfId="382"/>
    <cellStyle name="20% - 强调文字颜色 4 2 2 2 3 2 2 2" xfId="383"/>
    <cellStyle name="百分比 2 3 2 4 3" xfId="384"/>
    <cellStyle name="百分比 2 2 3 3 5 5 2" xfId="385"/>
    <cellStyle name="常规 4 2 3 3 4 2" xfId="386"/>
    <cellStyle name="20% - 强调文字颜色 1 2 2 3 3 2" xfId="387"/>
    <cellStyle name="百分比 2 2 4 3 3 3 3 2" xfId="388"/>
    <cellStyle name="20% - 强调文字颜色 3 2 5 3" xfId="389"/>
    <cellStyle name="常规 7 2 2 3 4" xfId="390"/>
    <cellStyle name="20% - 强调文字颜色 6 2 2 2 2 2 5" xfId="391"/>
    <cellStyle name="百分比 4 5 5" xfId="392"/>
    <cellStyle name="百分比 2 3 2 4 4" xfId="393"/>
    <cellStyle name="20% - 强调文字颜色 1 2 2 3 3 3" xfId="394"/>
    <cellStyle name="百分比 2 2 4 6 3 4 2" xfId="395"/>
    <cellStyle name="20% - 强调文字颜色 3 2 5 4" xfId="396"/>
    <cellStyle name="常规 7 2 2 3 5" xfId="397"/>
    <cellStyle name="百分比 2 2 3 3 5 6" xfId="398"/>
    <cellStyle name="常规 2 8 2 3 2" xfId="399"/>
    <cellStyle name="常规 4 2 3 3 5" xfId="400"/>
    <cellStyle name="输入 2 2 3 2" xfId="401"/>
    <cellStyle name="百分比 2 2 2 2 2 7 2 2" xfId="402"/>
    <cellStyle name="60% - 强调文字颜色 4 2 3 4 3" xfId="403"/>
    <cellStyle name="20% - 强调文字颜色 1 2 2 3 4" xfId="404"/>
    <cellStyle name="20% - 强调文字颜色 1 2 2 3 4 2" xfId="405"/>
    <cellStyle name="百分比 2 2 4 3 3 3 4 2" xfId="406"/>
    <cellStyle name="20% - 强调文字颜色 3 2 6 3" xfId="407"/>
    <cellStyle name="常规 7 2 2 4 4" xfId="408"/>
    <cellStyle name="60% - 强调文字颜色 4 2 3 4 4" xfId="409"/>
    <cellStyle name="常规 2 2 5 5 2 2" xfId="410"/>
    <cellStyle name="20% - 强调文字颜色 1 2 2 3 5" xfId="411"/>
    <cellStyle name="20% - 强调文字颜色 1 2 2 3 5 2" xfId="412"/>
    <cellStyle name="40% - 强调文字颜色 3 2 8" xfId="413"/>
    <cellStyle name="20% - 强调文字颜色 2 2 3" xfId="414"/>
    <cellStyle name="常规 5 7 4 2 2" xfId="415"/>
    <cellStyle name="百分比 2 2 4 3 3 3 5 2" xfId="416"/>
    <cellStyle name="20% - 强调文字颜色 3 2 7 3" xfId="417"/>
    <cellStyle name="常规 5 2 2 4 2 5" xfId="418"/>
    <cellStyle name="常规 7 2 2 5 4" xfId="419"/>
    <cellStyle name="百分比 2 2 4 3 2 2 6 2" xfId="420"/>
    <cellStyle name="20% - 强调文字颜色 1 2 2 3 6" xfId="421"/>
    <cellStyle name="20% - 强调文字颜色 1 2 2 4" xfId="422"/>
    <cellStyle name="百分比 4 5 3 2 2 2" xfId="423"/>
    <cellStyle name="40% - 强调文字颜色 6 2 4 2 3" xfId="424"/>
    <cellStyle name="常规 4 5 4 3" xfId="425"/>
    <cellStyle name="20% - 强调文字颜色 1 2 2 4 2" xfId="426"/>
    <cellStyle name="百分比 4 5 3 2 2 2 2" xfId="427"/>
    <cellStyle name="20% - 强调文字颜色 1 2 2 4 2 2" xfId="428"/>
    <cellStyle name="百分比 2 2 4 3 3 4 2 2" xfId="429"/>
    <cellStyle name="常规 7 2 3 2 4" xfId="430"/>
    <cellStyle name="20% - 强调文字颜色 4 2 2 2 3" xfId="431"/>
    <cellStyle name="20% - 强调文字颜色 1 2 2 4 2 2 2" xfId="432"/>
    <cellStyle name="20% - 强调文字颜色 3 2 2 2 6" xfId="433"/>
    <cellStyle name="常规 2 4 11" xfId="434"/>
    <cellStyle name="20% - 强调文字颜色 4 2 2 2 3 2" xfId="435"/>
    <cellStyle name="常规 2 2 5 4 3 4" xfId="436"/>
    <cellStyle name="20% - 强调文字颜色 1 2 2 4 2 3" xfId="437"/>
    <cellStyle name="40% - 强调文字颜色 6 2 2 4 2 2 2" xfId="438"/>
    <cellStyle name="20% - 强调文字颜色 4 2 2 2 4" xfId="439"/>
    <cellStyle name="60% - 强调文字颜色 4 2 3 5 2" xfId="440"/>
    <cellStyle name="20% - 强调文字颜色 1 2 2 4 3" xfId="441"/>
    <cellStyle name="20% - 强调文字颜色 3 2 3 2 2" xfId="442"/>
    <cellStyle name="常规 3 3 3 8" xfId="443"/>
    <cellStyle name="百分比 2 2 4 3 10 3" xfId="444"/>
    <cellStyle name="20% - 强调文字颜色 1 2 2 4 3 2" xfId="445"/>
    <cellStyle name="20% - 强调文字颜色 2 2 2 2 2 4" xfId="446"/>
    <cellStyle name="20% - 强调文字颜色 3 2 3 2 2 2" xfId="447"/>
    <cellStyle name="常规 3 4 2 5 2 3" xfId="448"/>
    <cellStyle name="20% - 强调文字颜色 4 2 2 3 3" xfId="449"/>
    <cellStyle name="常规 2 4 2 3 2 2 4" xfId="450"/>
    <cellStyle name="60% - 强调文字颜色 4 2 3 5 3" xfId="451"/>
    <cellStyle name="40% - 强调文字颜色 5 2 2 2 2 2 2 2" xfId="452"/>
    <cellStyle name="20% - 强调文字颜色 1 2 2 4 4" xfId="453"/>
    <cellStyle name="60% - 强调文字颜色 6 2 4 3 2" xfId="454"/>
    <cellStyle name="百分比 4 3 4 3" xfId="455"/>
    <cellStyle name="20% - 强调文字颜色 3 2 3 2 3" xfId="456"/>
    <cellStyle name="常规 3 3 3 9" xfId="457"/>
    <cellStyle name="40% - 强调文字颜色 5 2 2 2 2 2 2 2 2" xfId="458"/>
    <cellStyle name="标题 3 2 4 4" xfId="459"/>
    <cellStyle name="20% - 强调文字颜色 1 2 2 4 4 2" xfId="460"/>
    <cellStyle name="20% - 强调文字颜色 2 2 2 2 3 4" xfId="461"/>
    <cellStyle name="20% - 强调文字颜色 3 2 3 2 3 2" xfId="462"/>
    <cellStyle name="常规 3 4 2 5 3 3" xfId="463"/>
    <cellStyle name="60% - 强调文字颜色 4 2 3 5 4" xfId="464"/>
    <cellStyle name="常规 2 2 5 5 3 2" xfId="465"/>
    <cellStyle name="40% - 强调文字颜色 5 2 2 2 2 2 2 3" xfId="466"/>
    <cellStyle name="20% - 强调文字颜色 1 2 2 4 5" xfId="467"/>
    <cellStyle name="60% - 强调文字颜色 6 2 4 3 3" xfId="468"/>
    <cellStyle name="百分比 4 3 4 4" xfId="469"/>
    <cellStyle name="40% - 强调文字颜色 1 2 2 5 2" xfId="470"/>
    <cellStyle name="常规 2 2 4 3 2 6" xfId="471"/>
    <cellStyle name="常规 4 2 6 3 2 2" xfId="472"/>
    <cellStyle name="20% - 强调文字颜色 3 2 3 2 4" xfId="473"/>
    <cellStyle name="20% - 强调文字颜色 1 2 2 5" xfId="474"/>
    <cellStyle name="百分比 4 5 3 2 2 3" xfId="475"/>
    <cellStyle name="百分比 2 2 2 2 2 4 2 2 3" xfId="476"/>
    <cellStyle name="40% - 强调文字颜色 6 2 4 3 3" xfId="477"/>
    <cellStyle name="常规 4 5 5 3" xfId="478"/>
    <cellStyle name="20% - 强调文字颜色 1 2 2 5 2" xfId="479"/>
    <cellStyle name="百分比 4 5 3 2 2 3 2" xfId="480"/>
    <cellStyle name="强调文字颜色 5 2 2 2 2 3" xfId="481"/>
    <cellStyle name="20% - 强调文字颜色 4 2 2 2 2 5 2" xfId="482"/>
    <cellStyle name="60% - 强调文字颜色 3 2 2 3 3 2" xfId="483"/>
    <cellStyle name="20% - 强调文字颜色 1 2 2 6" xfId="484"/>
    <cellStyle name="百分比 4 5 3 2 2 4" xfId="485"/>
    <cellStyle name="20% - 强调文字颜色 4 2 2 3 2 2 2 2" xfId="486"/>
    <cellStyle name="百分比 2 2 2 2 2 4 2 3 3" xfId="487"/>
    <cellStyle name="20% - 强调文字颜色 1 2 2 6 2" xfId="488"/>
    <cellStyle name="百分比 4 5 3 2 2 4 2" xfId="489"/>
    <cellStyle name="常规 2 2 5 2 2 2 3" xfId="490"/>
    <cellStyle name="百分比 2 2 2 3 4 2 2 2 2" xfId="491"/>
    <cellStyle name="20% - 强调文字颜色 1 2 2 7" xfId="492"/>
    <cellStyle name="百分比 4 5 3 2 2 5" xfId="493"/>
    <cellStyle name="20% - 强调文字颜色 1 2 3 2" xfId="494"/>
    <cellStyle name="20% - 强调文字颜色 1 2 3 2 2" xfId="495"/>
    <cellStyle name="百分比 2 2 2 2 3 8" xfId="496"/>
    <cellStyle name="20% - 强调文字颜色 3 2 2 2 2 3 4" xfId="497"/>
    <cellStyle name="百分比 2 2 5 4" xfId="498"/>
    <cellStyle name="20% - 强调文字颜色 1 2 3 2 2 2" xfId="499"/>
    <cellStyle name="百分比 2 2 5 5" xfId="500"/>
    <cellStyle name="20% - 强调文字颜色 1 2 3 2 2 3" xfId="501"/>
    <cellStyle name="60% - 强调文字颜色 4 2 4 3 2" xfId="502"/>
    <cellStyle name="20% - 强调文字颜色 1 2 3 2 3" xfId="503"/>
    <cellStyle name="百分比 2 2 6 4" xfId="504"/>
    <cellStyle name="20% - 强调文字颜色 1 2 3 2 3 2" xfId="505"/>
    <cellStyle name="百分比 2 2 2 2 2 3 3 4 2" xfId="506"/>
    <cellStyle name="常规 6 3 2 3 2 2" xfId="507"/>
    <cellStyle name="60% - 强调文字颜色 5 2 3 3 4" xfId="508"/>
    <cellStyle name="20% - 强调文字颜色 2 2 2 2 5" xfId="509"/>
    <cellStyle name="常规 10 2 4 4 3" xfId="510"/>
    <cellStyle name="20% - 强调文字颜色 1 2 3 2 3 3" xfId="511"/>
    <cellStyle name="百分比 2 2 6 5" xfId="512"/>
    <cellStyle name="20% - 强调文字颜色 2 2 2 2 6" xfId="513"/>
    <cellStyle name="20% - 强调文字颜色 1 2 3 2 4" xfId="514"/>
    <cellStyle name="60% - 强调文字颜色 4 2 4 3 3" xfId="515"/>
    <cellStyle name="20% - 强调文字颜色 2 2 2 3 5" xfId="516"/>
    <cellStyle name="60% - 强调文字颜色 5 2 3 4 4" xfId="517"/>
    <cellStyle name="常规 6 3 2 3 3 2" xfId="518"/>
    <cellStyle name="百分比 2 2 2 2 2 3 3 5 2" xfId="519"/>
    <cellStyle name="20% - 强调文字颜色 1 2 3 2 4 2" xfId="520"/>
    <cellStyle name="百分比 2 2 7 4" xfId="521"/>
    <cellStyle name="20% - 强调文字颜色 2 2 2 3 6" xfId="522"/>
    <cellStyle name="20% - 强调文字颜色 1 2 3 2 4 3" xfId="523"/>
    <cellStyle name="40% - 强调文字颜色 4 2 3 2 2" xfId="524"/>
    <cellStyle name="百分比 2 2 7 5" xfId="525"/>
    <cellStyle name="20% - 强调文字颜色 2 2 7 2" xfId="526"/>
    <cellStyle name="20% - 强调文字颜色 1 2 3 2 5" xfId="527"/>
    <cellStyle name="60% - 强调文字颜色 4 2 4 3 4" xfId="528"/>
    <cellStyle name="20% - 强调文字颜色 1 2 3 2 6" xfId="529"/>
    <cellStyle name="20% - 强调文字颜色 2 2 7 3" xfId="530"/>
    <cellStyle name="百分比 2 2 4 3 2 3 5 2" xfId="531"/>
    <cellStyle name="20% - 强调文字颜色 1 2 3 3" xfId="532"/>
    <cellStyle name="20% - 强调文字颜色 1 2 3 3 2" xfId="533"/>
    <cellStyle name="20% - 强调文字颜色 1 2 3 3 3" xfId="534"/>
    <cellStyle name="60% - 强调文字颜色 4 2 4 4 2" xfId="535"/>
    <cellStyle name="20% - 强调文字颜色 1 2 3 3 4" xfId="536"/>
    <cellStyle name="60% - 强调文字颜色 4 2 4 4 3" xfId="537"/>
    <cellStyle name="20% - 强调文字颜色 3 2 2 3 2 2 2 2" xfId="538"/>
    <cellStyle name="百分比 4 2 5 2 2 2 2" xfId="539"/>
    <cellStyle name="百分比 2 2 3 2 2 6 2" xfId="540"/>
    <cellStyle name="百分比 4 5 3 2 3 2" xfId="541"/>
    <cellStyle name="20% - 强调文字颜色 1 2 3 4" xfId="542"/>
    <cellStyle name="常规 7 2 2 3 2 2 3 2" xfId="543"/>
    <cellStyle name="百分比 2 2 4 4 3 2 2" xfId="544"/>
    <cellStyle name="20% - 强调文字颜色 1 2 3 4 2" xfId="545"/>
    <cellStyle name="常规 7 2 2 2 3 2" xfId="546"/>
    <cellStyle name="常规 3 4 3 8" xfId="547"/>
    <cellStyle name="20% - 强调文字颜色 3 2 4 2 2" xfId="548"/>
    <cellStyle name="20% - 强调文字颜色 1 2 3 4 3" xfId="549"/>
    <cellStyle name="常规 7 2 2 2 3 3" xfId="550"/>
    <cellStyle name="常规 3 4 3 9" xfId="551"/>
    <cellStyle name="20% - 强调文字颜色 3 2 4 2 3" xfId="552"/>
    <cellStyle name="20% - 强调文字颜色 1 2 3 4 4" xfId="553"/>
    <cellStyle name="40% - 强调文字颜色 5 2 2 2 2 3 2 2" xfId="554"/>
    <cellStyle name="百分比 2 2 3 2 2 2 2" xfId="555"/>
    <cellStyle name="20% - 强调文字颜色 1 2 3 5" xfId="556"/>
    <cellStyle name="20% - 强调文字颜色 1 2 3 5 2" xfId="557"/>
    <cellStyle name="百分比 2 2 2 2 2 4 3 2 3" xfId="558"/>
    <cellStyle name="20% - 强调文字颜色 1 2 3 6" xfId="559"/>
    <cellStyle name="60% - 强调文字颜色 3 2 2 3 4 2" xfId="560"/>
    <cellStyle name="常规 11 6" xfId="561"/>
    <cellStyle name="20% - 强调文字颜色 2 2 2 3 2 2 2" xfId="562"/>
    <cellStyle name="40% - 强调文字颜色 1 2 2 3 2 3" xfId="563"/>
    <cellStyle name="百分比 2 2 2 3 5 2" xfId="564"/>
    <cellStyle name="20% - 强调文字颜色 1 2 4" xfId="565"/>
    <cellStyle name="常规 11 6 2" xfId="566"/>
    <cellStyle name="20% - 强调文字颜色 2 2 2 3 2 2 2 2" xfId="567"/>
    <cellStyle name="40% - 强调文字颜色 1 2 2 3 2 3 2" xfId="568"/>
    <cellStyle name="百分比 2 2 2 3 5 2 2" xfId="569"/>
    <cellStyle name="20% - 强调文字颜色 1 2 4 2" xfId="570"/>
    <cellStyle name="20% - 强调文字颜色 1 2 4 2 2" xfId="571"/>
    <cellStyle name="20% - 强调文字颜色 1 2 4 2 3" xfId="572"/>
    <cellStyle name="20% - 强调文字颜色 1 2 4 2 4" xfId="573"/>
    <cellStyle name="20% - 强调文字颜色 1 2 4 3" xfId="574"/>
    <cellStyle name="20% - 强调文字颜色 1 2 4 3 2" xfId="575"/>
    <cellStyle name="20% - 强调文字颜色 5 2 2 2 2 2 5" xfId="576"/>
    <cellStyle name="20% - 强调文字颜色 1 2 4 3 3" xfId="577"/>
    <cellStyle name="百分比 4 5 3 2 4 2" xfId="578"/>
    <cellStyle name="20% - 强调文字颜色 1 2 4 4" xfId="579"/>
    <cellStyle name="常规 7 2 2 3 2 2 4 2" xfId="580"/>
    <cellStyle name="百分比 2 2 4 4 3 3 2" xfId="581"/>
    <cellStyle name="常规 10 2 2 2 2 2 3" xfId="582"/>
    <cellStyle name="20% - 强调文字颜色 1 2 4 4 2" xfId="583"/>
    <cellStyle name="20% - 强调文字颜色 1 2 4 4 3" xfId="584"/>
    <cellStyle name="常规 4 2 2 4 2 2 2 2" xfId="585"/>
    <cellStyle name="20% - 强调文字颜色 1 2 4 4 4" xfId="586"/>
    <cellStyle name="常规 3 4 3 2 2 4 2" xfId="587"/>
    <cellStyle name="百分比 2 2 3 2 3 2 2" xfId="588"/>
    <cellStyle name="20% - 强调文字颜色 1 2 4 5" xfId="589"/>
    <cellStyle name="20% - 强调文字颜色 1 2 4 6" xfId="590"/>
    <cellStyle name="常规 11 7" xfId="591"/>
    <cellStyle name="20% - 强调文字颜色 2 2 2 3 2 2 3" xfId="592"/>
    <cellStyle name="40% - 强调文字颜色 1 2 2 3 2 4" xfId="593"/>
    <cellStyle name="常规 3 2 8 2 4 2" xfId="594"/>
    <cellStyle name="百分比 2 2 2 3 5 3" xfId="595"/>
    <cellStyle name="标题 4 2 6 2" xfId="596"/>
    <cellStyle name="20% - 强调文字颜色 1 2 5" xfId="597"/>
    <cellStyle name="20% - 强调文字颜色 1 2 5 2" xfId="598"/>
    <cellStyle name="20% - 强调文字颜色 1 2 5 3" xfId="599"/>
    <cellStyle name="20% - 强调文字颜色 1 2 5 4" xfId="600"/>
    <cellStyle name="百分比 2 2 4 4 3 4 2" xfId="601"/>
    <cellStyle name="20% - 强调文字颜色 1 2 6" xfId="602"/>
    <cellStyle name="20% - 强调文字颜色 1 2 6 2" xfId="603"/>
    <cellStyle name="20% - 强调文字颜色 1 2 6 4" xfId="604"/>
    <cellStyle name="常规 17 2 2 2" xfId="605"/>
    <cellStyle name="百分比 4 6 2 2" xfId="606"/>
    <cellStyle name="20% - 强调文字颜色 6 2 2 2 2 3 2 2" xfId="607"/>
    <cellStyle name="20% - 强调文字颜色 4 2 2 2 2 2 2 2" xfId="608"/>
    <cellStyle name="百分比 10 4 2" xfId="609"/>
    <cellStyle name="百分比 2 2 4 3 8" xfId="610"/>
    <cellStyle name="20% - 强调文字颜色 1 2 7" xfId="611"/>
    <cellStyle name="百分比 2 2 3 2 2 2 4 2" xfId="612"/>
    <cellStyle name="20% - 强调文字颜色 4 2 2 2 2 2 2 2 2" xfId="613"/>
    <cellStyle name="百分比 2 2 4 2 4 2 5" xfId="614"/>
    <cellStyle name="百分比 2 2 4 3 8 2" xfId="615"/>
    <cellStyle name="常规 3 6 2 6" xfId="616"/>
    <cellStyle name="20% - 强调文字颜色 1 2 7 2" xfId="617"/>
    <cellStyle name="20% - 强调文字颜色 1 2 7 3" xfId="618"/>
    <cellStyle name="常规 7 2 2 4 2 2" xfId="619"/>
    <cellStyle name="20% - 强调文字颜色 1 2 7 4" xfId="620"/>
    <cellStyle name="百分比 4 6 3 2" xfId="621"/>
    <cellStyle name="20% - 强调文字颜色 6 2 2 2 2 3 3 2" xfId="622"/>
    <cellStyle name="20% - 强调文字颜色 4 2 2 2 2 2 2 3" xfId="623"/>
    <cellStyle name="百分比 2 2 2 3 3 2 2 2 2" xfId="624"/>
    <cellStyle name="百分比 2 2 4 3 9" xfId="625"/>
    <cellStyle name="20% - 强调文字颜色 1 2 8" xfId="626"/>
    <cellStyle name="20% - 强调文字颜色 4 2 2 2 2 2 2 4" xfId="627"/>
    <cellStyle name="20% - 强调文字颜色 1 2 9" xfId="628"/>
    <cellStyle name="百分比 2 2 4 2 3 2 4 2" xfId="629"/>
    <cellStyle name="20% - 强调文字颜色 3 2 7" xfId="630"/>
    <cellStyle name="百分比 2 2 3 3 2 2 3 2 2" xfId="631"/>
    <cellStyle name="常规 2 6 2 2 5" xfId="632"/>
    <cellStyle name="20% - 强调文字颜色 2 2" xfId="633"/>
    <cellStyle name="百分比 2 2 4 3 2 6 2" xfId="634"/>
    <cellStyle name="常规 7 2 2 5 3" xfId="635"/>
    <cellStyle name="常规 5 2 2 4 2 4" xfId="636"/>
    <cellStyle name="20% - 强调文字颜色 3 2 7 2" xfId="637"/>
    <cellStyle name="常规 4 3 4 2 6" xfId="638"/>
    <cellStyle name="常规 2 9 3 2 3" xfId="639"/>
    <cellStyle name="40% - 强调文字颜色 6 2 2 2 2 6" xfId="640"/>
    <cellStyle name="20% - 强调文字颜色 2 2 2" xfId="641"/>
    <cellStyle name="常规 2 3 3 4 2 5" xfId="642"/>
    <cellStyle name="40% - 强调文字颜色 3 2 7" xfId="643"/>
    <cellStyle name="20% - 强调文字颜色 3 2 2 4 5" xfId="644"/>
    <cellStyle name="百分比 4 2 6 5" xfId="645"/>
    <cellStyle name="60% - 强调文字颜色 6 2 3 5 4" xfId="646"/>
    <cellStyle name="百分比 2 5 2 2 2 4" xfId="647"/>
    <cellStyle name="20% - 强调文字颜色 2 2 2 2" xfId="648"/>
    <cellStyle name="百分比 2 5 2 2 2 4 2" xfId="649"/>
    <cellStyle name="20% - 强调文字颜色 2 2 2 2 2" xfId="650"/>
    <cellStyle name="20% - 强调文字颜色 2 2 2 2 2 2" xfId="651"/>
    <cellStyle name="强调文字颜色 4 2 8" xfId="652"/>
    <cellStyle name="20% - 强调文字颜色 2 2 2 2 2 2 2 2 2" xfId="653"/>
    <cellStyle name="常规 13 6" xfId="654"/>
    <cellStyle name="20% - 强调文字颜色 2 2 2 3 2 4 2" xfId="655"/>
    <cellStyle name="百分比 2 2 2 3 7 2" xfId="656"/>
    <cellStyle name="20% - 强调文字颜色 2 2 2 2 2 2 2 3" xfId="657"/>
    <cellStyle name="常规 5 2 2 2 2 2 2 5" xfId="658"/>
    <cellStyle name="百分比 4 2 2 4 3 3" xfId="659"/>
    <cellStyle name="百分比 2 2 9 3 2" xfId="660"/>
    <cellStyle name="百分比 2 3 2 2 3 2 2 2" xfId="661"/>
    <cellStyle name="强调文字颜色 5 2 5 2" xfId="662"/>
    <cellStyle name="20% - 强调文字颜色 3 2 2 2 2 2 3 2" xfId="663"/>
    <cellStyle name="百分比 4 2 4 2 2 3 2" xfId="664"/>
    <cellStyle name="百分比 2 2 2 2 2 7 2" xfId="665"/>
    <cellStyle name="20% - 强调文字颜色 2 2 2 2 2 2 2 4" xfId="666"/>
    <cellStyle name="60% - 强调文字颜色 6 2 4 2" xfId="667"/>
    <cellStyle name="40% - 强调文字颜色 2 2 2 3 2 3 2" xfId="668"/>
    <cellStyle name="40% - 强调文字颜色 3 2 2 4 2 3" xfId="669"/>
    <cellStyle name="20% - 强调文字颜色 2 2 2 2 2 2 4 2" xfId="670"/>
    <cellStyle name="百分比 2 2 5 3 2 2 3" xfId="671"/>
    <cellStyle name="20% - 强调文字颜色 2 2 2 2 2 2 5" xfId="672"/>
    <cellStyle name="40% - 强调文字颜色 2 2 2 3 2 4" xfId="673"/>
    <cellStyle name="常规 2 4 2 3 2 2 3" xfId="674"/>
    <cellStyle name="百分比 2 5 4 2 2 5 2" xfId="675"/>
    <cellStyle name="20% - 强调文字颜色 4 2 2 3 2" xfId="676"/>
    <cellStyle name="20% - 强调文字颜色 2 2 2 2 2 3" xfId="677"/>
    <cellStyle name="常规 2 4 2 3 2 2 3 2" xfId="678"/>
    <cellStyle name="常规 2 2 5 5 2 4" xfId="679"/>
    <cellStyle name="20% - 强调文字颜色 4 2 2 3 2 2" xfId="680"/>
    <cellStyle name="20% - 强调文字颜色 2 2 2 2 2 3 2" xfId="681"/>
    <cellStyle name="常规 3 2 2 3 2 2 6" xfId="682"/>
    <cellStyle name="20% - 强调文字颜色 6 2 2 5" xfId="683"/>
    <cellStyle name="常规 2 2 5 5 2 4 2" xfId="684"/>
    <cellStyle name="20% - 强调文字颜色 4 2 2 3 2 2 2" xfId="685"/>
    <cellStyle name="60% - 强调文字颜色 3 2 2 3 3" xfId="686"/>
    <cellStyle name="20% - 强调文字颜色 4 2 2 2 2 5" xfId="687"/>
    <cellStyle name="20% - 强调文字颜色 2 2 2 2 2 3 2 2" xfId="688"/>
    <cellStyle name="常规 9 2 3 5 3" xfId="689"/>
    <cellStyle name="百分比 4 2 2 5 3 2" xfId="690"/>
    <cellStyle name="20% - 强调文字颜色 5 2 3 2 2 3" xfId="691"/>
    <cellStyle name="20% - 强调文字颜色 6 2 2 5 2" xfId="692"/>
    <cellStyle name="常规 6 2 3 2 2 2 2 2" xfId="693"/>
    <cellStyle name="常规 2 2 5 5 2 5" xfId="694"/>
    <cellStyle name="20% - 强调文字颜色 4 2 2 3 2 3" xfId="695"/>
    <cellStyle name="20% - 强调文字颜色 2 2 2 2 2 3 3" xfId="696"/>
    <cellStyle name="20% - 强调文字颜色 6 2 2 6" xfId="697"/>
    <cellStyle name="40% - 强调文字颜色 2 2 2 3 3 2" xfId="698"/>
    <cellStyle name="20% - 强调文字颜色 4 2 2 3 2 3 2" xfId="699"/>
    <cellStyle name="20% - 强调文字颜色 4 2 2 2 3 5" xfId="700"/>
    <cellStyle name="20% - 强调文字颜色 2 2 2 2 2 3 3 2" xfId="701"/>
    <cellStyle name="常规 2 5 4 2 2" xfId="702"/>
    <cellStyle name="百分比 4 2 2 5 4 2" xfId="703"/>
    <cellStyle name="20% - 强调文字颜色 5 2 3 2 3 3" xfId="704"/>
    <cellStyle name="20% - 强调文字颜色 6 2 2 6 2" xfId="705"/>
    <cellStyle name="40% - 强调文字颜色 2 2 2 3 3 2 2" xfId="706"/>
    <cellStyle name="20% - 强调文字颜色 4 2 2 3 2 4" xfId="707"/>
    <cellStyle name="20% - 强调文字颜色 2 2 2 2 2 3 4" xfId="708"/>
    <cellStyle name="20% - 强调文字颜色 6 2 2 7" xfId="709"/>
    <cellStyle name="40% - 强调文字颜色 2 2 2 3 3 3" xfId="710"/>
    <cellStyle name="常规 2 4 2 3 2 2 4 2" xfId="711"/>
    <cellStyle name="20% - 强调文字颜色 4 2 2 3 3 2" xfId="712"/>
    <cellStyle name="20% - 强调文字颜色 3 2 3 2 6" xfId="713"/>
    <cellStyle name="百分比 2 3 2 2 2 2 2 2" xfId="714"/>
    <cellStyle name="20% - 强调文字颜色 2 2 2 2 2 4 2" xfId="715"/>
    <cellStyle name="20% - 强调文字颜色 6 2 3 5" xfId="716"/>
    <cellStyle name="百分比 4 3 4 2 2 2" xfId="717"/>
    <cellStyle name="百分比 2 3 2 2 2 6" xfId="718"/>
    <cellStyle name="20% - 强调文字颜色 2 2 2 2 2 5" xfId="719"/>
    <cellStyle name="20% - 强调文字颜色 3 2 3 2 2 3" xfId="720"/>
    <cellStyle name="百分比 2 2 2 5 3 2" xfId="721"/>
    <cellStyle name="20% - 强调文字颜色 2 2 2 2 2 5 2" xfId="722"/>
    <cellStyle name="20% - 强调文字颜色 6 2 4 5" xfId="723"/>
    <cellStyle name="百分比 2 2 2 5 3 2 2" xfId="724"/>
    <cellStyle name="百分比 4 3 4 2 3 2" xfId="725"/>
    <cellStyle name="百分比 2 3 2 2 3 6" xfId="726"/>
    <cellStyle name="20% - 强调文字颜色 2 2 2 2 2 6" xfId="727"/>
    <cellStyle name="20% - 强调文字颜色 3 2 3 2 2 4" xfId="728"/>
    <cellStyle name="百分比 2 2 2 5 3 3" xfId="729"/>
    <cellStyle name="20% - 强调文字颜色 4 2 2 3 2 4 2" xfId="730"/>
    <cellStyle name="40% - 强调文字颜色 5 2 3 2 5" xfId="731"/>
    <cellStyle name="20% - 强调文字颜色 2 2 2 2 3" xfId="732"/>
    <cellStyle name="60% - 强调文字颜色 5 2 3 3 2" xfId="733"/>
    <cellStyle name="20% - 强调文字颜色 2 2 2 2 3 2" xfId="734"/>
    <cellStyle name="20% - 强调文字颜色 2 2 7 4" xfId="735"/>
    <cellStyle name="20% - 强调文字颜色 2 2 2 2 3 2 2" xfId="736"/>
    <cellStyle name="常规 4 2 2 2 4 4 2" xfId="737"/>
    <cellStyle name="百分比 4 2 3 4 3" xfId="738"/>
    <cellStyle name="60% - 强调文字颜色 6 2 3 2 3 3" xfId="739"/>
    <cellStyle name="20% - 强调文字颜色 2 2 2 2 3 2 2 2" xfId="740"/>
    <cellStyle name="20% - 强调文字颜色 2 2 2 3 5 2" xfId="741"/>
    <cellStyle name="常规 6 2 2 2 3 2 4" xfId="742"/>
    <cellStyle name="百分比 2 2 2 6 5" xfId="743"/>
    <cellStyle name="20% - 强调文字颜色 2 2 2 2 3 2 3" xfId="744"/>
    <cellStyle name="40% - 强调文字颜色 2 2 2 4 2 2" xfId="745"/>
    <cellStyle name="常规 4 2 2 2 4 4 3" xfId="746"/>
    <cellStyle name="常规 2 6 3 2" xfId="747"/>
    <cellStyle name="百分比 4 2 3 4 4" xfId="748"/>
    <cellStyle name="60% - 强调文字颜色 6 2 3 2 3 4" xfId="749"/>
    <cellStyle name="20% - 强调文字颜色 2 2 2 2 3 3" xfId="750"/>
    <cellStyle name="百分比 2 2 3 3 10" xfId="751"/>
    <cellStyle name="20% - 强调文字颜色 2 2 2 2 3 3 2" xfId="752"/>
    <cellStyle name="百分比 4 2 3 5 3" xfId="753"/>
    <cellStyle name="60% - 强调文字颜色 6 2 3 2 4 3" xfId="754"/>
    <cellStyle name="标题 3 2 4 4 2" xfId="755"/>
    <cellStyle name="20% - 强调文字颜色 4 2 2 2 2 2 3" xfId="756"/>
    <cellStyle name="百分比 10 5" xfId="757"/>
    <cellStyle name="20% - 强调文字颜色 2 2 2 2 3 4 2" xfId="758"/>
    <cellStyle name="百分比 2 3 2 3 2 6" xfId="759"/>
    <cellStyle name="20% - 强调文字颜色 2 2 2 2 3 5" xfId="760"/>
    <cellStyle name="20% - 强调文字颜色 3 2 3 2 3 3" xfId="761"/>
    <cellStyle name="百分比 2 2 2 5 4 2" xfId="762"/>
    <cellStyle name="常规 10 2 4 4 2" xfId="763"/>
    <cellStyle name="20% - 强调文字颜色 2 2 2 2 4" xfId="764"/>
    <cellStyle name="60% - 强调文字颜色 5 2 3 3 3" xfId="765"/>
    <cellStyle name="20% - 强调文字颜色 2 2 2 2 4 2" xfId="766"/>
    <cellStyle name="20% - 强调文字颜色 4 2 2 2 5 2" xfId="767"/>
    <cellStyle name="警告文本 2 3 2 2 2" xfId="768"/>
    <cellStyle name="常规 5 8 2 2 3 2" xfId="769"/>
    <cellStyle name="百分比 2 2 2 2 4 2 2 2" xfId="770"/>
    <cellStyle name="百分比 2 5 2 2 2 5" xfId="771"/>
    <cellStyle name="20% - 强调文字颜色 2 2 2 3" xfId="772"/>
    <cellStyle name="百分比 4 5 4 2 2 3" xfId="773"/>
    <cellStyle name="百分比 2 5 2 2 2 7" xfId="774"/>
    <cellStyle name="20% - 强调文字颜色 2 2 2 5" xfId="775"/>
    <cellStyle name="百分比 2 2 2 2 4 2 2 2 2" xfId="776"/>
    <cellStyle name="百分比 2 5 2 2 2 5 2" xfId="777"/>
    <cellStyle name="20% - 强调文字颜色 2 2 2 3 2" xfId="778"/>
    <cellStyle name="20% - 强调文字颜色 2 2 4 5" xfId="779"/>
    <cellStyle name="百分比 2 2 2 2 4 2 2 4 2" xfId="780"/>
    <cellStyle name="百分比 4 5 4 2 2 3 2" xfId="781"/>
    <cellStyle name="20% - 强调文字颜色 2 2 2 5 2" xfId="782"/>
    <cellStyle name="百分比 2 2 2 2 3 4 2 2 3" xfId="783"/>
    <cellStyle name="20% - 强调文字颜色 2 2 2 3 2 2" xfId="784"/>
    <cellStyle name="百分比 2 2 2 3 5" xfId="785"/>
    <cellStyle name="20% - 强调文字颜色 2 2 4 6" xfId="786"/>
    <cellStyle name="百分比 2 2 9 2" xfId="787"/>
    <cellStyle name="20% - 强调文字颜色 2 2 2 3 2 3" xfId="788"/>
    <cellStyle name="60% - 强调文字颜色 1 2 5 2" xfId="789"/>
    <cellStyle name="百分比 2 2 2 3 6" xfId="790"/>
    <cellStyle name="常规 4 2 2 3 3 5" xfId="791"/>
    <cellStyle name="百分比 2 2 3 3 3 2 6 2" xfId="792"/>
    <cellStyle name="常规 6 2 2 2 2 2 2 3" xfId="793"/>
    <cellStyle name="20% - 强调文字颜色 3 2 2 3 2 4" xfId="794"/>
    <cellStyle name="常规 2 3 4 3 3 4 2" xfId="795"/>
    <cellStyle name="百分比 2 2 4 3 5 9" xfId="796"/>
    <cellStyle name="常规 12 6" xfId="797"/>
    <cellStyle name="20% - 强调文字颜色 2 2 2 3 2 3 2" xfId="798"/>
    <cellStyle name="40% - 强调文字颜色 1 2 2 3 3 3" xfId="799"/>
    <cellStyle name="百分比 2 2 2 3 6 2" xfId="800"/>
    <cellStyle name="20% - 强调文字颜色 2 2 2 3 2 4" xfId="801"/>
    <cellStyle name="40% - 强调文字颜色 4 2 2 2 2 2 2 3 2" xfId="802"/>
    <cellStyle name="60% - 强调文字颜色 1 2 5 3" xfId="803"/>
    <cellStyle name="常规 2 2 4 3 3 4 2" xfId="804"/>
    <cellStyle name="百分比 2 2 2 3 7" xfId="805"/>
    <cellStyle name="20% - 强调文字颜色 2 2 2 3 2 5" xfId="806"/>
    <cellStyle name="60% - 强调文字颜色 1 2 5 4" xfId="807"/>
    <cellStyle name="百分比 2 2 2 3 8" xfId="808"/>
    <cellStyle name="常规 6 2 2 2 3 2 2 2" xfId="809"/>
    <cellStyle name="百分比 2 2 2 6 3 2" xfId="810"/>
    <cellStyle name="常规 5 2 3 3 3 5" xfId="811"/>
    <cellStyle name="百分比 2 2 4 3 4 2 6 2" xfId="812"/>
    <cellStyle name="百分比 4 5 4 2 2 4" xfId="813"/>
    <cellStyle name="20% - 强调文字颜色 2 2 2 6" xfId="814"/>
    <cellStyle name="百分比 2 2 7 2" xfId="815"/>
    <cellStyle name="20% - 强调文字颜色 2 2 2 3 3" xfId="816"/>
    <cellStyle name="60% - 强调文字颜色 5 2 3 4 2" xfId="817"/>
    <cellStyle name="常规 2 2 6 2 2 2 3" xfId="818"/>
    <cellStyle name="百分比 4 5 4 2 2 4 2" xfId="819"/>
    <cellStyle name="20% - 强调文字颜色 2 2 2 6 2" xfId="820"/>
    <cellStyle name="百分比 2 2 2 2 3 4 2 3 3" xfId="821"/>
    <cellStyle name="百分比 4 2 2 2 2 3" xfId="822"/>
    <cellStyle name="百分比 2 2 7 2 2" xfId="823"/>
    <cellStyle name="20% - 强调文字颜色 2 2 2 3 3 2" xfId="824"/>
    <cellStyle name="百分比 2 2 2 4 5" xfId="825"/>
    <cellStyle name="常规 7 2 2 5 5" xfId="826"/>
    <cellStyle name="常规 5 2 2 4 2 6" xfId="827"/>
    <cellStyle name="20% - 强调文字颜色 3 2 7 4" xfId="828"/>
    <cellStyle name="20% - 强调文字颜色 2 2 4" xfId="829"/>
    <cellStyle name="60% - 强调文字颜色 1 2 3 2 2 2" xfId="830"/>
    <cellStyle name="20% - 强调文字颜色 2 2 2 3 3 2 2" xfId="831"/>
    <cellStyle name="40% - 强调文字颜色 1 2 2 4 2 3" xfId="832"/>
    <cellStyle name="百分比 2 2 2 4 5 2" xfId="833"/>
    <cellStyle name="20% - 强调文字颜色 2 2 2 3 3 3" xfId="834"/>
    <cellStyle name="60% - 强调文字颜色 1 2 6 2" xfId="835"/>
    <cellStyle name="标题 2 2 3 2 2 2" xfId="836"/>
    <cellStyle name="百分比 2 2 2 4 6" xfId="837"/>
    <cellStyle name="百分比 4 5 4 2 2 5" xfId="838"/>
    <cellStyle name="20% - 强调文字颜色 2 2 2 7" xfId="839"/>
    <cellStyle name="百分比 2 2 7 3" xfId="840"/>
    <cellStyle name="20% - 强调文字颜色 2 2 2 3 4" xfId="841"/>
    <cellStyle name="60% - 强调文字颜色 5 2 3 4 3" xfId="842"/>
    <cellStyle name="20% - 强调文字颜色 2 2 2 3 4 2" xfId="843"/>
    <cellStyle name="百分比 2 2 2 5 5" xfId="844"/>
    <cellStyle name="百分比 4 5 4 2 2 2" xfId="845"/>
    <cellStyle name="百分比 2 5 2 2 2 6" xfId="846"/>
    <cellStyle name="20% - 强调文字颜色 2 2 2 4" xfId="847"/>
    <cellStyle name="60% - 强调文字颜色 2 2 2 3 3 2" xfId="848"/>
    <cellStyle name="百分比 2 2 5 8 2" xfId="849"/>
    <cellStyle name="20% - 强调文字颜色 2 2 3 5" xfId="850"/>
    <cellStyle name="百分比 2 2 2 2 4 2 2 3 2" xfId="851"/>
    <cellStyle name="百分比 4 5 4 2 2 2 2" xfId="852"/>
    <cellStyle name="百分比 2 5 2 2 2 6 2" xfId="853"/>
    <cellStyle name="20% - 强调文字颜色 2 2 2 4 2" xfId="854"/>
    <cellStyle name="常规 2 2 2 2 5 2 2" xfId="855"/>
    <cellStyle name="20% - 强调文字颜色 6 2 2 3 2 5" xfId="856"/>
    <cellStyle name="20% - 强调文字颜色 2 2 2 4 2 2 2" xfId="857"/>
    <cellStyle name="常规 2 2 2 2 5 2 2 2 2" xfId="858"/>
    <cellStyle name="百分比 2 2 3 3 5 2" xfId="859"/>
    <cellStyle name="20% - 强调文字颜色 2 2 3 6" xfId="860"/>
    <cellStyle name="百分比 2 2 8 2" xfId="861"/>
    <cellStyle name="20% - 强调文字颜色 2 2 2 4 3" xfId="862"/>
    <cellStyle name="60% - 强调文字颜色 5 2 3 5 2" xfId="863"/>
    <cellStyle name="20% - 强调文字颜色 3 2 2 2 2 4" xfId="864"/>
    <cellStyle name="20% - 强调文字颜色 4 2 3 2 2 2" xfId="865"/>
    <cellStyle name="常规 2 3 4 3 2 4 2" xfId="866"/>
    <cellStyle name="百分比 2 2 4 2 5 9" xfId="867"/>
    <cellStyle name="20% - 强调文字颜色 2 2 2 4 3 2" xfId="868"/>
    <cellStyle name="常规 2 2 2 2 5 2 3 2" xfId="869"/>
    <cellStyle name="百分比 2 2 3 4 5" xfId="870"/>
    <cellStyle name="20% - 强调文字颜色 2 2 3 7" xfId="871"/>
    <cellStyle name="百分比 2 2 8 3" xfId="872"/>
    <cellStyle name="20% - 强调文字颜色 2 2 2 4 4" xfId="873"/>
    <cellStyle name="40% - 强调文字颜色 5 2 2 3 2 2 2 2" xfId="874"/>
    <cellStyle name="60% - 强调文字颜色 5 2 3 5 3" xfId="875"/>
    <cellStyle name="适中 2 2 6" xfId="876"/>
    <cellStyle name="20% - 强调文字颜色 3 2 2 2 3 4" xfId="877"/>
    <cellStyle name="20% - 强调文字颜色 4 2 3 2 3 2" xfId="878"/>
    <cellStyle name="20% - 强调文字颜色 2 2 2 4 4 2" xfId="879"/>
    <cellStyle name="常规 2 2 2 2 5 2 4 2" xfId="880"/>
    <cellStyle name="百分比 2 2 3 5 5" xfId="881"/>
    <cellStyle name="百分比 2 5 2 2 3 4" xfId="882"/>
    <cellStyle name="20% - 强调文字颜色 2 2 3 2" xfId="883"/>
    <cellStyle name="百分比 2 5 2 2 3 4 2" xfId="884"/>
    <cellStyle name="20% - 强调文字颜色 2 2 3 2 2" xfId="885"/>
    <cellStyle name="20% - 强调文字颜色 2 2 3 2 3" xfId="886"/>
    <cellStyle name="60% - 强调文字颜色 5 2 4 3 2" xfId="887"/>
    <cellStyle name="20% - 强调文字颜色 2 2 3 2 3 4" xfId="888"/>
    <cellStyle name="20% - 强调文字颜色 2 2 3 2 4" xfId="889"/>
    <cellStyle name="60% - 强调文字颜色 5 2 4 3 3" xfId="890"/>
    <cellStyle name="20% - 强调文字颜色 2 2 4 4 3" xfId="891"/>
    <cellStyle name="20% - 强调文字颜色 2 2 3 2 4 2" xfId="892"/>
    <cellStyle name="常规 4 2 2 5 2 2 2 2" xfId="893"/>
    <cellStyle name="20% - 强调文字颜色 2 2 4 4 4" xfId="894"/>
    <cellStyle name="常规 9 2 2 2 6" xfId="895"/>
    <cellStyle name="常规 3 4 4 2 2 4 2" xfId="896"/>
    <cellStyle name="百分比 2 2 4 2 3 2 2" xfId="897"/>
    <cellStyle name="20% - 强调文字颜色 2 2 3 2 4 3" xfId="898"/>
    <cellStyle name="20% - 强调文字颜色 2 2 3 2 4 4" xfId="899"/>
    <cellStyle name="20% - 强调文字颜色 5 2 2 2 2 2 2" xfId="900"/>
    <cellStyle name="20% - 强调文字颜色 2 2 3 2 5" xfId="901"/>
    <cellStyle name="60% - 强调文字颜色 5 2 4 3 4" xfId="902"/>
    <cellStyle name="强调文字颜色 5 2 4" xfId="903"/>
    <cellStyle name="20% - 强调文字颜色 3 2 2 2 2 2 2" xfId="904"/>
    <cellStyle name="百分比 4 2 4 2 2 2" xfId="905"/>
    <cellStyle name="百分比 2 2 2 2 2 6" xfId="906"/>
    <cellStyle name="百分比 2 2 4 2 5 7 2" xfId="907"/>
    <cellStyle name="20% - 强调文字颜色 2 2 3 2 6" xfId="908"/>
    <cellStyle name="百分比 2 5 2 2 3 5" xfId="909"/>
    <cellStyle name="20% - 强调文字颜色 2 2 3 3" xfId="910"/>
    <cellStyle name="百分比 2 5 2 2 3 5 2" xfId="911"/>
    <cellStyle name="20% - 强调文字颜色 2 2 3 3 2" xfId="912"/>
    <cellStyle name="20% - 强调文字颜色 2 2 3 3 3" xfId="913"/>
    <cellStyle name="60% - 强调文字颜色 5 2 4 4 2" xfId="914"/>
    <cellStyle name="20% - 强调文字颜色 2 2 3 3 4" xfId="915"/>
    <cellStyle name="60% - 强调文字颜色 5 2 4 4 3" xfId="916"/>
    <cellStyle name="百分比 4 5 4 2 3 2" xfId="917"/>
    <cellStyle name="百分比 2 5 2 2 3 6" xfId="918"/>
    <cellStyle name="20% - 强调文字颜色 2 2 3 4" xfId="919"/>
    <cellStyle name="60% - 强调文字颜色 2 2 2 3 4 2" xfId="920"/>
    <cellStyle name="百分比 2 2 4 5 3 2 2" xfId="921"/>
    <cellStyle name="检查单元格 2 3" xfId="922"/>
    <cellStyle name="20% - 强调文字颜色 2 2 3 4 2" xfId="923"/>
    <cellStyle name="检查单元格 2 4" xfId="924"/>
    <cellStyle name="20% - 强调文字颜色 2 2 3 4 3" xfId="925"/>
    <cellStyle name="检查单元格 2 5" xfId="926"/>
    <cellStyle name="20% - 强调文字颜色 2 2 3 4 4" xfId="927"/>
    <cellStyle name="百分比 2 2 4 2 2 2 2" xfId="928"/>
    <cellStyle name="20% - 强调文字颜色 2 2 4 2" xfId="929"/>
    <cellStyle name="20% - 强调文字颜色 2 2 4 3" xfId="930"/>
    <cellStyle name="百分比 2 2 4 3 2 3 2 2" xfId="931"/>
    <cellStyle name="百分比 4 5 4 2 4 2" xfId="932"/>
    <cellStyle name="20% - 强调文字颜色 2 2 4 4" xfId="933"/>
    <cellStyle name="百分比 2 2 4 3 2 3 2 3" xfId="934"/>
    <cellStyle name="百分比 2 2 4 5 3 3 2" xfId="935"/>
    <cellStyle name="常规 10 2 3 2 2 2 3" xfId="936"/>
    <cellStyle name="20% - 强调文字颜色 2 2 4 4 2" xfId="937"/>
    <cellStyle name="20% - 强调文字颜色 2 2 5" xfId="938"/>
    <cellStyle name="60% - 强调文字颜色 1 2 3 2 2 3" xfId="939"/>
    <cellStyle name="20% - 强调文字颜色 2 2 5 2" xfId="940"/>
    <cellStyle name="常规 8 2 7" xfId="941"/>
    <cellStyle name="40% - 强调文字颜色 3 2 2 3 2 2 2 2" xfId="942"/>
    <cellStyle name="20% - 强调文字颜色 2 2 5 3" xfId="943"/>
    <cellStyle name="百分比 2 2 4 3 2 3 3 2" xfId="944"/>
    <cellStyle name="20% - 强调文字颜色 2 2 5 4" xfId="945"/>
    <cellStyle name="百分比 2 2 4 5 3 4 2" xfId="946"/>
    <cellStyle name="20% - 强调文字颜色 2 2 6" xfId="947"/>
    <cellStyle name="60% - 强调文字颜色 1 2 3 2 2 4" xfId="948"/>
    <cellStyle name="20% - 强调文字颜色 2 2 6 2" xfId="949"/>
    <cellStyle name="60% - 强调文字颜色 4 2 4 2 4" xfId="950"/>
    <cellStyle name="20% - 强调文字颜色 2 2 6 3" xfId="951"/>
    <cellStyle name="百分比 2 2 4 3 2 3 4 2" xfId="952"/>
    <cellStyle name="20% - 强调文字颜色 2 2 6 4" xfId="953"/>
    <cellStyle name="20% - 强调文字颜色 4 2 2 2 2 3 2 2" xfId="954"/>
    <cellStyle name="百分比 2 2 2 6" xfId="955"/>
    <cellStyle name="百分比 2 2 7 2 2 5" xfId="956"/>
    <cellStyle name="20% - 强调文字颜色 2 2 7" xfId="957"/>
    <cellStyle name="百分比 2 2 3 2 2 3 4 2" xfId="958"/>
    <cellStyle name="20% - 强调文字颜色 2 2 8" xfId="959"/>
    <cellStyle name="20% - 强调文字颜色 4 2 2 2 2 2 2 3 2" xfId="960"/>
    <cellStyle name="常规 4 3 2 2 2 5" xfId="961"/>
    <cellStyle name="百分比 2 2 4 2 4 3 5" xfId="962"/>
    <cellStyle name="百分比 2 2 4 3 9 2" xfId="963"/>
    <cellStyle name="20% - 强调文字颜色 2 2 9" xfId="964"/>
    <cellStyle name="60% - 强调文字颜色 6 2 2 5 2" xfId="965"/>
    <cellStyle name="常规 6 2 2 4 4" xfId="966"/>
    <cellStyle name="百分比 2 2 4 2 3 3 4 2" xfId="967"/>
    <cellStyle name="常规 2 6 2 3 5" xfId="968"/>
    <cellStyle name="20% - 强调文字颜色 3 2" xfId="969"/>
    <cellStyle name="百分比 2 2 4 3 2 7 2" xfId="970"/>
    <cellStyle name="40% - 强调文字颜色 4 2 7" xfId="971"/>
    <cellStyle name="20% - 强调文字颜色 3 2 2" xfId="972"/>
    <cellStyle name="60% - 强调文字颜色 1 2 2 3 3" xfId="973"/>
    <cellStyle name="百分比 2 5 3 2 2 4" xfId="974"/>
    <cellStyle name="20% - 强调文字颜色 3 2 2 2" xfId="975"/>
    <cellStyle name="60% - 强调文字颜色 1 2 2 3 3 2" xfId="976"/>
    <cellStyle name="常规 3 2 3 8" xfId="977"/>
    <cellStyle name="百分比 2 5 3 2 2 4 2" xfId="978"/>
    <cellStyle name="20% - 强调文字颜色 3 2 2 2 2" xfId="979"/>
    <cellStyle name="常规 3 2 3 8 2" xfId="980"/>
    <cellStyle name="20% - 强调文字颜色 3 2 2 2 2 2" xfId="981"/>
    <cellStyle name="百分比 2 2 2 2 3 6 2 3" xfId="982"/>
    <cellStyle name="常规 4 3 2 3 6" xfId="983"/>
    <cellStyle name="常规 3 2 5 2 2 2 2" xfId="984"/>
    <cellStyle name="百分比 2 2 4 2 5 7" xfId="985"/>
    <cellStyle name="常规 6 2 2 2 2 2 2 4" xfId="986"/>
    <cellStyle name="20% - 强调文字颜色 3 2 2 3 2 5" xfId="987"/>
    <cellStyle name="强调文字颜色 5 2 4 2" xfId="988"/>
    <cellStyle name="20% - 强调文字颜色 3 2 2 2 2 2 2 2" xfId="989"/>
    <cellStyle name="百分比 4 2 4 2 2 2 2" xfId="990"/>
    <cellStyle name="百分比 2 2 2 2 2 6 2" xfId="991"/>
    <cellStyle name="强调文字颜色 5 2 4 2 2" xfId="992"/>
    <cellStyle name="20% - 强调文字颜色 3 2 2 2 2 2 2 2 2" xfId="993"/>
    <cellStyle name="百分比 2 2 2 2 2 6 2 2" xfId="994"/>
    <cellStyle name="常规 4 2 2 3 5" xfId="995"/>
    <cellStyle name="百分比 2 2 3 2 5 6" xfId="996"/>
    <cellStyle name="强调文字颜色 5 2 4 3" xfId="997"/>
    <cellStyle name="20% - 强调文字颜色 3 2 2 2 2 2 2 3" xfId="998"/>
    <cellStyle name="百分比 2 2 2 2 2 6 3" xfId="999"/>
    <cellStyle name="常规 3 2 3 9" xfId="1000"/>
    <cellStyle name="20% - 强调文字颜色 3 2 2 2 3" xfId="1001"/>
    <cellStyle name="百分比 4 2 4 3" xfId="1002"/>
    <cellStyle name="60% - 强调文字颜色 6 2 3 3 2" xfId="1003"/>
    <cellStyle name="常规 6 2 3 2 4" xfId="1004"/>
    <cellStyle name="百分比 2 2 4 2 3 4 2 2" xfId="1005"/>
    <cellStyle name="强调文字颜色 5 2 4 3 2" xfId="1006"/>
    <cellStyle name="20% - 强调文字颜色 3 2 2 2 2 2 2 3 2" xfId="1007"/>
    <cellStyle name="常规 4 4 4 5" xfId="1008"/>
    <cellStyle name="40% - 强调文字颜色 6 2 3 2 5" xfId="1009"/>
    <cellStyle name="百分比 2 2 2 2 2 6 3 2" xfId="1010"/>
    <cellStyle name="20% - 强调文字颜色 4 2 2 2 2 2 3 2" xfId="1011"/>
    <cellStyle name="强调文字颜色 5 2 4 4" xfId="1012"/>
    <cellStyle name="20% - 强调文字颜色 3 2 2 2 2 2 2 4" xfId="1013"/>
    <cellStyle name="百分比 2 2 2 2 2 6 4" xfId="1014"/>
    <cellStyle name="百分比 2 3 2 3 2 6 2" xfId="1015"/>
    <cellStyle name="强调文字颜色 5 2 6" xfId="1016"/>
    <cellStyle name="20% - 强调文字颜色 3 2 2 2 2 2 4" xfId="1017"/>
    <cellStyle name="百分比 4 2 4 2 2 4" xfId="1018"/>
    <cellStyle name="百分比 2 2 2 2 2 8" xfId="1019"/>
    <cellStyle name="强调文字颜色 5 2 6 2" xfId="1020"/>
    <cellStyle name="20% - 强调文字颜色 3 2 2 2 2 2 4 2" xfId="1021"/>
    <cellStyle name="百分比 4 2 4 2 2 4 2" xfId="1022"/>
    <cellStyle name="百分比 2 2 2 2 2 8 2" xfId="1023"/>
    <cellStyle name="强调文字颜色 5 2 7" xfId="1024"/>
    <cellStyle name="20% - 强调文字颜色 3 2 2 2 2 2 5" xfId="1025"/>
    <cellStyle name="百分比 4 2 4 2 2 5" xfId="1026"/>
    <cellStyle name="百分比 2 2 2 2 2 9" xfId="1027"/>
    <cellStyle name="常规 3 2 3 8 3" xfId="1028"/>
    <cellStyle name="20% - 强调文字颜色 3 2 2 2 2 3" xfId="1029"/>
    <cellStyle name="常规 4 3 2 3 7" xfId="1030"/>
    <cellStyle name="百分比 2 2 4 2 5 8" xfId="1031"/>
    <cellStyle name="20% - 强调文字颜色 3 2 2 2 2 3 2" xfId="1032"/>
    <cellStyle name="警告文本 2 2 6" xfId="1033"/>
    <cellStyle name="百分比 4 2 4 2 3 2" xfId="1034"/>
    <cellStyle name="百分比 2 2 2 2 3 6" xfId="1035"/>
    <cellStyle name="20% - 强调文字颜色 3 2 2 2 2 3 2 2" xfId="1036"/>
    <cellStyle name="百分比 2 2 2 2 3 6 2" xfId="1037"/>
    <cellStyle name="20% - 强调文字颜色 3 2 2 2 2 3 3" xfId="1038"/>
    <cellStyle name="百分比 2 2 2 2 3 7" xfId="1039"/>
    <cellStyle name="20% - 强调文字颜色 3 2 2 2 2 3 3 2" xfId="1040"/>
    <cellStyle name="百分比 2 2 2 2 3 7 2" xfId="1041"/>
    <cellStyle name="百分比 2 2 3 3 2 2 6" xfId="1042"/>
    <cellStyle name="20% - 强调文字颜色 3 2 2 2 2 4 2" xfId="1043"/>
    <cellStyle name="百分比 4 2 4 2 4 2" xfId="1044"/>
    <cellStyle name="百分比 2 2 2 2 4 6" xfId="1045"/>
    <cellStyle name="常规 5 2 2 2 3 3 2 2" xfId="1046"/>
    <cellStyle name="20% - 强调文字颜色 3 2 2 2 2 5" xfId="1047"/>
    <cellStyle name="20% - 强调文字颜色 4 2 3 2 2 3" xfId="1048"/>
    <cellStyle name="常规 5 2 2 2 3 3 2 3" xfId="1049"/>
    <cellStyle name="20% - 强调文字颜色 3 2 2 2 2 6" xfId="1050"/>
    <cellStyle name="20% - 强调文字颜色 4 2 3 2 2 4" xfId="1051"/>
    <cellStyle name="适中 2 2 4" xfId="1052"/>
    <cellStyle name="20% - 强调文字颜色 3 2 2 2 3 2" xfId="1053"/>
    <cellStyle name="常规 4 3 2 4 6" xfId="1054"/>
    <cellStyle name="常规 3 2 5 2 2 3 2" xfId="1055"/>
    <cellStyle name="百分比 2 2 4 2 6 7" xfId="1056"/>
    <cellStyle name="适中 2 2 4 2" xfId="1057"/>
    <cellStyle name="强调文字颜色 6 2 4" xfId="1058"/>
    <cellStyle name="20% - 强调文字颜色 3 2 2 2 3 2 2" xfId="1059"/>
    <cellStyle name="百分比 4 2 4 3 2 2" xfId="1060"/>
    <cellStyle name="百分比 2 2 2 3 2 6" xfId="1061"/>
    <cellStyle name="强调文字颜色 6 2 4 2" xfId="1062"/>
    <cellStyle name="20% - 强调文字颜色 3 2 2 2 3 2 2 2" xfId="1063"/>
    <cellStyle name="强调文字颜色 6 2 5" xfId="1064"/>
    <cellStyle name="20% - 强调文字颜色 3 2 2 2 3 2 3" xfId="1065"/>
    <cellStyle name="适中 2 2 5" xfId="1066"/>
    <cellStyle name="20% - 强调文字颜色 3 2 2 2 3 3" xfId="1067"/>
    <cellStyle name="适中 2 2 5 2" xfId="1068"/>
    <cellStyle name="20% - 强调文字颜色 3 2 2 2 3 3 2" xfId="1069"/>
    <cellStyle name="百分比 4 2 4 3 3 2" xfId="1070"/>
    <cellStyle name="百分比 2 2 2 3 3 6" xfId="1071"/>
    <cellStyle name="20% - 强调文字颜色 3 2 2 2 3 4 2" xfId="1072"/>
    <cellStyle name="常规 2 7 2 2 2" xfId="1073"/>
    <cellStyle name="百分比 4 2 4 3 4 2" xfId="1074"/>
    <cellStyle name="百分比 2 2 2 3 4 6" xfId="1075"/>
    <cellStyle name="常规 5 2 2 2 3 3 3 2" xfId="1076"/>
    <cellStyle name="20% - 强调文字颜色 3 2 2 2 3 5" xfId="1077"/>
    <cellStyle name="20% - 强调文字颜色 4 2 3 2 3 3" xfId="1078"/>
    <cellStyle name="适中 2 3 4" xfId="1079"/>
    <cellStyle name="20% - 强调文字颜色 3 2 2 2 4 2" xfId="1080"/>
    <cellStyle name="百分比 2 2 2 2 3 6 4 3" xfId="1081"/>
    <cellStyle name="常规 2 4 10" xfId="1082"/>
    <cellStyle name="20% - 强调文字颜色 3 2 2 2 5" xfId="1083"/>
    <cellStyle name="百分比 4 2 4 5" xfId="1084"/>
    <cellStyle name="60% - 强调文字颜色 6 2 3 3 4" xfId="1085"/>
    <cellStyle name="常规 6 4 2 3 2 2" xfId="1086"/>
    <cellStyle name="常规 4 2 6 2 2 3" xfId="1087"/>
    <cellStyle name="百分比 2 2 2 2 3 3 3 4 2" xfId="1088"/>
    <cellStyle name="适中 2 4 4" xfId="1089"/>
    <cellStyle name="常规 2 4 10 2" xfId="1090"/>
    <cellStyle name="20% - 强调文字颜色 3 2 2 2 5 2" xfId="1091"/>
    <cellStyle name="百分比 2 2 2 2 3 6 5 3" xfId="1092"/>
    <cellStyle name="百分比 2 5 3 2 2 5" xfId="1093"/>
    <cellStyle name="20% - 强调文字颜色 3 2 2 3" xfId="1094"/>
    <cellStyle name="常规 3 2 4 8" xfId="1095"/>
    <cellStyle name="百分比 2 5 3 2 2 5 2" xfId="1096"/>
    <cellStyle name="20% - 强调文字颜色 3 2 2 3 2" xfId="1097"/>
    <cellStyle name="常规 3 2 4 8 2" xfId="1098"/>
    <cellStyle name="20% - 强调文字颜色 3 2 2 3 2 2" xfId="1099"/>
    <cellStyle name="常规 2 9 2 3 3" xfId="1100"/>
    <cellStyle name="百分比 2 2 4 3 5 7" xfId="1101"/>
    <cellStyle name="20% - 强调文字颜色 3 2 2 3 2 2 2" xfId="1102"/>
    <cellStyle name="百分比 4 2 5 2 2 2" xfId="1103"/>
    <cellStyle name="百分比 2 2 3 2 2 6" xfId="1104"/>
    <cellStyle name="百分比 2 2 4 3 5 7 2" xfId="1105"/>
    <cellStyle name="20% - 强调文字颜色 3 2 2 3 2 2 3" xfId="1106"/>
    <cellStyle name="百分比 4 2 5 2 2 3" xfId="1107"/>
    <cellStyle name="百分比 2 5 7 2 2" xfId="1108"/>
    <cellStyle name="百分比 2 2 3 2 2 7" xfId="1109"/>
    <cellStyle name="百分比 2 2 4 3 5 7 3" xfId="1110"/>
    <cellStyle name="常规 6 2 2 2 2 2 2 2" xfId="1111"/>
    <cellStyle name="20% - 强调文字颜色 3 2 2 3 2 3" xfId="1112"/>
    <cellStyle name="常规 5 5 3 7" xfId="1113"/>
    <cellStyle name="常规 5 2 2 3 3 5" xfId="1114"/>
    <cellStyle name="百分比 2 2 4 3 3 2 6 2" xfId="1115"/>
    <cellStyle name="百分比 2 2 4 3 5 8" xfId="1116"/>
    <cellStyle name="常规 6 2 2 2 2 2 2 2 2" xfId="1117"/>
    <cellStyle name="20% - 强调文字颜色 3 2 2 3 2 3 2" xfId="1118"/>
    <cellStyle name="60% - 强调文字颜色 4 2 2 2 3" xfId="1119"/>
    <cellStyle name="百分比 4 2 5 2 3 2" xfId="1120"/>
    <cellStyle name="百分比 2 2 3 2 3 6" xfId="1121"/>
    <cellStyle name="常规 6 2 2 2 2 2 2 3 2" xfId="1122"/>
    <cellStyle name="20% - 强调文字颜色 3 2 2 3 2 4 2" xfId="1123"/>
    <cellStyle name="60% - 强调文字颜色 4 2 2 3 3" xfId="1124"/>
    <cellStyle name="常规 4 2 2 2 5" xfId="1125"/>
    <cellStyle name="百分比 4 2 5 2 4 2" xfId="1126"/>
    <cellStyle name="百分比 2 2 3 2 4 6" xfId="1127"/>
    <cellStyle name="常规 3 2 4 9" xfId="1128"/>
    <cellStyle name="20% - 强调文字颜色 3 2 2 3 3" xfId="1129"/>
    <cellStyle name="百分比 4 2 5 3" xfId="1130"/>
    <cellStyle name="60% - 强调文字颜色 6 2 3 4 2" xfId="1131"/>
    <cellStyle name="百分比 2 3 10" xfId="1132"/>
    <cellStyle name="20% - 强调文字颜色 3 2 2 3 3 2" xfId="1133"/>
    <cellStyle name="常规 2 9 2 4 3" xfId="1134"/>
    <cellStyle name="百分比 2 2 4 3 6 7" xfId="1135"/>
    <cellStyle name="百分比 2 3 10 2" xfId="1136"/>
    <cellStyle name="20% - 强调文字颜色 3 2 2 3 3 2 2" xfId="1137"/>
    <cellStyle name="百分比 4 2 5 3 2 2" xfId="1138"/>
    <cellStyle name="百分比 2 2 3 3 2 6" xfId="1139"/>
    <cellStyle name="20% - 强调文字颜色 3 2 2 3 4" xfId="1140"/>
    <cellStyle name="百分比 4 2 5 4" xfId="1141"/>
    <cellStyle name="60% - 强调文字颜色 6 2 3 4 3" xfId="1142"/>
    <cellStyle name="百分比 2 3 11" xfId="1143"/>
    <cellStyle name="20% - 强调文字颜色 3 2 2 3 5" xfId="1144"/>
    <cellStyle name="百分比 4 2 5 5" xfId="1145"/>
    <cellStyle name="60% - 强调文字颜色 6 2 3 4 4" xfId="1146"/>
    <cellStyle name="常规 6 4 2 3 3 2" xfId="1147"/>
    <cellStyle name="百分比 2 2 2 2 3 3 3 5 2" xfId="1148"/>
    <cellStyle name="20% - 强调文字颜色 3 2 2 3 5 2" xfId="1149"/>
    <cellStyle name="20% - 强调文字颜色 4 2 2 2 4 2" xfId="1150"/>
    <cellStyle name="20% - 强调文字颜色 3 2 2 3 6" xfId="1151"/>
    <cellStyle name="百分比 4 5 5 2 2 2" xfId="1152"/>
    <cellStyle name="百分比 2 5 3 2 2 6" xfId="1153"/>
    <cellStyle name="20% - 强调文字颜色 3 2 2 4" xfId="1154"/>
    <cellStyle name="20% - 强调文字颜色 3 2 8" xfId="1155"/>
    <cellStyle name="20% - 强调文字颜色 3 2 2 4 2" xfId="1156"/>
    <cellStyle name="20% - 强调文字颜色 3 2 2 4 2 2" xfId="1157"/>
    <cellStyle name="20% - 强调文字颜色 3 2 2 4 2 2 2" xfId="1158"/>
    <cellStyle name="百分比 4 2 6 2 2 2" xfId="1159"/>
    <cellStyle name="百分比 2 2 4 2 2 6" xfId="1160"/>
    <cellStyle name="常规 6 2 2 2 2 3 2 2" xfId="1161"/>
    <cellStyle name="20% - 强调文字颜色 3 2 2 4 2 3" xfId="1162"/>
    <cellStyle name="20% - 强调文字颜色 3 2 9" xfId="1163"/>
    <cellStyle name="20% - 强调文字颜色 3 2 2 4 3" xfId="1164"/>
    <cellStyle name="百分比 4 2 6 3" xfId="1165"/>
    <cellStyle name="60% - 强调文字颜色 6 2 3 5 2" xfId="1166"/>
    <cellStyle name="20% - 强调文字颜色 3 2 2 4 4" xfId="1167"/>
    <cellStyle name="百分比 4 2 6 4" xfId="1168"/>
    <cellStyle name="60% - 强调文字颜色 6 2 3 5 3" xfId="1169"/>
    <cellStyle name="20% - 强调文字颜色 4 2 2 2 3 4" xfId="1170"/>
    <cellStyle name="常规 5 2 2 2 2 3 3 3" xfId="1171"/>
    <cellStyle name="20% - 强调文字颜色 5 2 3 2 3 2" xfId="1172"/>
    <cellStyle name="20% - 强调文字颜色 3 2 2 4 4 2" xfId="1173"/>
    <cellStyle name="百分比 2 2 3 3 2 3 3" xfId="1174"/>
    <cellStyle name="常规 3 4 2 2 2 2 2" xfId="1175"/>
    <cellStyle name="20% - 强调文字颜色 3 2 2 5" xfId="1176"/>
    <cellStyle name="常规 3 4 2 2 2 2 3" xfId="1177"/>
    <cellStyle name="20% - 强调文字颜色 3 2 2 6" xfId="1178"/>
    <cellStyle name="常规 3 4 2 2 2 2 4" xfId="1179"/>
    <cellStyle name="20% - 强调文字颜色 3 2 2 7" xfId="1180"/>
    <cellStyle name="20% - 强调文字颜色 3 2 3 2 4 2" xfId="1181"/>
    <cellStyle name="40% - 强调文字颜色 4 2 8" xfId="1182"/>
    <cellStyle name="20% - 强调文字颜色 3 2 3" xfId="1183"/>
    <cellStyle name="60% - 强调文字颜色 1 2 2 3 4" xfId="1184"/>
    <cellStyle name="20% - 强调文字颜色 4 2 2 2 3 2 3" xfId="1185"/>
    <cellStyle name="20% - 强调文字颜色 3 2 3 2" xfId="1186"/>
    <cellStyle name="60% - 强调文字颜色 1 2 2 3 4 2" xfId="1187"/>
    <cellStyle name="20% - 强调文字颜色 3 2 3 2 3 4" xfId="1188"/>
    <cellStyle name="40% - 强调文字颜色 5 2 6 2" xfId="1189"/>
    <cellStyle name="常规 2 2 4 3 3 2 2 2 2" xfId="1190"/>
    <cellStyle name="20% - 强调文字颜色 3 2 4" xfId="1191"/>
    <cellStyle name="60% - 强调文字颜色 1 2 2 3 5" xfId="1192"/>
    <cellStyle name="20% - 强调文字颜色 3 2 3 2 4 3" xfId="1193"/>
    <cellStyle name="百分比 2 2 2 5 5 2" xfId="1194"/>
    <cellStyle name="20% - 强调文字颜色 3 2 5" xfId="1195"/>
    <cellStyle name="40% - 强调文字颜色 5 2 6 3" xfId="1196"/>
    <cellStyle name="20% - 强调文字颜色 3 2 3 2 4 4" xfId="1197"/>
    <cellStyle name="20% - 强调文字颜色 3 2 3 2 5" xfId="1198"/>
    <cellStyle name="百分比 4 3 4 5" xfId="1199"/>
    <cellStyle name="60% - 强调文字颜色 6 2 4 3 4" xfId="1200"/>
    <cellStyle name="20% - 强调文字颜色 3 2 3 3 2" xfId="1201"/>
    <cellStyle name="常规 3 2 5 3 3 2" xfId="1202"/>
    <cellStyle name="常规 2 14 2 3 2" xfId="1203"/>
    <cellStyle name="40% - 强调文字颜色 4 2 2 2 2 2 2 3" xfId="1204"/>
    <cellStyle name="20% - 强调文字颜色 3 2 3 3 3" xfId="1205"/>
    <cellStyle name="40% - 强调文字颜色 4 2 2 2 2 2 2 4" xfId="1206"/>
    <cellStyle name="百分比 4 3 5 3" xfId="1207"/>
    <cellStyle name="60% - 强调文字颜色 6 2 4 4 2" xfId="1208"/>
    <cellStyle name="20% - 强调文字颜色 3 2 3 3 4" xfId="1209"/>
    <cellStyle name="常规 2 2 4 3 3 6" xfId="1210"/>
    <cellStyle name="40% - 强调文字颜色 1 2 2 6 2" xfId="1211"/>
    <cellStyle name="百分比 4 3 5 4" xfId="1212"/>
    <cellStyle name="60% - 强调文字颜色 6 2 4 4 3" xfId="1213"/>
    <cellStyle name="百分比 4 5 5 2 3 2" xfId="1214"/>
    <cellStyle name="20% - 强调文字颜色 3 2 3 4" xfId="1215"/>
    <cellStyle name="百分比 2 2 4 6 3 2 2" xfId="1216"/>
    <cellStyle name="20% - 强调文字颜色 3 2 3 4 2" xfId="1217"/>
    <cellStyle name="20% - 强调文字颜色 4 2 8" xfId="1218"/>
    <cellStyle name="20% - 强调文字颜色 3 2 3 4 3" xfId="1219"/>
    <cellStyle name="常规 2 2 2 4 3 2 3 2" xfId="1220"/>
    <cellStyle name="常规 15 2 2 4 2" xfId="1221"/>
    <cellStyle name="百分比 2 6 2 4 2" xfId="1222"/>
    <cellStyle name="20% - 强调文字颜色 4 2 9" xfId="1223"/>
    <cellStyle name="20% - 强调文字颜色 3 2 3 4 4" xfId="1224"/>
    <cellStyle name="百分比 2 2 5 2 2 2 2" xfId="1225"/>
    <cellStyle name="常规 3 4 2 2 2 3 2" xfId="1226"/>
    <cellStyle name="20% - 强调文字颜色 3 2 3 5" xfId="1227"/>
    <cellStyle name="20% - 强调文字颜色 3 2 3 5 2" xfId="1228"/>
    <cellStyle name="20% - 强调文字颜色 3 2 3 5 3" xfId="1229"/>
    <cellStyle name="20% - 强调文字颜色 3 2 3 5 4" xfId="1230"/>
    <cellStyle name="百分比 2 2 5 2 2 3 2" xfId="1231"/>
    <cellStyle name="常规 3 4 2 2 2 3 3" xfId="1232"/>
    <cellStyle name="20% - 强调文字颜色 3 2 3 6" xfId="1233"/>
    <cellStyle name="常规 2 3 7 2 2 2 2" xfId="1234"/>
    <cellStyle name="20% - 强调文字颜色 3 2 3 7" xfId="1235"/>
    <cellStyle name="常规 7 2 2 2 3" xfId="1236"/>
    <cellStyle name="20% - 强调文字颜色 3 2 4 2" xfId="1237"/>
    <cellStyle name="常规 2 2 8 4" xfId="1238"/>
    <cellStyle name="百分比 2 2 3 3 2 3 2 3" xfId="1239"/>
    <cellStyle name="常规 7 2 2 2 3 4" xfId="1240"/>
    <cellStyle name="20% - 强调文字颜色 3 2 4 2 4" xfId="1241"/>
    <cellStyle name="20% - 强调文字颜色 5 2 2 2 2 2" xfId="1242"/>
    <cellStyle name="20% - 强调文字颜色 3 2 4 3 4" xfId="1243"/>
    <cellStyle name="20% - 强调文字颜色 5 2 2 2 3 2" xfId="1244"/>
    <cellStyle name="20% - 强调文字颜色 3 2 4 4 3" xfId="1245"/>
    <cellStyle name="常规 2 2 2 4 3 3 3 2" xfId="1246"/>
    <cellStyle name="百分比 2 6 3 4 2" xfId="1247"/>
    <cellStyle name="20% - 强调文字颜色 5 2 9" xfId="1248"/>
    <cellStyle name="常规 7 2 2 3 3" xfId="1249"/>
    <cellStyle name="20% - 强调文字颜色 3 2 5 2" xfId="1250"/>
    <cellStyle name="百分比 4 5 4" xfId="1251"/>
    <cellStyle name="20% - 强调文字颜色 6 2 2 2 2 2 4" xfId="1252"/>
    <cellStyle name="20% - 强调文字颜色 3 2 6" xfId="1253"/>
    <cellStyle name="常规 7 2 2 4 3" xfId="1254"/>
    <cellStyle name="20% - 强调文字颜色 3 2 6 2" xfId="1255"/>
    <cellStyle name="常规 2 2 4 2 4 2 2" xfId="1256"/>
    <cellStyle name="常规 17 2 4" xfId="1257"/>
    <cellStyle name="百分比 4 6 4" xfId="1258"/>
    <cellStyle name="20% - 强调文字颜色 6 2 2 2 2 3 4" xfId="1259"/>
    <cellStyle name="常规 7 2 2 4 5" xfId="1260"/>
    <cellStyle name="20% - 强调文字颜色 3 2 6 4" xfId="1261"/>
    <cellStyle name="百分比 2 5 4 2 2 4" xfId="1262"/>
    <cellStyle name="20% - 强调文字颜色 4 2 2 2" xfId="1263"/>
    <cellStyle name="百分比 2 5 4 2 2 4 2" xfId="1264"/>
    <cellStyle name="20% - 强调文字颜色 4 2 2 2 2" xfId="1265"/>
    <cellStyle name="常规 2 2 5 4 2 4" xfId="1266"/>
    <cellStyle name="20% - 强调文字颜色 4 2 2 2 2 2" xfId="1267"/>
    <cellStyle name="常规 2 2 5 4 2 4 2" xfId="1268"/>
    <cellStyle name="20% - 强调文字颜色 4 2 2 2 2 2 2" xfId="1269"/>
    <cellStyle name="常规 6 2 2 2 3 4 2" xfId="1270"/>
    <cellStyle name="常规 2 5 2 5 2 5" xfId="1271"/>
    <cellStyle name="百分比 10 4" xfId="1272"/>
    <cellStyle name="标题 3 2 4 4 3" xfId="1273"/>
    <cellStyle name="20% - 强调文字颜色 4 2 2 2 2 2 4" xfId="1274"/>
    <cellStyle name="20% - 强调文字颜色 4 2 2 2 2 2 4 2" xfId="1275"/>
    <cellStyle name="20% - 强调文字颜色 4 2 2 2 2 2 5" xfId="1276"/>
    <cellStyle name="常规 2 2 5 4 2 5" xfId="1277"/>
    <cellStyle name="20% - 强调文字颜色 4 2 2 2 2 3" xfId="1278"/>
    <cellStyle name="20% - 强调文字颜色 4 2 2 2 2 3 2" xfId="1279"/>
    <cellStyle name="20% - 强调文字颜色 4 2 2 2 2 3 3" xfId="1280"/>
    <cellStyle name="20% - 强调文字颜色 4 2 2 2 2 3 3 2" xfId="1281"/>
    <cellStyle name="百分比 2 2 3 6" xfId="1282"/>
    <cellStyle name="20% - 强调文字颜色 4 2 2 3 2 2 3" xfId="1283"/>
    <cellStyle name="60% - 强调文字颜色 3 2 2 3 4" xfId="1284"/>
    <cellStyle name="20% - 强调文字颜色 4 2 2 2 2 6" xfId="1285"/>
    <cellStyle name="20% - 强调文字颜色 5 2 3 2 2 4" xfId="1286"/>
    <cellStyle name="常规 2 2 5 4 3 4 2" xfId="1287"/>
    <cellStyle name="20% - 强调文字颜色 4 2 2 2 3 2 2" xfId="1288"/>
    <cellStyle name="20% - 强调文字颜色 4 2 2 2 3 4 2" xfId="1289"/>
    <cellStyle name="20% - 强调文字颜色 4 2 2 2 5" xfId="1290"/>
    <cellStyle name="警告文本 2 3 2 2" xfId="1291"/>
    <cellStyle name="常规 5 8 2 2 3" xfId="1292"/>
    <cellStyle name="百分比 2 2 2 2 4 2 2" xfId="1293"/>
    <cellStyle name="20% - 强调文字颜色 4 2 2 2 6" xfId="1294"/>
    <cellStyle name="警告文本 2 3 2 3" xfId="1295"/>
    <cellStyle name="常规 5 8 2 2 4" xfId="1296"/>
    <cellStyle name="百分比 2 2 2 2 4 2 3" xfId="1297"/>
    <cellStyle name="百分比 2 5 4 2 2 5" xfId="1298"/>
    <cellStyle name="20% - 强调文字颜色 4 2 2 3" xfId="1299"/>
    <cellStyle name="20% - 强调文字颜色 4 2 2 3 3 2 2" xfId="1300"/>
    <cellStyle name="标题 3 2 2 2 2 3 2" xfId="1301"/>
    <cellStyle name="60% - 强调文字颜色 3 2 3 3 3" xfId="1302"/>
    <cellStyle name="百分比 2 2 7" xfId="1303"/>
    <cellStyle name="20% - 强调文字颜色 4 2 2 3 2 5" xfId="1304"/>
    <cellStyle name="20% - 强调文字颜色 6 2 3 5 2" xfId="1305"/>
    <cellStyle name="百分比 2 3 2 2 2 6 2" xfId="1306"/>
    <cellStyle name="常规 6 2 3 2 2 2 3 2" xfId="1307"/>
    <cellStyle name="20% - 强调文字颜色 4 2 2 3 3 3" xfId="1308"/>
    <cellStyle name="常规 2 4 2 3 2 2 5" xfId="1309"/>
    <cellStyle name="20% - 强调文字颜色 4 2 2 3 4" xfId="1310"/>
    <cellStyle name="20% - 强调文字颜色 4 2 2 3 4 2" xfId="1311"/>
    <cellStyle name="20% - 强调文字颜色 4 2 2 3 5" xfId="1312"/>
    <cellStyle name="警告文本 2 3 3 2" xfId="1313"/>
    <cellStyle name="百分比 2 2 2 2 4 3 2" xfId="1314"/>
    <cellStyle name="20% - 强调文字颜色 4 2 2 3 5 2" xfId="1315"/>
    <cellStyle name="百分比 2 2 2 2 4 3 2 2" xfId="1316"/>
    <cellStyle name="20% - 强调文字颜色 4 2 2 3 6" xfId="1317"/>
    <cellStyle name="百分比 2 2 2 2 4 3 3" xfId="1318"/>
    <cellStyle name="百分比 2 5 4 2 2 6" xfId="1319"/>
    <cellStyle name="20% - 强调文字颜色 4 2 2 4" xfId="1320"/>
    <cellStyle name="20% - 强调文字颜色 4 2 2 4 2" xfId="1321"/>
    <cellStyle name="20% - 强调文字颜色 4 2 2 4 2 2" xfId="1322"/>
    <cellStyle name="20% - 强调文字颜色 4 2 2 4 2 2 2" xfId="1323"/>
    <cellStyle name="20% - 强调文字颜色 4 2 2 4 2 3" xfId="1324"/>
    <cellStyle name="20% - 强调文字颜色 4 2 2 4 3" xfId="1325"/>
    <cellStyle name="百分比 2 3 3 3 2 2 3" xfId="1326"/>
    <cellStyle name="20% - 强调文字颜色 4 2 2 4 3 2" xfId="1327"/>
    <cellStyle name="百分比 2 2 3 2 2 2 5" xfId="1328"/>
    <cellStyle name="20% - 强调文字颜色 4 2 2 4 4" xfId="1329"/>
    <cellStyle name="常规 6 2 2 5" xfId="1330"/>
    <cellStyle name="百分比 2 3 3 3 2 3 3" xfId="1331"/>
    <cellStyle name="20% - 强调文字颜色 4 2 2 4 4 2" xfId="1332"/>
    <cellStyle name="百分比 2 2 3 2 2 3 5" xfId="1333"/>
    <cellStyle name="20% - 强调文字颜色 4 2 2 4 5" xfId="1334"/>
    <cellStyle name="警告文本 2 3 4 2" xfId="1335"/>
    <cellStyle name="百分比 2 2 2 2 4 4 2" xfId="1336"/>
    <cellStyle name="常规 3 4 2 3 2 2 2" xfId="1337"/>
    <cellStyle name="20% - 强调文字颜色 4 2 2 5" xfId="1338"/>
    <cellStyle name="常规 3 4 2 3 2 2 2 2" xfId="1339"/>
    <cellStyle name="常规 3 3 3 2 2 2 5" xfId="1340"/>
    <cellStyle name="20% - 强调文字颜色 4 2 2 5 2" xfId="1341"/>
    <cellStyle name="常规 3 4 2 3 2 2 3 2" xfId="1342"/>
    <cellStyle name="20% - 强调文字颜色 4 2 2 6 2" xfId="1343"/>
    <cellStyle name="常规 3 4 2 3 2 2 4" xfId="1344"/>
    <cellStyle name="20% - 强调文字颜色 4 2 2 7" xfId="1345"/>
    <cellStyle name="60% - 强调文字颜色 1 2" xfId="1346"/>
    <cellStyle name="40% - 强调文字颜色 5 2 8" xfId="1347"/>
    <cellStyle name="20% - 强调文字颜色 4 2 3" xfId="1348"/>
    <cellStyle name="60% - 强调文字颜色 1 2 3 3 4" xfId="1349"/>
    <cellStyle name="20% - 强调文字颜色 4 2 3 2" xfId="1350"/>
    <cellStyle name="百分比 2 10 5" xfId="1351"/>
    <cellStyle name="20% - 强调文字颜色 4 2 3 2 2" xfId="1352"/>
    <cellStyle name="20% - 强调文字颜色 4 2 3 2 3" xfId="1353"/>
    <cellStyle name="20% - 强调文字颜色 4 2 3 2 3 4" xfId="1354"/>
    <cellStyle name="20% - 强调文字颜色 4 2 3 2 4" xfId="1355"/>
    <cellStyle name="40% - 强调文字颜色 2 2 2 5 2" xfId="1356"/>
    <cellStyle name="20% - 强调文字颜色 4 2 3 2 4 2" xfId="1357"/>
    <cellStyle name="20% - 强调文字颜色 4 2 3 2 4 3" xfId="1358"/>
    <cellStyle name="20% - 强调文字颜色 4 2 3 2 4 4" xfId="1359"/>
    <cellStyle name="百分比 2 2 2 2 3 10" xfId="1360"/>
    <cellStyle name="常规 7 2 2 4 2 2 3 2" xfId="1361"/>
    <cellStyle name="百分比 2 2 5 4 3 2 2" xfId="1362"/>
    <cellStyle name="20% - 强调文字颜色 4 2 3 2 5" xfId="1363"/>
    <cellStyle name="40% - 强调文字颜色 1 2 2 2 2 3 2" xfId="1364"/>
    <cellStyle name="警告文本 2 4 2 2" xfId="1365"/>
    <cellStyle name="百分比 2 2 2 2 5 2 2" xfId="1366"/>
    <cellStyle name="20% - 强调文字颜色 4 2 3 2 6" xfId="1367"/>
    <cellStyle name="40% - 强调文字颜色 1 2 2 2 2 3 3" xfId="1368"/>
    <cellStyle name="百分比 2 2 2 2 2 2 4 2" xfId="1369"/>
    <cellStyle name="百分比 2 2 2 2 5 2 3" xfId="1370"/>
    <cellStyle name="百分比 2 3 2 3 2 2 2 2" xfId="1371"/>
    <cellStyle name="20% - 强调文字颜色 4 2 3 3" xfId="1372"/>
    <cellStyle name="20% - 强调文字颜色 4 2 3 3 2" xfId="1373"/>
    <cellStyle name="20% - 强调文字颜色 4 2 3 3 3" xfId="1374"/>
    <cellStyle name="常规 4 2 2 10" xfId="1375"/>
    <cellStyle name="20% - 强调文字颜色 4 2 3 3 4" xfId="1376"/>
    <cellStyle name="40% - 强调文字颜色 2 2 2 6 2" xfId="1377"/>
    <cellStyle name="20% - 强调文字颜色 4 2 3 4" xfId="1378"/>
    <cellStyle name="20% - 强调文字颜色 4 2 3 4 2" xfId="1379"/>
    <cellStyle name="20% - 强调文字颜色 4 2 3 4 3" xfId="1380"/>
    <cellStyle name="20% - 强调文字颜色 4 2 3 4 4" xfId="1381"/>
    <cellStyle name="常规 2 9 3" xfId="1382"/>
    <cellStyle name="百分比 2 2 6 2 2 2 2" xfId="1383"/>
    <cellStyle name="常规 3 4 2 3 2 3 2" xfId="1384"/>
    <cellStyle name="20% - 强调文字颜色 4 2 3 5" xfId="1385"/>
    <cellStyle name="20% - 强调文字颜色 4 2 3 5 2" xfId="1386"/>
    <cellStyle name="20% - 强调文字颜色 4 2 3 5 3" xfId="1387"/>
    <cellStyle name="20% - 强调文字颜色 4 2 3 5 4" xfId="1388"/>
    <cellStyle name="百分比 2 2 6 2 2 3 2" xfId="1389"/>
    <cellStyle name="20% - 强调文字颜色 4 2 3 7" xfId="1390"/>
    <cellStyle name="60% - 强调文字颜色 2 2" xfId="1391"/>
    <cellStyle name="20% - 强调文字颜色 4 2 4" xfId="1392"/>
    <cellStyle name="常规 7 3 2 2 3" xfId="1393"/>
    <cellStyle name="20% - 强调文字颜色 4 2 4 2" xfId="1394"/>
    <cellStyle name="常规 3 2 8 4" xfId="1395"/>
    <cellStyle name="百分比 2 2 3 3 3 3 2 3" xfId="1396"/>
    <cellStyle name="常规 7 3 2 2 3 2" xfId="1397"/>
    <cellStyle name="20% - 强调文字颜色 4 2 4 2 2" xfId="1398"/>
    <cellStyle name="20% - 强调文字颜色 4 2 4 2 3" xfId="1399"/>
    <cellStyle name="20% - 强调文字颜色 4 2 4 2 4" xfId="1400"/>
    <cellStyle name="常规 7 3 2 2 4" xfId="1401"/>
    <cellStyle name="常规 4 3 3 2 2 2 2" xfId="1402"/>
    <cellStyle name="20% - 强调文字颜色 4 2 4 3" xfId="1403"/>
    <cellStyle name="百分比 2 2 4 3 4 3 2 2" xfId="1404"/>
    <cellStyle name="常规 7 3 2 2 4 2" xfId="1405"/>
    <cellStyle name="20% - 强调文字颜色 4 2 4 3 2" xfId="1406"/>
    <cellStyle name="百分比 2 2 4 3 4 3 2 2 2" xfId="1407"/>
    <cellStyle name="20% - 强调文字颜色 4 2 4 3 3" xfId="1408"/>
    <cellStyle name="20% - 强调文字颜色 4 2 4 3 4" xfId="1409"/>
    <cellStyle name="常规 7 3 2 2 5" xfId="1410"/>
    <cellStyle name="常规 4 3 3 2 2 2 3" xfId="1411"/>
    <cellStyle name="20% - 强调文字颜色 4 2 4 4" xfId="1412"/>
    <cellStyle name="百分比 2 2 4 3 4 3 2 3" xfId="1413"/>
    <cellStyle name="20% - 强调文字颜色 4 2 4 4 2" xfId="1414"/>
    <cellStyle name="20% - 强调文字颜色 4 2 4 4 3" xfId="1415"/>
    <cellStyle name="常规 4 2 2 7 2 2 2 2" xfId="1416"/>
    <cellStyle name="20% - 强调文字颜色 4 2 4 4 4" xfId="1417"/>
    <cellStyle name="常规 3 4 2 3 2 4 2" xfId="1418"/>
    <cellStyle name="20% - 强调文字颜色 4 2 4 5" xfId="1419"/>
    <cellStyle name="百分比 2 2 2 3 3 2 2" xfId="1420"/>
    <cellStyle name="常规 3 4 2 3 2 4 3" xfId="1421"/>
    <cellStyle name="20% - 强调文字颜色 4 2 4 6" xfId="1422"/>
    <cellStyle name="百分比 2 2 2 3 3 2 3" xfId="1423"/>
    <cellStyle name="20% - 强调文字颜色 4 2 5" xfId="1424"/>
    <cellStyle name="常规 7 3 2 3 3" xfId="1425"/>
    <cellStyle name="20% - 强调文字颜色 4 2 5 2" xfId="1426"/>
    <cellStyle name="常规 7 3 2 3 4" xfId="1427"/>
    <cellStyle name="常规 4 3 3 2 2 3 2" xfId="1428"/>
    <cellStyle name="20% - 强调文字颜色 4 2 5 3" xfId="1429"/>
    <cellStyle name="百分比 2 2 4 3 4 3 3 2" xfId="1430"/>
    <cellStyle name="常规 7 3 2 3 5" xfId="1431"/>
    <cellStyle name="常规 4 3 3 2 2 3 3" xfId="1432"/>
    <cellStyle name="20% - 强调文字颜色 4 2 5 4" xfId="1433"/>
    <cellStyle name="20% - 强调文字颜色 4 2 6" xfId="1434"/>
    <cellStyle name="20% - 强调文字颜色 4 2 6 2" xfId="1435"/>
    <cellStyle name="20% - 强调文字颜色 4 2 6 3" xfId="1436"/>
    <cellStyle name="百分比 2 2 4 3 4 3 4 2" xfId="1437"/>
    <cellStyle name="20% - 强调文字颜色 4 2 6 4" xfId="1438"/>
    <cellStyle name="20% - 强调文字颜色 4 2 7" xfId="1439"/>
    <cellStyle name="40% - 强调文字颜色 4 2 2 2 2 2 3 2" xfId="1440"/>
    <cellStyle name="常规 5 2 3 4 2 4" xfId="1441"/>
    <cellStyle name="20% - 强调文字颜色 4 2 7 2" xfId="1442"/>
    <cellStyle name="常规 2 2 4 3 4 3 2" xfId="1443"/>
    <cellStyle name="百分比 2 2 3 2 7" xfId="1444"/>
    <cellStyle name="百分比 2 2 2 7 2 2" xfId="1445"/>
    <cellStyle name="常规 2 2 4 3 4 3 3" xfId="1446"/>
    <cellStyle name="百分比 2 2 3 2 8" xfId="1447"/>
    <cellStyle name="常规 5 2 3 4 2 5" xfId="1448"/>
    <cellStyle name="20% - 强调文字颜色 4 2 7 3" xfId="1449"/>
    <cellStyle name="百分比 2 2 4 3 4 3 5 2" xfId="1450"/>
    <cellStyle name="20% - 强调文字颜色 4 2 7 4" xfId="1451"/>
    <cellStyle name="常规 2 2 4 3 4 3 4" xfId="1452"/>
    <cellStyle name="百分比 2 2 3 2 9" xfId="1453"/>
    <cellStyle name="20% - 强调文字颜色 5 2" xfId="1454"/>
    <cellStyle name="40% - 强调文字颜色 2 2 3 2 4" xfId="1455"/>
    <cellStyle name="40% - 强调文字颜色 6 2 7" xfId="1456"/>
    <cellStyle name="20% - 强调文字颜色 5 2 2" xfId="1457"/>
    <cellStyle name="60% - 强调文字颜色 1 2 4 3 3" xfId="1458"/>
    <cellStyle name="百分比 2 2 2 2 7 3" xfId="1459"/>
    <cellStyle name="常规 3 2 2 2 2 2 3" xfId="1460"/>
    <cellStyle name="百分比 2 5 5 2 2 4" xfId="1461"/>
    <cellStyle name="20% - 强调文字颜色 5 2 2 2" xfId="1462"/>
    <cellStyle name="百分比 2 2 2 2 7 3 2" xfId="1463"/>
    <cellStyle name="常规 3 2 2 2 2 2 3 2" xfId="1464"/>
    <cellStyle name="百分比 2 5 5 2 2 4 2" xfId="1465"/>
    <cellStyle name="20% - 强调文字颜色 5 2 2 2 2" xfId="1466"/>
    <cellStyle name="常规 4 2 6 4 2" xfId="1467"/>
    <cellStyle name="40% - 强调文字颜色 1 2 3 5" xfId="1468"/>
    <cellStyle name="百分比 3 3 2 4" xfId="1469"/>
    <cellStyle name="20% - 强调文字颜色 5 2 2 2 2 2 2 2" xfId="1470"/>
    <cellStyle name="百分比 3 3 2 4 2" xfId="1471"/>
    <cellStyle name="20% - 强调文字颜色 5 2 2 2 2 2 2 2 2" xfId="1472"/>
    <cellStyle name="百分比 2 2 2 2 2 6 6" xfId="1473"/>
    <cellStyle name="百分比 3 3 2 5" xfId="1474"/>
    <cellStyle name="20% - 强调文字颜色 5 2 2 2 2 2 2 3" xfId="1475"/>
    <cellStyle name="百分比 2 2 2 2 3 2 4 2 2" xfId="1476"/>
    <cellStyle name="百分比 2 2 2 3 5 2 3 2" xfId="1477"/>
    <cellStyle name="百分比 3 3 2 5 2" xfId="1478"/>
    <cellStyle name="20% - 强调文字颜色 5 2 2 2 2 2 2 3 2" xfId="1479"/>
    <cellStyle name="40% - 强调文字颜色 5 2 2 2 2 2 5" xfId="1480"/>
    <cellStyle name="百分比 3 3 2 6" xfId="1481"/>
    <cellStyle name="20% - 强调文字颜色 5 2 2 2 2 2 2 4" xfId="1482"/>
    <cellStyle name="20% - 强调文字颜色 5 2 2 2 2 2 3" xfId="1483"/>
    <cellStyle name="百分比 2 2 3 5 5 2" xfId="1484"/>
    <cellStyle name="百分比 3 3 3 4" xfId="1485"/>
    <cellStyle name="20% - 强调文字颜色 5 2 2 2 2 2 3 2" xfId="1486"/>
    <cellStyle name="20% - 强调文字颜色 5 2 2 2 2 2 4" xfId="1487"/>
    <cellStyle name="百分比 3 3 4 4" xfId="1488"/>
    <cellStyle name="20% - 强调文字颜色 5 2 2 2 2 2 4 2" xfId="1489"/>
    <cellStyle name="20% - 强调文字颜色 5 2 2 2 2 3" xfId="1490"/>
    <cellStyle name="常规 6 3 2 4 2 2 4" xfId="1491"/>
    <cellStyle name="20% - 强调文字颜色 5 2 2 2 2 3 2" xfId="1492"/>
    <cellStyle name="常规 6 3 2 4 2 2 4 2" xfId="1493"/>
    <cellStyle name="百分比 3 4 2 4" xfId="1494"/>
    <cellStyle name="20% - 强调文字颜色 5 2 2 2 2 3 2 2" xfId="1495"/>
    <cellStyle name="百分比 2 3" xfId="1496"/>
    <cellStyle name="常规 6 3 2 4 2 2 5" xfId="1497"/>
    <cellStyle name="20% - 强调文字颜色 5 2 2 2 2 3 3" xfId="1498"/>
    <cellStyle name="百分比 3 4 3 4" xfId="1499"/>
    <cellStyle name="20% - 强调文字颜色 5 2 2 2 2 3 3 2" xfId="1500"/>
    <cellStyle name="20% - 强调文字颜色 5 2 2 2 2 3 4" xfId="1501"/>
    <cellStyle name="常规 8 2 2 2 3" xfId="1502"/>
    <cellStyle name="百分比 2 2 2 2 7 2 2 2" xfId="1503"/>
    <cellStyle name="20% - 强调文字颜色 5 2 2 2 2 4" xfId="1504"/>
    <cellStyle name="20% - 强调文字颜色 6 2 3 2 2 2" xfId="1505"/>
    <cellStyle name="百分比 2 3 2 2 2 3 2 2" xfId="1506"/>
    <cellStyle name="20% - 强调文字颜色 5 2 2 2 2 4 2" xfId="1507"/>
    <cellStyle name="20% - 强调文字颜色 5 2 2 2 2 5" xfId="1508"/>
    <cellStyle name="20% - 强调文字颜色 6 2 3 2 2 3" xfId="1509"/>
    <cellStyle name="20% - 强调文字颜色 5 2 2 2 2 5 2" xfId="1510"/>
    <cellStyle name="20% - 强调文字颜色 5 2 2 2 2 6" xfId="1511"/>
    <cellStyle name="常规 14 3 2 2" xfId="1512"/>
    <cellStyle name="20% - 强调文字颜色 6 2 3 2 2 4" xfId="1513"/>
    <cellStyle name="20% - 强调文字颜色 5 2 2 2 3" xfId="1514"/>
    <cellStyle name="40% - 强调文字颜色 1 2 3 6" xfId="1515"/>
    <cellStyle name="20% - 强调文字颜色 5 2 2 2 3 2 2" xfId="1516"/>
    <cellStyle name="40% - 强调文字颜色 1 2 2 3" xfId="1517"/>
    <cellStyle name="60% - 强调文字颜色 2 2 7 3" xfId="1518"/>
    <cellStyle name="百分比 4 3 2 4" xfId="1519"/>
    <cellStyle name="20% - 强调文字颜色 5 2 2 2 3 2 2 2" xfId="1520"/>
    <cellStyle name="40% - 强调文字颜色 1 2 2 3 2" xfId="1521"/>
    <cellStyle name="20% - 强调文字颜色 5 2 2 2 3 2 3" xfId="1522"/>
    <cellStyle name="常规 6 2 2 2 4 2 4 2" xfId="1523"/>
    <cellStyle name="40% - 强调文字颜色 1 2 2 4" xfId="1524"/>
    <cellStyle name="60% - 强调文字颜色 2 2 7 4" xfId="1525"/>
    <cellStyle name="常规 2 4 4 2 2" xfId="1526"/>
    <cellStyle name="20% - 强调文字颜色 5 2 2 2 3 3" xfId="1527"/>
    <cellStyle name="40% - 强调文字颜色 2 2 2 2 3 2 2" xfId="1528"/>
    <cellStyle name="常规 2 4 4 2 2 2" xfId="1529"/>
    <cellStyle name="20% - 强调文字颜色 5 2 2 2 3 3 2" xfId="1530"/>
    <cellStyle name="40% - 强调文字颜色 1 2 3 3" xfId="1531"/>
    <cellStyle name="40% - 强调文字颜色 2 2 2 2 3 2 2 2" xfId="1532"/>
    <cellStyle name="常规 2 4 4 2 3" xfId="1533"/>
    <cellStyle name="20% - 强调文字颜色 5 2 2 2 3 4" xfId="1534"/>
    <cellStyle name="20% - 强调文字颜色 6 2 3 2 3 2" xfId="1535"/>
    <cellStyle name="40% - 强调文字颜色 2 2 2 2 3 2 3" xfId="1536"/>
    <cellStyle name="常规 2 4 4 2 3 2" xfId="1537"/>
    <cellStyle name="20% - 强调文字颜色 5 2 2 2 3 4 2" xfId="1538"/>
    <cellStyle name="常规 2 3 3 2 2 2 3" xfId="1539"/>
    <cellStyle name="40% - 强调文字颜色 1 2 4 3" xfId="1540"/>
    <cellStyle name="常规 2 4 4 2 4" xfId="1541"/>
    <cellStyle name="20% - 强调文字颜色 5 2 2 2 3 5" xfId="1542"/>
    <cellStyle name="常规 11 4 2 2 2" xfId="1543"/>
    <cellStyle name="20% - 强调文字颜色 6 2 3 2 3 3" xfId="1544"/>
    <cellStyle name="常规 2 2 2 2 3 4 3 2" xfId="1545"/>
    <cellStyle name="20% - 强调文字颜色 5 2 2 2 4" xfId="1546"/>
    <cellStyle name="常规 3 4 5 2 2 4" xfId="1547"/>
    <cellStyle name="百分比 2 2 5 2 3 2" xfId="1548"/>
    <cellStyle name="常规 2 2 2 2 3 4 3 3" xfId="1549"/>
    <cellStyle name="20% - 强调文字颜色 5 2 2 2 5" xfId="1550"/>
    <cellStyle name="百分比 2 2 3 2 4 2 2" xfId="1551"/>
    <cellStyle name="常规 3 4 5 2 2 5" xfId="1552"/>
    <cellStyle name="百分比 2 2 5 2 3 3" xfId="1553"/>
    <cellStyle name="常规 2 2 2 2 3 4 3 3 2" xfId="1554"/>
    <cellStyle name="20% - 强调文字颜色 5 2 2 2 5 2" xfId="1555"/>
    <cellStyle name="警告文本 2 2 2 2 4" xfId="1556"/>
    <cellStyle name="百分比 2 2 2 2 3 2 2 4" xfId="1557"/>
    <cellStyle name="百分比 2 2 3 2 4 2 2 2" xfId="1558"/>
    <cellStyle name="百分比 2 2 5 2 3 3 2" xfId="1559"/>
    <cellStyle name="常规 2 2 2 2 3 4 3 4" xfId="1560"/>
    <cellStyle name="20% - 强调文字颜色 5 2 2 2 6" xfId="1561"/>
    <cellStyle name="百分比 2 2 3 2 4 2 3" xfId="1562"/>
    <cellStyle name="百分比 2 2 5 2 3 4" xfId="1563"/>
    <cellStyle name="常规 3 2 2 2 2 2 4" xfId="1564"/>
    <cellStyle name="百分比 2 5 5 2 2 5" xfId="1565"/>
    <cellStyle name="20% - 强调文字颜色 5 2 2 3" xfId="1566"/>
    <cellStyle name="百分比 2 2 2 2 2 4 5 2" xfId="1567"/>
    <cellStyle name="常规 3 2 2 2 2 2 4 2" xfId="1568"/>
    <cellStyle name="百分比 2 5 5 2 2 5 2" xfId="1569"/>
    <cellStyle name="20% - 强调文字颜色 5 2 2 3 2" xfId="1570"/>
    <cellStyle name="常规 4 2 6 5 2" xfId="1571"/>
    <cellStyle name="常规 3 3 2 3 2 2 2 2" xfId="1572"/>
    <cellStyle name="常规 2 3 3 2 2 2 5" xfId="1573"/>
    <cellStyle name="40% - 强调文字颜色 1 2 4 5" xfId="1574"/>
    <cellStyle name="20% - 强调文字颜色 5 2 2 3 2 2" xfId="1575"/>
    <cellStyle name="20% - 强调文字颜色 5 2 2 3 2 2 2" xfId="1576"/>
    <cellStyle name="40% - 强调文字颜色 4 2 3 2 5" xfId="1577"/>
    <cellStyle name="20% - 强调文字颜色 5 2 2 3 2 2 2 2" xfId="1578"/>
    <cellStyle name="20% - 强调文字颜色 5 2 2 3 2 2 3" xfId="1579"/>
    <cellStyle name="百分比 2 2 4 5 5 2" xfId="1580"/>
    <cellStyle name="20% - 强调文字颜色 5 2 2 3 2 3" xfId="1581"/>
    <cellStyle name="20% - 强调文字颜色 5 2 2 3 2 3 2" xfId="1582"/>
    <cellStyle name="强调文字颜色 4 2 2 4 2" xfId="1583"/>
    <cellStyle name="20% - 强调文字颜色 5 2 2 3 2 4" xfId="1584"/>
    <cellStyle name="20% - 强调文字颜色 5 2 2 3 2 4 2" xfId="1585"/>
    <cellStyle name="20% - 强调文字颜色 5 2 2 3 2 5" xfId="1586"/>
    <cellStyle name="20% - 强调文字颜色 5 2 2 3 3" xfId="1587"/>
    <cellStyle name="常规 4 15" xfId="1588"/>
    <cellStyle name="20% - 强调文字颜色 5 2 2 3 3 2" xfId="1589"/>
    <cellStyle name="20% - 强调文字颜色 5 2 2 3 3 2 2" xfId="1590"/>
    <cellStyle name="40% - 强调文字颜色 2 2 2 3" xfId="1591"/>
    <cellStyle name="60% - 强调文字颜色 2 2 3 5 3" xfId="1592"/>
    <cellStyle name="60% - 强调文字颜色 3 2 7 3" xfId="1593"/>
    <cellStyle name="常规 2 4 5 2 2" xfId="1594"/>
    <cellStyle name="20% - 强调文字颜色 5 2 2 3 3 3" xfId="1595"/>
    <cellStyle name="常规 2 2 2 2 3 4 4 2" xfId="1596"/>
    <cellStyle name="20% - 强调文字颜色 5 2 2 3 4" xfId="1597"/>
    <cellStyle name="百分比 2 2 5 2 4 2" xfId="1598"/>
    <cellStyle name="20% - 强调文字颜色 5 2 2 3 5" xfId="1599"/>
    <cellStyle name="常规 4 2 2 2 2 2" xfId="1600"/>
    <cellStyle name="百分比 2 2 3 2 4 3 2" xfId="1601"/>
    <cellStyle name="20% - 强调文字颜色 5 2 2 3 5 2" xfId="1602"/>
    <cellStyle name="常规 6 4 2 2 2" xfId="1603"/>
    <cellStyle name="百分比 2 2 2 2 3 3 2 4" xfId="1604"/>
    <cellStyle name="常规 4 2 2 2 2 2 2" xfId="1605"/>
    <cellStyle name="百分比 2 2 3 2 4 3 2 2" xfId="1606"/>
    <cellStyle name="20% - 强调文字颜色 5 2 2 3 6" xfId="1607"/>
    <cellStyle name="常规 4 2 2 2 2 3" xfId="1608"/>
    <cellStyle name="百分比 2 2 3 2 4 3 3" xfId="1609"/>
    <cellStyle name="常规 3 2 2 2 2 2 5" xfId="1610"/>
    <cellStyle name="百分比 2 5 5 2 2 6" xfId="1611"/>
    <cellStyle name="20% - 强调文字颜色 5 2 2 4" xfId="1612"/>
    <cellStyle name="常规 4 8 6" xfId="1613"/>
    <cellStyle name="百分比 2 2 2 2 3 3 2 2 2 2" xfId="1614"/>
    <cellStyle name="20% - 强调文字颜色 5 2 2 4 2" xfId="1615"/>
    <cellStyle name="百分比 2 2 2 2 3 3 2 2 2 2 2" xfId="1616"/>
    <cellStyle name="20% - 强调文字颜色 5 2 2 4 2 2" xfId="1617"/>
    <cellStyle name="40% - 强调文字颜色 5 2 2 3 3" xfId="1618"/>
    <cellStyle name="注释 2 5 3" xfId="1619"/>
    <cellStyle name="20% - 强调文字颜色 5 2 2 4 2 2 2" xfId="1620"/>
    <cellStyle name="40% - 强调文字颜色 5 2 2 3 3 2" xfId="1621"/>
    <cellStyle name="20% - 强调文字颜色 5 2 2 4 2 3" xfId="1622"/>
    <cellStyle name="40% - 强调文字颜色 5 2 2 3 4" xfId="1623"/>
    <cellStyle name="百分比 2 2 2 5 2 2 2 2" xfId="1624"/>
    <cellStyle name="20% - 强调文字颜色 5 2 2 4 3" xfId="1625"/>
    <cellStyle name="20% - 强调文字颜色 5 2 2 4 3 2" xfId="1626"/>
    <cellStyle name="40% - 强调文字颜色 5 2 2 4 3" xfId="1627"/>
    <cellStyle name="常规 2 2 2 2 3 4 5 2" xfId="1628"/>
    <cellStyle name="20% - 强调文字颜色 5 2 2 4 4" xfId="1629"/>
    <cellStyle name="百分比 2 2 5 2 5 2" xfId="1630"/>
    <cellStyle name="20% - 强调文字颜色 5 2 2 4 4 2" xfId="1631"/>
    <cellStyle name="20% - 强调文字颜色 5 2 2 4 5" xfId="1632"/>
    <cellStyle name="常规 4 2 2 2 3 2" xfId="1633"/>
    <cellStyle name="百分比 2 2 3 2 4 4 2" xfId="1634"/>
    <cellStyle name="常规 3 4 2 4 2 2 2" xfId="1635"/>
    <cellStyle name="20% - 强调文字颜色 5 2 2 5" xfId="1636"/>
    <cellStyle name="百分比 2 2 2 2 3 3 2 2 2 3" xfId="1637"/>
    <cellStyle name="20% - 强调文字颜色 5 2 2 5 2" xfId="1638"/>
    <cellStyle name="常规 3 4 2 4 2 2 3" xfId="1639"/>
    <cellStyle name="20% - 强调文字颜色 5 2 2 6" xfId="1640"/>
    <cellStyle name="20% - 强调文字颜色 5 2 2 6 2" xfId="1641"/>
    <cellStyle name="20% - 强调文字颜色 5 2 2 7" xfId="1642"/>
    <cellStyle name="40% - 强调文字颜色 6 2 8" xfId="1643"/>
    <cellStyle name="20% - 强调文字颜色 5 2 3" xfId="1644"/>
    <cellStyle name="60% - 强调文字颜色 1 2 4 3 4" xfId="1645"/>
    <cellStyle name="百分比 2 2 2 2 7 4" xfId="1646"/>
    <cellStyle name="常规 3 2 2 2 2 3 3" xfId="1647"/>
    <cellStyle name="20% - 强调文字颜色 5 2 3 2" xfId="1648"/>
    <cellStyle name="百分比 2 2 2 2 7 4 2" xfId="1649"/>
    <cellStyle name="常规 9 2 3 5" xfId="1650"/>
    <cellStyle name="常规 3 2 2 2 2 3 3 2" xfId="1651"/>
    <cellStyle name="20% - 强调文字颜色 5 2 3 2 2" xfId="1652"/>
    <cellStyle name="常规 9 2 3 6" xfId="1653"/>
    <cellStyle name="20% - 强调文字颜色 5 2 3 2 3" xfId="1654"/>
    <cellStyle name="常规 2 5 4 2 3" xfId="1655"/>
    <cellStyle name="20% - 强调文字颜色 5 2 3 2 3 4" xfId="1656"/>
    <cellStyle name="常规 9 2 3 7" xfId="1657"/>
    <cellStyle name="常规 2 2 2 2 3 5 3 2" xfId="1658"/>
    <cellStyle name="20% - 强调文字颜色 5 2 3 2 4" xfId="1659"/>
    <cellStyle name="40% - 强调文字颜色 3 2 2 5 2" xfId="1660"/>
    <cellStyle name="百分比 2 2 5 3 3 2" xfId="1661"/>
    <cellStyle name="20% - 强调文字颜色 5 2 3 2 4 2" xfId="1662"/>
    <cellStyle name="百分比 2 2 5 3 3 2 2" xfId="1663"/>
    <cellStyle name="常规 2 5 4 3 2" xfId="1664"/>
    <cellStyle name="20% - 强调文字颜色 5 2 3 2 4 3" xfId="1665"/>
    <cellStyle name="常规 2 5 4 3 3" xfId="1666"/>
    <cellStyle name="20% - 强调文字颜色 5 2 3 2 4 4" xfId="1667"/>
    <cellStyle name="20% - 强调文字颜色 5 2 3 2 5" xfId="1668"/>
    <cellStyle name="百分比 2 2 3 2 5 2 2" xfId="1669"/>
    <cellStyle name="百分比 2 2 5 3 3 3" xfId="1670"/>
    <cellStyle name="20% - 强调文字颜色 5 2 3 2 6" xfId="1671"/>
    <cellStyle name="百分比 4 6 2 2 5" xfId="1672"/>
    <cellStyle name="百分比 2 2 2 3 2 2 4 2" xfId="1673"/>
    <cellStyle name="百分比 2 2 5 3 3 4" xfId="1674"/>
    <cellStyle name="百分比 2 2 3 2 5 2 3" xfId="1675"/>
    <cellStyle name="百分比 2 3 2 4 2 2 2 2" xfId="1676"/>
    <cellStyle name="常规 3 2 2 2 2 3 4" xfId="1677"/>
    <cellStyle name="20% - 强调文字颜色 5 2 3 3" xfId="1678"/>
    <cellStyle name="百分比 2 2 2 2 2 4 6 2" xfId="1679"/>
    <cellStyle name="常规 9 2 4 5" xfId="1680"/>
    <cellStyle name="常规 3 2 2 2 2 3 4 2" xfId="1681"/>
    <cellStyle name="20% - 强调文字颜色 5 2 3 3 2" xfId="1682"/>
    <cellStyle name="常规 9 2 4 6" xfId="1683"/>
    <cellStyle name="20% - 强调文字颜色 5 2 3 3 3" xfId="1684"/>
    <cellStyle name="常规 2 2 2 2 3 5 4 2" xfId="1685"/>
    <cellStyle name="20% - 强调文字颜色 5 2 3 3 4" xfId="1686"/>
    <cellStyle name="40% - 强调文字颜色 3 2 2 6 2" xfId="1687"/>
    <cellStyle name="百分比 2 2 2 2 2" xfId="1688"/>
    <cellStyle name="百分比 2 2 5 3 4 2" xfId="1689"/>
    <cellStyle name="常规 3 2 2 2 2 3 5" xfId="1690"/>
    <cellStyle name="20% - 强调文字颜色 5 2 3 4" xfId="1691"/>
    <cellStyle name="常规 4 9 6" xfId="1692"/>
    <cellStyle name="百分比 3 3 2 2 2 3" xfId="1693"/>
    <cellStyle name="百分比 2 2 2 2 3 3 2 2 3 2" xfId="1694"/>
    <cellStyle name="常规 9 2 5 5" xfId="1695"/>
    <cellStyle name="20% - 强调文字颜色 5 2 3 4 2" xfId="1696"/>
    <cellStyle name="20% - 强调文字颜色 5 2 3 4 3" xfId="1697"/>
    <cellStyle name="20% - 强调文字颜色 5 2 3 4 4" xfId="1698"/>
    <cellStyle name="百分比 2 2 2 3 2" xfId="1699"/>
    <cellStyle name="百分比 2 2 5 3 5 2" xfId="1700"/>
    <cellStyle name="百分比 2 2 7 2 2 2 2" xfId="1701"/>
    <cellStyle name="常规 3 4 2 4 2 3 2" xfId="1702"/>
    <cellStyle name="20% - 强调文字颜色 5 2 3 5" xfId="1703"/>
    <cellStyle name="20% - 强调文字颜色 5 2 3 5 2" xfId="1704"/>
    <cellStyle name="20% - 强调文字颜色 5 2 3 5 3" xfId="1705"/>
    <cellStyle name="20% - 强调文字颜色 5 2 3 5 4" xfId="1706"/>
    <cellStyle name="百分比 2 2 2 4 2" xfId="1707"/>
    <cellStyle name="百分比 2 2 7 2 2 3 2" xfId="1708"/>
    <cellStyle name="常规 3 4 2 4 2 3 3" xfId="1709"/>
    <cellStyle name="20% - 强调文字颜色 5 2 3 6" xfId="1710"/>
    <cellStyle name="20% - 强调文字颜色 5 2 3 7" xfId="1711"/>
    <cellStyle name="20% - 强调文字颜色 5 2 4" xfId="1712"/>
    <cellStyle name="百分比 2 2 2 2 7 5" xfId="1713"/>
    <cellStyle name="常规 7 4 2 2 3" xfId="1714"/>
    <cellStyle name="20% - 强调文字颜色 5 2 4 2" xfId="1715"/>
    <cellStyle name="常规 9 3 3 5" xfId="1716"/>
    <cellStyle name="常规 7 4 2 2 3 2" xfId="1717"/>
    <cellStyle name="20% - 强调文字颜色 5 2 4 2 2" xfId="1718"/>
    <cellStyle name="20% - 强调文字颜色 5 2 4 2 3" xfId="1719"/>
    <cellStyle name="常规 2 2 2 2 3 6 3 2" xfId="1720"/>
    <cellStyle name="百分比 6 2 2 2 4 2" xfId="1721"/>
    <cellStyle name="20% - 强调文字颜色 5 2 4 2 4" xfId="1722"/>
    <cellStyle name="常规 7 2 2 4 2 2 3" xfId="1723"/>
    <cellStyle name="百分比 2 2 5 4 3 2" xfId="1724"/>
    <cellStyle name="百分比 2 2 2 2 2 4 7 2" xfId="1725"/>
    <cellStyle name="常规 7 4 2 2 4" xfId="1726"/>
    <cellStyle name="20% - 强调文字颜色 5 2 4 3" xfId="1727"/>
    <cellStyle name="百分比 2 2 4 3 5 3 2 2" xfId="1728"/>
    <cellStyle name="常规 7 4 2 2 4 2" xfId="1729"/>
    <cellStyle name="20% - 强调文字颜色 5 2 4 3 2" xfId="1730"/>
    <cellStyle name="百分比 2 2 4 3 5 3 2 2 2" xfId="1731"/>
    <cellStyle name="常规 5 5 3 2 2 2 2" xfId="1732"/>
    <cellStyle name="百分比 2 3 2 11" xfId="1733"/>
    <cellStyle name="20% - 强调文字颜色 5 2 4 3 3" xfId="1734"/>
    <cellStyle name="40% - 强调文字颜色 5 2 2 2 2 2" xfId="1735"/>
    <cellStyle name="常规 5 5 3 2 2 2 3" xfId="1736"/>
    <cellStyle name="百分比 2 3 2 12" xfId="1737"/>
    <cellStyle name="常规 2 2 2 2 3 6 4 2" xfId="1738"/>
    <cellStyle name="20% - 强调文字颜色 5 2 4 3 4" xfId="1739"/>
    <cellStyle name="40% - 强调文字颜色 5 2 2 2 2 3" xfId="1740"/>
    <cellStyle name="百分比 2 2 3 2 2" xfId="1741"/>
    <cellStyle name="百分比 2 2 5 4 4 2" xfId="1742"/>
    <cellStyle name="常规 4 5 2 2 2 5" xfId="1743"/>
    <cellStyle name="百分比 2 3 3 10 3" xfId="1744"/>
    <cellStyle name="百分比 2 2 2 2 3 3 2 2 4 2" xfId="1745"/>
    <cellStyle name="常规 7 4 2 2 5" xfId="1746"/>
    <cellStyle name="20% - 强调文字颜色 5 2 4 4" xfId="1747"/>
    <cellStyle name="百分比 2 2 4 3 5 3 2 3" xfId="1748"/>
    <cellStyle name="20% - 强调文字颜色 5 2 4 4 2" xfId="1749"/>
    <cellStyle name="20% - 强调文字颜色 5 2 4 4 3" xfId="1750"/>
    <cellStyle name="40% - 强调文字颜色 5 2 2 2 3 2" xfId="1751"/>
    <cellStyle name="20% - 强调文字颜色 5 2 4 4 4" xfId="1752"/>
    <cellStyle name="40% - 强调文字颜色 5 2 2 2 3 3" xfId="1753"/>
    <cellStyle name="百分比 2 2 3 3 2" xfId="1754"/>
    <cellStyle name="百分比 2 2 5 4 5 2" xfId="1755"/>
    <cellStyle name="20% - 强调文字颜色 5 2 4 5" xfId="1756"/>
    <cellStyle name="百分比 2 2 2 4 3 2 2" xfId="1757"/>
    <cellStyle name="20% - 强调文字颜色 5 2 4 6" xfId="1758"/>
    <cellStyle name="20% - 强调文字颜色 5 2 5" xfId="1759"/>
    <cellStyle name="好 2 8" xfId="1760"/>
    <cellStyle name="20% - 强调文字颜色 5 2 5 2" xfId="1761"/>
    <cellStyle name="20% - 强调文字颜色 5 2 5 3" xfId="1762"/>
    <cellStyle name="百分比 2 2 4 3 5 3 3 2" xfId="1763"/>
    <cellStyle name="20% - 强调文字颜色 5 2 5 4" xfId="1764"/>
    <cellStyle name="注释 2 5" xfId="1765"/>
    <cellStyle name="百分比 2 2 2 2 3 3 2 2 5 2" xfId="1766"/>
    <cellStyle name="20% - 强调文字颜色 5 2 6" xfId="1767"/>
    <cellStyle name="常规 3 4 5 6" xfId="1768"/>
    <cellStyle name="百分比 2 2 3 2 2 2 2 5 2" xfId="1769"/>
    <cellStyle name="百分比 2 2 4 2 3 2 2 3 2" xfId="1770"/>
    <cellStyle name="常规 5 2 4 2 2 2 3" xfId="1771"/>
    <cellStyle name="20% - 强调文字颜色 5 2 6 2" xfId="1772"/>
    <cellStyle name="60% - 强调文字颜色 4 2 5" xfId="1773"/>
    <cellStyle name="60% - 强调文字颜色 4 2 6" xfId="1774"/>
    <cellStyle name="20% - 强调文字颜色 5 2 6 3" xfId="1775"/>
    <cellStyle name="百分比 2 2 4 3 5 3 4 2" xfId="1776"/>
    <cellStyle name="40% - 强调文字颜色 3 2 2" xfId="1777"/>
    <cellStyle name="60% - 强调文字颜色 4 2 7" xfId="1778"/>
    <cellStyle name="20% - 强调文字颜色 5 2 6 4" xfId="1779"/>
    <cellStyle name="百分比 2 2 4 3 5 3 4 3" xfId="1780"/>
    <cellStyle name="20% - 强调文字颜色 5 2 7" xfId="1781"/>
    <cellStyle name="40% - 强调文字颜色 4 2 2 2 2 3 3 2" xfId="1782"/>
    <cellStyle name="常规 5 2 4 2 2 3 3" xfId="1783"/>
    <cellStyle name="20% - 强调文字颜色 5 2 7 2" xfId="1784"/>
    <cellStyle name="百分比 2 2 3 7 2 2" xfId="1785"/>
    <cellStyle name="20% - 强调文字颜色 5 2 7 3" xfId="1786"/>
    <cellStyle name="百分比 2 2 4 3 5 3 5 2" xfId="1787"/>
    <cellStyle name="20% - 强调文字颜色 5 2 7 4" xfId="1788"/>
    <cellStyle name="百分比 2 2 4 3 5 3 5 3" xfId="1789"/>
    <cellStyle name="链接单元格 2 3 2 3" xfId="1790"/>
    <cellStyle name="20% - 强调文字颜色 6 2" xfId="1791"/>
    <cellStyle name="百分比 2 2 2 2 2 3 2 2" xfId="1792"/>
    <cellStyle name="链接单元格 2 3 2 3 2" xfId="1793"/>
    <cellStyle name="百分比 3 3 4 2 2 5" xfId="1794"/>
    <cellStyle name="20% - 强调文字颜色 6 2 2" xfId="1795"/>
    <cellStyle name="百分比 2 2 2 2 2 3 2 2 2" xfId="1796"/>
    <cellStyle name="常规 3 2 2 3 2 2 3" xfId="1797"/>
    <cellStyle name="20% - 强调文字颜色 6 2 2 2" xfId="1798"/>
    <cellStyle name="百分比 2 2 2 2 2 3 2 2 2 2" xfId="1799"/>
    <cellStyle name="常规 3 2 2 3 2 2 3 2" xfId="1800"/>
    <cellStyle name="20% - 强调文字颜色 6 2 2 2 2" xfId="1801"/>
    <cellStyle name="百分比 2 2 2 2 2 3 2 2 2 2 2" xfId="1802"/>
    <cellStyle name="百分比 4 5" xfId="1803"/>
    <cellStyle name="20% - 强调文字颜色 6 2 2 2 2 2" xfId="1804"/>
    <cellStyle name="百分比 4 5 2" xfId="1805"/>
    <cellStyle name="20% - 强调文字颜色 6 2 2 2 2 2 2" xfId="1806"/>
    <cellStyle name="百分比 2 2 4 4 2 5" xfId="1807"/>
    <cellStyle name="百分比 4 5 2 2" xfId="1808"/>
    <cellStyle name="20% - 强调文字颜色 6 2 2 2 2 2 2 2" xfId="1809"/>
    <cellStyle name="常规 2 2 2 6 2 2 2" xfId="1810"/>
    <cellStyle name="百分比 4 5 2 3" xfId="1811"/>
    <cellStyle name="20% - 强调文字颜色 6 2 2 2 2 2 2 3" xfId="1812"/>
    <cellStyle name="常规 2 2 9 2 3" xfId="1813"/>
    <cellStyle name="百分比 2 2 5 3 2 2 4 2" xfId="1814"/>
    <cellStyle name="常规 2 2 2 6 2 2 2 2" xfId="1815"/>
    <cellStyle name="百分比 4 5 2 3 2" xfId="1816"/>
    <cellStyle name="20% - 强调文字颜色 6 2 2 2 2 2 2 3 2" xfId="1817"/>
    <cellStyle name="常规 2 2 2 6 2 2 3" xfId="1818"/>
    <cellStyle name="百分比 4 5 2 4" xfId="1819"/>
    <cellStyle name="20% - 强调文字颜色 6 2 2 2 2 2 2 4" xfId="1820"/>
    <cellStyle name="常规 2 3 3 2 2 2 3 2" xfId="1821"/>
    <cellStyle name="40% - 强调文字颜色 1 2 4 3 2" xfId="1822"/>
    <cellStyle name="百分比 4 5 3" xfId="1823"/>
    <cellStyle name="20% - 强调文字颜色 6 2 2 2 2 2 3" xfId="1824"/>
    <cellStyle name="常规 2 2 9 3" xfId="1825"/>
    <cellStyle name="百分比 2 2 3 3 2 3 3 2" xfId="1826"/>
    <cellStyle name="百分比 4 5 3 2" xfId="1827"/>
    <cellStyle name="20% - 强调文字颜色 6 2 2 2 2 2 3 2" xfId="1828"/>
    <cellStyle name="百分比 4 5 4 2" xfId="1829"/>
    <cellStyle name="20% - 强调文字颜色 6 2 2 2 2 2 4 2" xfId="1830"/>
    <cellStyle name="常规 17 2" xfId="1831"/>
    <cellStyle name="百分比 4 6" xfId="1832"/>
    <cellStyle name="20% - 强调文字颜色 6 2 2 2 2 3" xfId="1833"/>
    <cellStyle name="常规 17 2 2" xfId="1834"/>
    <cellStyle name="百分比 4 6 2" xfId="1835"/>
    <cellStyle name="20% - 强调文字颜色 6 2 2 2 2 3 2" xfId="1836"/>
    <cellStyle name="百分比 2 2 4 4 3 5" xfId="1837"/>
    <cellStyle name="常规 17 2 3" xfId="1838"/>
    <cellStyle name="百分比 4 6 3" xfId="1839"/>
    <cellStyle name="20% - 强调文字颜色 6 2 2 2 2 3 3" xfId="1840"/>
    <cellStyle name="百分比 2 2 3 3 2 3 4 2" xfId="1841"/>
    <cellStyle name="常规 17 3" xfId="1842"/>
    <cellStyle name="常规 13 3 2 2" xfId="1843"/>
    <cellStyle name="百分比 4 7" xfId="1844"/>
    <cellStyle name="20% - 强调文字颜色 6 2 2 2 2 4" xfId="1845"/>
    <cellStyle name="常规 17 3 2" xfId="1846"/>
    <cellStyle name="百分比 4 7 2" xfId="1847"/>
    <cellStyle name="20% - 强调文字颜色 6 2 2 2 2 4 2" xfId="1848"/>
    <cellStyle name="常规 4 3 4 2 4" xfId="1849"/>
    <cellStyle name="40% - 强调文字颜色 6 2 2 2 2 4" xfId="1850"/>
    <cellStyle name="常规 2 2 2 2 4 2 2" xfId="1851"/>
    <cellStyle name="常规 17 4" xfId="1852"/>
    <cellStyle name="百分比 4 8" xfId="1853"/>
    <cellStyle name="20% - 强调文字颜色 6 2 2 2 2 5" xfId="1854"/>
    <cellStyle name="常规 2 2 2 2 4 2 2 2" xfId="1855"/>
    <cellStyle name="常规 17 4 2" xfId="1856"/>
    <cellStyle name="百分比 4 8 2" xfId="1857"/>
    <cellStyle name="20% - 强调文字颜色 6 2 2 2 2 5 2" xfId="1858"/>
    <cellStyle name="常规 4 3 4 3 4" xfId="1859"/>
    <cellStyle name="40% - 强调文字颜色 6 2 2 2 3 4" xfId="1860"/>
    <cellStyle name="常规 2 2 2 2 4 2 3" xfId="1861"/>
    <cellStyle name="常规 17 5" xfId="1862"/>
    <cellStyle name="百分比 4 9" xfId="1863"/>
    <cellStyle name="20% - 强调文字颜色 6 2 2 2 2 6" xfId="1864"/>
    <cellStyle name="60% - 强调文字颜色 5 2 2 5 2" xfId="1865"/>
    <cellStyle name="常规 3 2 2 3 2 2 3 3" xfId="1866"/>
    <cellStyle name="20% - 强调文字颜色 6 2 2 2 3" xfId="1867"/>
    <cellStyle name="百分比 5 5" xfId="1868"/>
    <cellStyle name="20% - 强调文字颜色 6 2 2 2 3 2" xfId="1869"/>
    <cellStyle name="百分比 5 5 2" xfId="1870"/>
    <cellStyle name="20% - 强调文字颜色 6 2 2 2 3 2 2" xfId="1871"/>
    <cellStyle name="常规 2 3 4 2 3 2" xfId="1872"/>
    <cellStyle name="百分比 2 2 4 5 2 5" xfId="1873"/>
    <cellStyle name="常规 7 3 8" xfId="1874"/>
    <cellStyle name="百分比 5 5 2 2" xfId="1875"/>
    <cellStyle name="20% - 强调文字颜色 6 2 2 2 3 2 2 2" xfId="1876"/>
    <cellStyle name="60% - 强调文字颜色 4 2 3 2 6" xfId="1877"/>
    <cellStyle name="百分比 5 5 3" xfId="1878"/>
    <cellStyle name="20% - 强调文字颜色 6 2 2 2 3 2 3" xfId="1879"/>
    <cellStyle name="常规 18 2" xfId="1880"/>
    <cellStyle name="常规 11 3 2 2 2" xfId="1881"/>
    <cellStyle name="百分比 5 6" xfId="1882"/>
    <cellStyle name="20% - 强调文字颜色 6 2 2 2 3 3" xfId="1883"/>
    <cellStyle name="常规 18 2 2" xfId="1884"/>
    <cellStyle name="常规 11 3 2 2 2 2" xfId="1885"/>
    <cellStyle name="百分比 5 6 2" xfId="1886"/>
    <cellStyle name="20% - 强调文字颜色 6 2 2 2 3 3 2" xfId="1887"/>
    <cellStyle name="常规 2 3 4 2 4 2" xfId="1888"/>
    <cellStyle name="百分比 2 2 4 5 3 5" xfId="1889"/>
    <cellStyle name="常规 18 3" xfId="1890"/>
    <cellStyle name="常规 13 3 3 2" xfId="1891"/>
    <cellStyle name="常规 11 3 2 2 3" xfId="1892"/>
    <cellStyle name="百分比 5 7" xfId="1893"/>
    <cellStyle name="20% - 强调文字颜色 6 2 2 2 3 4" xfId="1894"/>
    <cellStyle name="常规 18 3 2" xfId="1895"/>
    <cellStyle name="常规 11 3 2 2 3 2" xfId="1896"/>
    <cellStyle name="百分比 5 7 2" xfId="1897"/>
    <cellStyle name="20% - 强调文字颜色 6 2 2 2 3 4 2" xfId="1898"/>
    <cellStyle name="常规 4 3 5 2 4" xfId="1899"/>
    <cellStyle name="常规 2 3 4 2 5 2" xfId="1900"/>
    <cellStyle name="40% - 强调文字颜色 6 2 2 3 2 4" xfId="1901"/>
    <cellStyle name="常规 2 2 2 2 4 3 2" xfId="1902"/>
    <cellStyle name="常规 18 4" xfId="1903"/>
    <cellStyle name="常规 11 3 2 2 4" xfId="1904"/>
    <cellStyle name="百分比 5 8" xfId="1905"/>
    <cellStyle name="20% - 强调文字颜色 6 2 2 2 3 5" xfId="1906"/>
    <cellStyle name="20% - 强调文字颜色 6 2 2 2 4" xfId="1907"/>
    <cellStyle name="百分比 6 5" xfId="1908"/>
    <cellStyle name="20% - 强调文字颜色 6 2 2 2 4 2" xfId="1909"/>
    <cellStyle name="20% - 强调文字颜色 6 2 2 2 5" xfId="1910"/>
    <cellStyle name="常规 9 2 3 2 6" xfId="1911"/>
    <cellStyle name="百分比 2 2 4 2 4 2 2" xfId="1912"/>
    <cellStyle name="百分比 7 5" xfId="1913"/>
    <cellStyle name="20% - 强调文字颜色 6 2 2 2 5 2" xfId="1914"/>
    <cellStyle name="百分比 2 2 3 2 3 2 2 4" xfId="1915"/>
    <cellStyle name="百分比 2 2 2 2 2 2 2 6" xfId="1916"/>
    <cellStyle name="百分比 2 2 4 2 4 2 2 2" xfId="1917"/>
    <cellStyle name="20% - 强调文字颜色 6 2 2 2 6" xfId="1918"/>
    <cellStyle name="百分比 2 2 4 2 4 2 3" xfId="1919"/>
    <cellStyle name="常规 3 2 2 3 2 2 4" xfId="1920"/>
    <cellStyle name="20% - 强调文字颜色 6 2 2 3" xfId="1921"/>
    <cellStyle name="百分比 2 2 2 2 2 3 2 2 2 3" xfId="1922"/>
    <cellStyle name="百分比 2 2 2 2 3 4 5 2" xfId="1923"/>
    <cellStyle name="常规 3 2 2 3 2 2 4 2" xfId="1924"/>
    <cellStyle name="百分比 5 4 2 5" xfId="1925"/>
    <cellStyle name="20% - 强调文字颜色 6 2 2 3 2" xfId="1926"/>
    <cellStyle name="20% - 强调文字颜色 6 2 2 3 2 2" xfId="1927"/>
    <cellStyle name="20% - 强调文字颜色 6 2 2 3 2 2 2" xfId="1928"/>
    <cellStyle name="百分比 2 2 5 4 2 5" xfId="1929"/>
    <cellStyle name="20% - 强调文字颜色 6 2 2 3 2 2 2 2" xfId="1930"/>
    <cellStyle name="20% - 强调文字颜色 6 2 2 3 2 2 3" xfId="1931"/>
    <cellStyle name="常规 3 2 9 3" xfId="1932"/>
    <cellStyle name="百分比 2 2 3 3 3 3 3 2" xfId="1933"/>
    <cellStyle name="20% - 强调文字颜色 6 2 2 3 2 3" xfId="1934"/>
    <cellStyle name="20% - 强调文字颜色 6 2 2 3 2 3 2" xfId="1935"/>
    <cellStyle name="百分比 2 2 5 4 3 5" xfId="1936"/>
    <cellStyle name="20% - 强调文字颜色 6 2 2 3 2 4" xfId="1937"/>
    <cellStyle name="20% - 强调文字颜色 6 2 2 3 2 4 2" xfId="1938"/>
    <cellStyle name="40% - 强调文字颜色 5 2 2 2 2 6" xfId="1939"/>
    <cellStyle name="百分比 2 2 3 2 5" xfId="1940"/>
    <cellStyle name="常规 3 2 2 3 2 2 4 3" xfId="1941"/>
    <cellStyle name="20% - 强调文字颜色 6 2 2 3 3" xfId="1942"/>
    <cellStyle name="20% - 强调文字颜色 6 2 2 3 3 2" xfId="1943"/>
    <cellStyle name="20% - 强调文字颜色 6 2 2 3 3 2 2" xfId="1944"/>
    <cellStyle name="强调文字颜色 6 2 2 3 3" xfId="1945"/>
    <cellStyle name="常规 2 3 5 2 3 2" xfId="1946"/>
    <cellStyle name="百分比 2 2 5 5 2 5" xfId="1947"/>
    <cellStyle name="常规 11 3 3 2 2" xfId="1948"/>
    <cellStyle name="20% - 强调文字颜色 6 2 2 3 3 3" xfId="1949"/>
    <cellStyle name="20% - 强调文字颜色 6 2 2 3 4" xfId="1950"/>
    <cellStyle name="20% - 强调文字颜色 6 2 2 3 4 2" xfId="1951"/>
    <cellStyle name="20% - 强调文字颜色 6 2 2 3 5" xfId="1952"/>
    <cellStyle name="常规 4 3 2 2 2 2" xfId="1953"/>
    <cellStyle name="百分比 2 2 4 2 4 3 2" xfId="1954"/>
    <cellStyle name="20% - 强调文字颜色 6 2 2 3 5 2" xfId="1955"/>
    <cellStyle name="常规 6 3 2 2 4" xfId="1956"/>
    <cellStyle name="常规 4 3 2 2 2 2 2" xfId="1957"/>
    <cellStyle name="百分比 2 2 2 2 2 3 2 6" xfId="1958"/>
    <cellStyle name="百分比 2 2 4 2 4 3 2 2" xfId="1959"/>
    <cellStyle name="20% - 强调文字颜色 6 2 2 3 6" xfId="1960"/>
    <cellStyle name="常规 4 3 2 2 2 3" xfId="1961"/>
    <cellStyle name="百分比 2 2 4 2 4 3 3" xfId="1962"/>
    <cellStyle name="常规 3 2 2 3 2 2 5" xfId="1963"/>
    <cellStyle name="20% - 强调文字颜色 6 2 2 4" xfId="1964"/>
    <cellStyle name="百分比 2 2 2 2 3 3 3 2 2 2" xfId="1965"/>
    <cellStyle name="百分比 5 4 3 5" xfId="1966"/>
    <cellStyle name="20% - 强调文字颜色 6 2 2 4 2" xfId="1967"/>
    <cellStyle name="20% - 强调文字颜色 6 2 2 4 2 2" xfId="1968"/>
    <cellStyle name="20% - 强调文字颜色 6 2 2 4 2 2 2" xfId="1969"/>
    <cellStyle name="20% - 强调文字颜色 6 2 2 4 2 3" xfId="1970"/>
    <cellStyle name="百分比 2 2 3 5 2 2 2 2" xfId="1971"/>
    <cellStyle name="20% - 强调文字颜色 6 2 2 4 3" xfId="1972"/>
    <cellStyle name="20% - 强调文字颜色 6 2 2 4 3 2" xfId="1973"/>
    <cellStyle name="常规 8 2 4 2 2 4 2" xfId="1974"/>
    <cellStyle name="常规 4 3 9" xfId="1975"/>
    <cellStyle name="百分比 5 2 2 3" xfId="1976"/>
    <cellStyle name="40% - 强调文字颜色 6 2 2 7" xfId="1977"/>
    <cellStyle name="20% - 强调文字颜色 6 2 2 4 4" xfId="1978"/>
    <cellStyle name="常规 4 2 2 9" xfId="1979"/>
    <cellStyle name="20% - 强调文字颜色 6 2 2 4 4 2" xfId="1980"/>
    <cellStyle name="20% - 强调文字颜色 6 2 2 4 5" xfId="1981"/>
    <cellStyle name="常规 4 3 2 2 3 2" xfId="1982"/>
    <cellStyle name="百分比 4 2 2 5 2 5" xfId="1983"/>
    <cellStyle name="百分比 2 2 4 2 4 4 2" xfId="1984"/>
    <cellStyle name="链接单元格 2 3 2 3 3" xfId="1985"/>
    <cellStyle name="20% - 强调文字颜色 6 2 3" xfId="1986"/>
    <cellStyle name="百分比 2 2 2 2 2 3 2 2 3" xfId="1987"/>
    <cellStyle name="常规 3 2 2 3 2 3 3" xfId="1988"/>
    <cellStyle name="20% - 强调文字颜色 6 2 3 2" xfId="1989"/>
    <cellStyle name="百分比 2 2 2 2 2 3 2 2 3 2" xfId="1990"/>
    <cellStyle name="百分比 2 3 2 2 2 3" xfId="1991"/>
    <cellStyle name="常规 3 2 2 3 2 3 3 2" xfId="1992"/>
    <cellStyle name="20% - 强调文字颜色 6 2 3 2 2" xfId="1993"/>
    <cellStyle name="百分比 2 3 2 2 2 3 2" xfId="1994"/>
    <cellStyle name="常规 3 2 2 3 2 3 3 3" xfId="1995"/>
    <cellStyle name="20% - 强调文字颜色 6 2 3 2 3" xfId="1996"/>
    <cellStyle name="百分比 2 3 2 2 2 3 3" xfId="1997"/>
    <cellStyle name="常规 14 3 3 2" xfId="1998"/>
    <cellStyle name="常规 11 4 2 2 3" xfId="1999"/>
    <cellStyle name="20% - 强调文字颜色 6 2 3 2 3 4" xfId="2000"/>
    <cellStyle name="20% - 强调文字颜色 6 2 3 2 4" xfId="2001"/>
    <cellStyle name="40% - 强调文字颜色 4 2 2 5 2" xfId="2002"/>
    <cellStyle name="20% - 强调文字颜色 6 2 3 2 4 2" xfId="2003"/>
    <cellStyle name="常规 11 4 2 3 2" xfId="2004"/>
    <cellStyle name="20% - 强调文字颜色 6 2 3 2 4 3" xfId="2005"/>
    <cellStyle name="常规 14 3 4 2" xfId="2006"/>
    <cellStyle name="20% - 强调文字颜色 6 2 3 2 4 4" xfId="2007"/>
    <cellStyle name="20% - 强调文字颜色 6 2 3 2 5" xfId="2008"/>
    <cellStyle name="百分比 2 2 4 2 5 2 2" xfId="2009"/>
    <cellStyle name="20% - 强调文字颜色 6 2 3 2 6" xfId="2010"/>
    <cellStyle name="百分比 2 2 2 4 2 2 4 2" xfId="2011"/>
    <cellStyle name="百分比 2 3 2 5 2 2 2 2" xfId="2012"/>
    <cellStyle name="百分比 2 2 4 2 5 2 3" xfId="2013"/>
    <cellStyle name="常规 3 2 2 3 2 3 4" xfId="2014"/>
    <cellStyle name="20% - 强调文字颜色 6 2 3 3" xfId="2015"/>
    <cellStyle name="百分比 2 2 2 2 3 4 6 2" xfId="2016"/>
    <cellStyle name="百分比 2 3 2 2 2 4" xfId="2017"/>
    <cellStyle name="百分比 5 5 2 5" xfId="2018"/>
    <cellStyle name="20% - 强调文字颜色 6 2 3 3 2" xfId="2019"/>
    <cellStyle name="常规 2 3 9 2 5" xfId="2020"/>
    <cellStyle name="百分比 2 3 2 2 2 4 2" xfId="2021"/>
    <cellStyle name="20% - 强调文字颜色 6 2 3 3 3" xfId="2022"/>
    <cellStyle name="20% - 强调文字颜色 6 2 3 3 4" xfId="2023"/>
    <cellStyle name="百分比 3 2 2 2 2" xfId="2024"/>
    <cellStyle name="40% - 强调文字颜色 4 2 2 6 2" xfId="2025"/>
    <cellStyle name="常规 3 2 2 3 2 3 5" xfId="2026"/>
    <cellStyle name="20% - 强调文字颜色 6 2 3 4" xfId="2027"/>
    <cellStyle name="百分比 2 3 2 2 2 5" xfId="2028"/>
    <cellStyle name="20% - 强调文字颜色 6 2 3 4 2" xfId="2029"/>
    <cellStyle name="百分比 2 3 2 2 2 5 2" xfId="2030"/>
    <cellStyle name="20% - 强调文字颜色 6 2 3 4 3" xfId="2031"/>
    <cellStyle name="20% - 强调文字颜色 6 2 3 4 4" xfId="2032"/>
    <cellStyle name="20% - 强调文字颜色 6 2 3 5 3" xfId="2033"/>
    <cellStyle name="20% - 强调文字颜色 6 2 3 5 4" xfId="2034"/>
    <cellStyle name="20% - 强调文字颜色 6 2 3 6" xfId="2035"/>
    <cellStyle name="百分比 2 2 2 2 2 2 2 2 2" xfId="2036"/>
    <cellStyle name="40% - 强调文字颜色 2 2 2 3 4 2" xfId="2037"/>
    <cellStyle name="百分比 2 3 2 2 2 7" xfId="2038"/>
    <cellStyle name="20% - 强调文字颜色 6 2 3 7" xfId="2039"/>
    <cellStyle name="百分比 2 2 2 2 2 2 2 2 3" xfId="2040"/>
    <cellStyle name="20% - 强调文字颜色 6 2 4" xfId="2041"/>
    <cellStyle name="百分比 2 2 2 2 2 3 2 2 4" xfId="2042"/>
    <cellStyle name="常规 7 5 2 2 3" xfId="2043"/>
    <cellStyle name="常规 3 2 2 3 2 4 3" xfId="2044"/>
    <cellStyle name="20% - 强调文字颜色 6 2 4 2" xfId="2045"/>
    <cellStyle name="常规 3 5 2 2 2 5" xfId="2046"/>
    <cellStyle name="百分比 2 2 2 2 2 3 2 2 4 2" xfId="2047"/>
    <cellStyle name="百分比 2 3 2 2 3 3" xfId="2048"/>
    <cellStyle name="常规 7 5 2 2 3 2" xfId="2049"/>
    <cellStyle name="20% - 强调文字颜色 6 2 4 2 2" xfId="2050"/>
    <cellStyle name="百分比 2 3 2 2 3 3 2" xfId="2051"/>
    <cellStyle name="20% - 强调文字颜色 6 2 4 2 3" xfId="2052"/>
    <cellStyle name="百分比 6 3 2 2 4 2" xfId="2053"/>
    <cellStyle name="20% - 强调文字颜色 6 2 4 2 4" xfId="2054"/>
    <cellStyle name="常规 7 5 2 2 4" xfId="2055"/>
    <cellStyle name="20% - 强调文字颜色 6 2 4 3" xfId="2056"/>
    <cellStyle name="百分比 2 2 2 2 3 4 7 2" xfId="2057"/>
    <cellStyle name="常规 5 5 4 2 2 2" xfId="2058"/>
    <cellStyle name="百分比 2 3 2 2 3 4" xfId="2059"/>
    <cellStyle name="常规 7 5 2 2 4 2" xfId="2060"/>
    <cellStyle name="20% - 强调文字颜色 6 2 4 3 2" xfId="2061"/>
    <cellStyle name="百分比 2 3 2 2 3 4 2" xfId="2062"/>
    <cellStyle name="20% - 强调文字颜色 6 2 4 3 3" xfId="2063"/>
    <cellStyle name="20% - 强调文字颜色 6 2 4 3 4" xfId="2064"/>
    <cellStyle name="常规 7 5 2 2 5" xfId="2065"/>
    <cellStyle name="20% - 强调文字颜色 6 2 4 4" xfId="2066"/>
    <cellStyle name="常规 5 5 4 2 2 3" xfId="2067"/>
    <cellStyle name="百分比 2 3 2 2 3 5" xfId="2068"/>
    <cellStyle name="20% - 强调文字颜色 6 2 4 4 2" xfId="2069"/>
    <cellStyle name="百分比 2 3 2 2 3 5 2" xfId="2070"/>
    <cellStyle name="20% - 强调文字颜色 6 2 4 4 3" xfId="2071"/>
    <cellStyle name="20% - 强调文字颜色 6 2 4 4 4" xfId="2072"/>
    <cellStyle name="40% - 强调文字颜色 2 2 2 3 5 2" xfId="2073"/>
    <cellStyle name="20% - 强调文字颜色 6 2 4 6" xfId="2074"/>
    <cellStyle name="百分比 2 2 2 2 2 2 2 3 2" xfId="2075"/>
    <cellStyle name="20% - 强调文字颜色 6 2 5" xfId="2076"/>
    <cellStyle name="百分比 2 2 2 2 2 3 2 2 5" xfId="2077"/>
    <cellStyle name="常规 3 2 2 3 2 5 3" xfId="2078"/>
    <cellStyle name="20% - 强调文字颜色 6 2 5 2" xfId="2079"/>
    <cellStyle name="百分比 2 2 2 2 2 3 2 2 5 2" xfId="2080"/>
    <cellStyle name="百分比 2 3 2 2 4 3" xfId="2081"/>
    <cellStyle name="20% - 强调文字颜色 6 2 5 3" xfId="2082"/>
    <cellStyle name="20% - 强调文字颜色 6 2 5 4" xfId="2083"/>
    <cellStyle name="20% - 强调文字颜色 6 2 6" xfId="2084"/>
    <cellStyle name="常规 2 2 4 5 4 2" xfId="2085"/>
    <cellStyle name="百分比 2 2 2 2 2 3 2 2 6" xfId="2086"/>
    <cellStyle name="20% - 强调文字颜色 6 2 6 2" xfId="2087"/>
    <cellStyle name="20% - 强调文字颜色 6 2 6 3" xfId="2088"/>
    <cellStyle name="20% - 强调文字颜色 6 2 6 4" xfId="2089"/>
    <cellStyle name="常规 3 2 2 4 2 2 3 2" xfId="2090"/>
    <cellStyle name="20% - 强调文字颜色 6 2 7" xfId="2091"/>
    <cellStyle name="20% - 强调文字颜色 6 2 7 2" xfId="2092"/>
    <cellStyle name="60% - 强调文字颜色 2 2 4 2 3" xfId="2093"/>
    <cellStyle name="20% - 强调文字颜色 6 2 7 3" xfId="2094"/>
    <cellStyle name="60% - 强调文字颜色 2 2 2 2 2 2 2" xfId="2095"/>
    <cellStyle name="60% - 强调文字颜色 2 2 4 2 4" xfId="2096"/>
    <cellStyle name="百分比 2 2 4 7 2 2" xfId="2097"/>
    <cellStyle name="20% - 强调文字颜色 6 2 7 4" xfId="2098"/>
    <cellStyle name="百分比 2 2 4 7 2 3" xfId="2099"/>
    <cellStyle name="常规 3 2 2 4 2 2 3 3" xfId="2100"/>
    <cellStyle name="20% - 强调文字颜色 6 2 8" xfId="2101"/>
    <cellStyle name="常规 2 2 4 2 2 2 2 4 2" xfId="2102"/>
    <cellStyle name="百分比 2 6 4 4 2" xfId="2103"/>
    <cellStyle name="20% - 强调文字颜色 6 2 9" xfId="2104"/>
    <cellStyle name="40% - 强调文字颜色 1 2" xfId="2105"/>
    <cellStyle name="百分比 2 2 2 2 2 2 3 5 2" xfId="2106"/>
    <cellStyle name="40% - 强调文字颜色 1 2 2" xfId="2107"/>
    <cellStyle name="60% - 强调文字颜色 2 2 7" xfId="2108"/>
    <cellStyle name="40% - 强调文字颜色 1 2 2 2" xfId="2109"/>
    <cellStyle name="60% - 强调文字颜色 2 2 7 2" xfId="2110"/>
    <cellStyle name="40% - 强调文字颜色 1 2 2 2 2" xfId="2111"/>
    <cellStyle name="40% - 强调文字颜色 1 2 2 2 2 2" xfId="2112"/>
    <cellStyle name="40% - 强调文字颜色 1 2 2 2 2 2 2" xfId="2113"/>
    <cellStyle name="40% - 强调文字颜色 2 2 2 4 3" xfId="2114"/>
    <cellStyle name="40% - 强调文字颜色 1 2 2 2 2 2 2 2" xfId="2115"/>
    <cellStyle name="40% - 强调文字颜色 2 2 2 4 3 2" xfId="2116"/>
    <cellStyle name="常规 2 6 4 2" xfId="2117"/>
    <cellStyle name="百分比 4 2 3 5 4" xfId="2118"/>
    <cellStyle name="60% - 强调文字颜色 6 2 3 2 4 4" xfId="2119"/>
    <cellStyle name="常规 2 7 2 5" xfId="2120"/>
    <cellStyle name="40% - 强调文字颜色 1 2 2 2 2 2 2 2 2" xfId="2121"/>
    <cellStyle name="40% - 强调文字颜色 1 2 2 2 2 2 2 3" xfId="2122"/>
    <cellStyle name="常规 2 7 3 5" xfId="2123"/>
    <cellStyle name="40% - 强调文字颜色 1 2 2 2 2 2 2 3 2" xfId="2124"/>
    <cellStyle name="百分比 2 2 2 2 3 11" xfId="2125"/>
    <cellStyle name="40% - 强调文字颜色 1 2 2 2 2 2 2 4" xfId="2126"/>
    <cellStyle name="百分比 2 2 5 4 2 3 2" xfId="2127"/>
    <cellStyle name="40% - 强调文字颜色 1 2 2 2 2 2 3" xfId="2128"/>
    <cellStyle name="40% - 强调文字颜色 2 2 2 4 4" xfId="2129"/>
    <cellStyle name="百分比 2 2 2 2 2 2 3 2" xfId="2130"/>
    <cellStyle name="百分比 2 2 4 3 3 2 2 5 2" xfId="2131"/>
    <cellStyle name="40% - 强调文字颜色 1 2 2 2 2 2 3 2" xfId="2132"/>
    <cellStyle name="百分比 2 2 2 2 2 2 3 2 2" xfId="2133"/>
    <cellStyle name="40% - 强调文字颜色 2 2 2 4 4 2" xfId="2134"/>
    <cellStyle name="百分比 2 3 2 3 2 7" xfId="2135"/>
    <cellStyle name="40% - 强调文字颜色 1 2 2 2 2 2 4" xfId="2136"/>
    <cellStyle name="40% - 强调文字颜色 2 2 2 4 5" xfId="2137"/>
    <cellStyle name="百分比 2 2 2 2 2 2 3 3" xfId="2138"/>
    <cellStyle name="40% - 强调文字颜色 1 2 2 2 2 2 4 2" xfId="2139"/>
    <cellStyle name="百分比 2 2 2 2 2 2 3 3 2" xfId="2140"/>
    <cellStyle name="常规 2 2 2 2 3 3 3 4 2" xfId="2141"/>
    <cellStyle name="40% - 强调文字颜色 1 2 2 2 2 2 5" xfId="2142"/>
    <cellStyle name="百分比 2 2 2 2 2 2 3 4" xfId="2143"/>
    <cellStyle name="百分比 2 2 3 2 3 2 3 2" xfId="2144"/>
    <cellStyle name="40% - 强调文字颜色 1 2 2 2 2 3" xfId="2145"/>
    <cellStyle name="警告文本 2 4 2" xfId="2146"/>
    <cellStyle name="百分比 2 2 2 2 5 2" xfId="2147"/>
    <cellStyle name="40% - 强调文字颜色 1 2 2 2 2 3 2 2" xfId="2148"/>
    <cellStyle name="百分比 2 2 2 2 5 2 2 2" xfId="2149"/>
    <cellStyle name="40% - 强调文字颜色 1 2 2 2 2 3 3 2" xfId="2150"/>
    <cellStyle name="百分比 2 2 2 2 2 2 4 2 2" xfId="2151"/>
    <cellStyle name="百分比 2 2 2 2 5 2 3 2" xfId="2152"/>
    <cellStyle name="百分比 2 3 2 3 2 2 2 2 2" xfId="2153"/>
    <cellStyle name="百分比 2 3 2 4 2 7" xfId="2154"/>
    <cellStyle name="40% - 强调文字颜色 1 2 2 2 2 3 4" xfId="2155"/>
    <cellStyle name="百分比 2 2 2 2 2 2 4 3" xfId="2156"/>
    <cellStyle name="百分比 2 2 2 2 5 2 4" xfId="2157"/>
    <cellStyle name="百分比 2 3 2 3 2 2 2 3" xfId="2158"/>
    <cellStyle name="40% - 强调文字颜色 1 2 2 2 2 4" xfId="2159"/>
    <cellStyle name="汇总 2 4 4" xfId="2160"/>
    <cellStyle name="40% - 强调文字颜色 2 2 3 2 2 2" xfId="2161"/>
    <cellStyle name="警告文本 2 4 3" xfId="2162"/>
    <cellStyle name="百分比 2 2 2 2 5 3" xfId="2163"/>
    <cellStyle name="常规 4 2 2 11" xfId="2164"/>
    <cellStyle name="40% - 强调文字颜色 1 2 2 2 2 4 2" xfId="2165"/>
    <cellStyle name="警告文本 2 4 3 2" xfId="2166"/>
    <cellStyle name="百分比 2 2 2 2 5 3 2" xfId="2167"/>
    <cellStyle name="40% - 强调文字颜色 1 2 2 2 2 5" xfId="2168"/>
    <cellStyle name="汇总 2 4 5" xfId="2169"/>
    <cellStyle name="40% - 强调文字颜色 2 2 3 2 2 3" xfId="2170"/>
    <cellStyle name="警告文本 2 4 4" xfId="2171"/>
    <cellStyle name="百分比 2 2 2 2 5 4" xfId="2172"/>
    <cellStyle name="40% - 强调文字颜色 1 2 2 2 2 5 2" xfId="2173"/>
    <cellStyle name="百分比 2 2 2 2 5 4 2" xfId="2174"/>
    <cellStyle name="40% - 强调文字颜色 1 2 2 2 2 6" xfId="2175"/>
    <cellStyle name="百分比 2 2 2 2 5 5" xfId="2176"/>
    <cellStyle name="40% - 强调文字颜色 1 2 2 2 3" xfId="2177"/>
    <cellStyle name="40% - 强调文字颜色 1 2 2 2 3 2" xfId="2178"/>
    <cellStyle name="常规 7 3 2 2 2 5" xfId="2179"/>
    <cellStyle name="40% - 强调文字颜色 1 2 2 2 3 2 2" xfId="2180"/>
    <cellStyle name="40% - 强调文字颜色 2 2 3 4 3" xfId="2181"/>
    <cellStyle name="40% - 强调文字颜色 1 2 2 2 3 2 2 2" xfId="2182"/>
    <cellStyle name="常规 2 3 2 2 3 2 2 4 2" xfId="2183"/>
    <cellStyle name="40% - 强调文字颜色 1 2 2 2 3 2 3" xfId="2184"/>
    <cellStyle name="百分比 2 2 2 2 2 3 3 2" xfId="2185"/>
    <cellStyle name="40% - 强调文字颜色 1 2 2 2 3 3" xfId="2186"/>
    <cellStyle name="60% - 强调文字颜色 1 2 4 2 2" xfId="2187"/>
    <cellStyle name="警告文本 2 5 2" xfId="2188"/>
    <cellStyle name="百分比 2 2 2 2 6 2" xfId="2189"/>
    <cellStyle name="40% - 强调文字颜色 1 2 2 2 3 3 2" xfId="2190"/>
    <cellStyle name="百分比 2 2 2 2 6 2 2" xfId="2191"/>
    <cellStyle name="40% - 强调文字颜色 2 2 3 2 3 2" xfId="2192"/>
    <cellStyle name="40% - 强调文字颜色 1 2 2 2 3 4" xfId="2193"/>
    <cellStyle name="60% - 强调文字颜色 1 2 4 2 3" xfId="2194"/>
    <cellStyle name="百分比 2 2 2 2 6 3" xfId="2195"/>
    <cellStyle name="40% - 强调文字颜色 1 2 2 2 3 4 2" xfId="2196"/>
    <cellStyle name="百分比 2 2 2 2 6 3 2" xfId="2197"/>
    <cellStyle name="40% - 强调文字颜色 2 2 3 2 3 3" xfId="2198"/>
    <cellStyle name="40% - 强调文字颜色 1 2 2 2 3 5" xfId="2199"/>
    <cellStyle name="60% - 强调文字颜色 1 2 4 2 4" xfId="2200"/>
    <cellStyle name="百分比 2 2 2 2 6 4" xfId="2201"/>
    <cellStyle name="40% - 强调文字颜色 1 2 2 2 4" xfId="2202"/>
    <cellStyle name="百分比 2 2 4 3 2 2 2 3 2" xfId="2203"/>
    <cellStyle name="40% - 强调文字颜色 1 2 2 2 4 2" xfId="2204"/>
    <cellStyle name="40% - 强调文字颜色 6 2 5" xfId="2205"/>
    <cellStyle name="40% - 强调文字颜色 1 2 2 2 5" xfId="2206"/>
    <cellStyle name="40% - 强调文字颜色 1 2 2 2 5 2" xfId="2207"/>
    <cellStyle name="40% - 强调文字颜色 1 2 2 2 6" xfId="2208"/>
    <cellStyle name="百分比 2 2 2 2 6 2 2 4 2" xfId="2209"/>
    <cellStyle name="40% - 强调文字颜色 1 2 2 3 2 2" xfId="2210"/>
    <cellStyle name="40% - 强调文字颜色 1 2 2 3 2 2 2" xfId="2211"/>
    <cellStyle name="40% - 强调文字颜色 1 2 2 3 2 2 2 2" xfId="2212"/>
    <cellStyle name="汇总 2 2 3 3 2" xfId="2213"/>
    <cellStyle name="40% - 强调文字颜色 1 2 2 3 2 2 3" xfId="2214"/>
    <cellStyle name="警告文本 2 2 2 3 2" xfId="2215"/>
    <cellStyle name="百分比 2 2 2 2 3 2 3 2" xfId="2216"/>
    <cellStyle name="40% - 强调文字颜色 1 2 2 3 2 4 2" xfId="2217"/>
    <cellStyle name="百分比 2 2 2 3 5 3 2" xfId="2218"/>
    <cellStyle name="40% - 强调文字颜色 1 2 2 3 2 5" xfId="2219"/>
    <cellStyle name="百分比 2 2 2 3 5 4" xfId="2220"/>
    <cellStyle name="40% - 强调文字颜色 1 2 2 3 3" xfId="2221"/>
    <cellStyle name="百分比 2 2 2 2 3 3 4 2 2" xfId="2222"/>
    <cellStyle name="40% - 强调文字颜色 1 2 2 3 3 2" xfId="2223"/>
    <cellStyle name="常规 7 3 3 2 2 5" xfId="2224"/>
    <cellStyle name="40% - 强调文字颜色 1 2 2 3 3 2 2" xfId="2225"/>
    <cellStyle name="40% - 强调文字颜色 1 2 2 3 4" xfId="2226"/>
    <cellStyle name="百分比 2 2 4 3 2 2 2 4 2" xfId="2227"/>
    <cellStyle name="40% - 强调文字颜色 1 2 2 3 5" xfId="2228"/>
    <cellStyle name="60% - 强调文字颜色 5 2 2 2" xfId="2229"/>
    <cellStyle name="常规 4 5 4 2 2 5" xfId="2230"/>
    <cellStyle name="40% - 强调文字颜色 1 2 2 3 5 2" xfId="2231"/>
    <cellStyle name="60% - 强调文字颜色 5 2 2 2 2" xfId="2232"/>
    <cellStyle name="40% - 强调文字颜色 1 2 2 3 6" xfId="2233"/>
    <cellStyle name="60% - 强调文字颜色 5 2 2 3" xfId="2234"/>
    <cellStyle name="40% - 强调文字颜色 1 2 2 4 2" xfId="2235"/>
    <cellStyle name="百分比 4 3 3 4" xfId="2236"/>
    <cellStyle name="60% - 强调文字颜色 6 2 4 2 3" xfId="2237"/>
    <cellStyle name="40% - 强调文字颜色 1 2 2 4 2 2" xfId="2238"/>
    <cellStyle name="60% - 强调文字颜色 5 2 3 2 3 4" xfId="2239"/>
    <cellStyle name="40% - 强调文字颜色 1 2 2 4 2 2 2" xfId="2240"/>
    <cellStyle name="40% - 强调文字颜色 1 2 2 4 3" xfId="2241"/>
    <cellStyle name="百分比 4 3 3 5" xfId="2242"/>
    <cellStyle name="60% - 强调文字颜色 6 2 4 2 4" xfId="2243"/>
    <cellStyle name="40% - 强调文字颜色 1 2 2 4 3 2" xfId="2244"/>
    <cellStyle name="60% - 强调文字颜色 5 2 3 2 4 4" xfId="2245"/>
    <cellStyle name="40% - 强调文字颜色 1 2 2 4 4" xfId="2246"/>
    <cellStyle name="百分比 2 2 4 3 2 2 2 5 2" xfId="2247"/>
    <cellStyle name="40% - 强调文字颜色 1 2 2 4 4 2" xfId="2248"/>
    <cellStyle name="40% - 强调文字颜色 1 2 2 4 5" xfId="2249"/>
    <cellStyle name="60% - 强调文字颜色 5 2 3 2" xfId="2250"/>
    <cellStyle name="常规 4 2 6 3 2" xfId="2251"/>
    <cellStyle name="40% - 强调文字颜色 1 2 2 5" xfId="2252"/>
    <cellStyle name="常规 4 2 6 3 3" xfId="2253"/>
    <cellStyle name="40% - 强调文字颜色 1 2 2 6" xfId="2254"/>
    <cellStyle name="常规 3 2 3 2 3 2 2 2" xfId="2255"/>
    <cellStyle name="40% - 强调文字颜色 1 2 2 7" xfId="2256"/>
    <cellStyle name="百分比 2 2 5 2 2 2" xfId="2257"/>
    <cellStyle name="40% - 强调文字颜色 1 2 3" xfId="2258"/>
    <cellStyle name="60% - 强调文字颜色 2 2 8" xfId="2259"/>
    <cellStyle name="40% - 强调文字颜色 1 2 3 2" xfId="2260"/>
    <cellStyle name="40% - 强调文字颜色 1 2 3 2 2" xfId="2261"/>
    <cellStyle name="40% - 强调文字颜色 1 2 3 2 2 2" xfId="2262"/>
    <cellStyle name="40% - 强调文字颜色 1 2 3 2 2 3" xfId="2263"/>
    <cellStyle name="百分比 2 2 3 2 5 2" xfId="2264"/>
    <cellStyle name="40% - 强调文字颜色 1 2 3 2 3" xfId="2265"/>
    <cellStyle name="40% - 强调文字颜色 1 2 3 2 3 2" xfId="2266"/>
    <cellStyle name="40% - 强调文字颜色 1 2 3 2 3 3" xfId="2267"/>
    <cellStyle name="百分比 2 2 3 2 6 2" xfId="2268"/>
    <cellStyle name="常规 7 2 8 2" xfId="2269"/>
    <cellStyle name="40% - 强调文字颜色 1 2 3 2 4" xfId="2270"/>
    <cellStyle name="40% - 强调文字颜色 1 2 3 2 5" xfId="2271"/>
    <cellStyle name="百分比 2 2 2 2 2 4 2 2 2 2 2" xfId="2272"/>
    <cellStyle name="40% - 强调文字颜色 1 2 3 3 2" xfId="2273"/>
    <cellStyle name="40% - 强调文字颜色 1 2 3 3 3" xfId="2274"/>
    <cellStyle name="40% - 强调文字颜色 1 2 3 4" xfId="2275"/>
    <cellStyle name="40% - 强调文字颜色 1 2 3 4 2" xfId="2276"/>
    <cellStyle name="40% - 强调文字颜色 1 2 3 4 3" xfId="2277"/>
    <cellStyle name="常规 2 3 3 2 2 2" xfId="2278"/>
    <cellStyle name="40% - 强调文字颜色 1 2 4" xfId="2279"/>
    <cellStyle name="强调文字颜色 1 2 2 2 4 2" xfId="2280"/>
    <cellStyle name="60% - 强调文字颜色 2 2 9" xfId="2281"/>
    <cellStyle name="常规 2 3 3 2 2 2 2" xfId="2282"/>
    <cellStyle name="40% - 强调文字颜色 1 2 4 2" xfId="2283"/>
    <cellStyle name="常规 2 3 3 2 2 2 2 2" xfId="2284"/>
    <cellStyle name="40% - 强调文字颜色 1 2 4 2 2" xfId="2285"/>
    <cellStyle name="40% - 强调文字颜色 1 2 4 2 3" xfId="2286"/>
    <cellStyle name="40% - 强调文字颜色 1 2 4 3 3" xfId="2287"/>
    <cellStyle name="常规 2 3 3 2 2 2 4" xfId="2288"/>
    <cellStyle name="40% - 强调文字颜色 1 2 4 4" xfId="2289"/>
    <cellStyle name="常规 2 3 3 2 2 3" xfId="2290"/>
    <cellStyle name="40% - 强调文字颜色 1 2 5" xfId="2291"/>
    <cellStyle name="常规 3 2 2 2 8" xfId="2292"/>
    <cellStyle name="常规 2 3 3 2 2 3 2" xfId="2293"/>
    <cellStyle name="40% - 强调文字颜色 1 2 5 2" xfId="2294"/>
    <cellStyle name="解释性文本 2 3 2 2 2" xfId="2295"/>
    <cellStyle name="40% - 强调文字颜色 1 2 5 3" xfId="2296"/>
    <cellStyle name="常规 2 3 3 2 2 4" xfId="2297"/>
    <cellStyle name="40% - 强调文字颜色 1 2 6" xfId="2298"/>
    <cellStyle name="常规 3 2 2 3 8" xfId="2299"/>
    <cellStyle name="常规 2 3 3 2 2 4 2" xfId="2300"/>
    <cellStyle name="40% - 强调文字颜色 1 2 6 2" xfId="2301"/>
    <cellStyle name="解释性文本 2 3 2 3 2" xfId="2302"/>
    <cellStyle name="常规 3 2 2 3 9" xfId="2303"/>
    <cellStyle name="40% - 强调文字颜色 1 2 6 3" xfId="2304"/>
    <cellStyle name="常规 2 3 3 2 2 5" xfId="2305"/>
    <cellStyle name="40% - 强调文字颜色 1 2 7" xfId="2306"/>
    <cellStyle name="百分比 2 2 4 3 2 4 2 2" xfId="2307"/>
    <cellStyle name="常规 4 3 5 2 2 2" xfId="2308"/>
    <cellStyle name="40% - 强调文字颜色 1 2 8" xfId="2309"/>
    <cellStyle name="40% - 强调文字颜色 6 2 2 3 2 2 2" xfId="2310"/>
    <cellStyle name="常规 2 3 2 2 5 2 3" xfId="2311"/>
    <cellStyle name="40% - 强调文字颜色 2 2" xfId="2312"/>
    <cellStyle name="百分比 2 2 4 2 4 2 3 2 2" xfId="2313"/>
    <cellStyle name="常规 2 3 2 2 5 2 3 2" xfId="2314"/>
    <cellStyle name="40% - 强调文字颜色 2 2 2" xfId="2315"/>
    <cellStyle name="60% - 强调文字颜色 2 2 3 5" xfId="2316"/>
    <cellStyle name="60% - 强调文字颜色 3 2 7" xfId="2317"/>
    <cellStyle name="40% - 强调文字颜色 2 2 2 2" xfId="2318"/>
    <cellStyle name="60% - 强调文字颜色 2 2 3 5 2" xfId="2319"/>
    <cellStyle name="60% - 强调文字颜色 3 2 7 2" xfId="2320"/>
    <cellStyle name="40% - 强调文字颜色 2 2 2 2 2" xfId="2321"/>
    <cellStyle name="40% - 强调文字颜色 2 2 2 2 2 2" xfId="2322"/>
    <cellStyle name="40% - 强调文字颜色 2 2 2 2 2 2 2" xfId="2323"/>
    <cellStyle name="百分比 4 3 5 5" xfId="2324"/>
    <cellStyle name="60% - 强调文字颜色 6 2 4 4 4" xfId="2325"/>
    <cellStyle name="40% - 强调文字颜色 2 2 2 2 2 2 2 2" xfId="2326"/>
    <cellStyle name="40% - 强调文字颜色 2 2 2 2 2 2 2 2 2" xfId="2327"/>
    <cellStyle name="40% - 强调文字颜色 2 2 2 2 2 2 2 3" xfId="2328"/>
    <cellStyle name="40% - 强调文字颜色 2 2 2 2 2 2 2 3 2" xfId="2329"/>
    <cellStyle name="40% - 强调文字颜色 2 2 2 2 2 2 2 4" xfId="2330"/>
    <cellStyle name="百分比 2 2 2 2 6 3 2 2" xfId="2331"/>
    <cellStyle name="40% - 强调文字颜色 2 2 2 2 2 2 3" xfId="2332"/>
    <cellStyle name="常规 10 2 7" xfId="2333"/>
    <cellStyle name="百分比 2 3 2 2 2 2 3 2" xfId="2334"/>
    <cellStyle name="40% - 强调文字颜色 2 2 2 2 2 2 3 2" xfId="2335"/>
    <cellStyle name="40% - 强调文字颜色 2 2 2 2 2 2 4" xfId="2336"/>
    <cellStyle name="60% - 强调文字颜色 5 2 5 2" xfId="2337"/>
    <cellStyle name="40% - 强调文字颜色 2 2 2 2 2 2 4 2" xfId="2338"/>
    <cellStyle name="40% - 强调文字颜色 2 2 2 2 2 2 5" xfId="2339"/>
    <cellStyle name="60% - 强调文字颜色 5 2 5 3" xfId="2340"/>
    <cellStyle name="输出 2 3 2" xfId="2341"/>
    <cellStyle name="40% - 强调文字颜色 2 2 2 2 2 3" xfId="2342"/>
    <cellStyle name="常规 5 2 3 2 2 2 4" xfId="2343"/>
    <cellStyle name="常规 4 3 2 3 2 4 2" xfId="2344"/>
    <cellStyle name="百分比 2 2 4 2 5 3 4 2" xfId="2345"/>
    <cellStyle name="输出 2 3 2 2" xfId="2346"/>
    <cellStyle name="40% - 强调文字颜色 2 2 2 2 2 3 2" xfId="2347"/>
    <cellStyle name="百分比 2 2 5 2 2 2 3" xfId="2348"/>
    <cellStyle name="输出 2 3 2 3" xfId="2349"/>
    <cellStyle name="40% - 强调文字颜色 2 2 2 2 2 3 3" xfId="2350"/>
    <cellStyle name="40% - 强调文字颜色 4 2 2 4 2 2" xfId="2351"/>
    <cellStyle name="百分比 2 2 5 2 2 2 4" xfId="2352"/>
    <cellStyle name="常规 10 3 7" xfId="2353"/>
    <cellStyle name="百分比 2 3 2 2 2 2 4 2" xfId="2354"/>
    <cellStyle name="输出 2 3 2 3 2" xfId="2355"/>
    <cellStyle name="常规 8 2 4 3" xfId="2356"/>
    <cellStyle name="40% - 强调文字颜色 2 2 2 2 2 3 3 2" xfId="2357"/>
    <cellStyle name="40% - 强调文字颜色 4 2 2 4 2 2 2" xfId="2358"/>
    <cellStyle name="百分比 2 2 5 2 2 2 4 2" xfId="2359"/>
    <cellStyle name="输出 2 3 2 4" xfId="2360"/>
    <cellStyle name="40% - 强调文字颜色 2 2 2 2 2 3 4" xfId="2361"/>
    <cellStyle name="60% - 强调文字颜色 5 2 6 2" xfId="2362"/>
    <cellStyle name="40% - 强调文字颜色 4 2 2 4 2 3" xfId="2363"/>
    <cellStyle name="百分比 2 2 5 2 2 2 5" xfId="2364"/>
    <cellStyle name="输出 2 3 3" xfId="2365"/>
    <cellStyle name="40% - 强调文字颜色 2 2 2 2 2 4" xfId="2366"/>
    <cellStyle name="40% - 强调文字颜色 3 2 3 2 2 2" xfId="2367"/>
    <cellStyle name="常规 5 2 3 2 2 2 5" xfId="2368"/>
    <cellStyle name="常规 4 3 2 3 2 4 3" xfId="2369"/>
    <cellStyle name="百分比 2 2 4 2 5 3 4 3" xfId="2370"/>
    <cellStyle name="输出 2 3 3 2" xfId="2371"/>
    <cellStyle name="40% - 强调文字颜色 2 2 2 2 2 4 2" xfId="2372"/>
    <cellStyle name="输出 2 3 4" xfId="2373"/>
    <cellStyle name="常规 2 2 2" xfId="2374"/>
    <cellStyle name="40% - 强调文字颜色 2 2 2 2 2 5" xfId="2375"/>
    <cellStyle name="40% - 强调文字颜色 3 2 3 2 2 3" xfId="2376"/>
    <cellStyle name="输出 2 3 4 2" xfId="2377"/>
    <cellStyle name="常规 2 2 2 2" xfId="2378"/>
    <cellStyle name="40% - 强调文字颜色 2 2 2 2 2 5 2" xfId="2379"/>
    <cellStyle name="输出 2 3 5" xfId="2380"/>
    <cellStyle name="常规 2 2 3" xfId="2381"/>
    <cellStyle name="百分比 2 4 2 5 4 2" xfId="2382"/>
    <cellStyle name="40% - 强调文字颜色 2 2 2 2 2 6" xfId="2383"/>
    <cellStyle name="40% - 强调文字颜色 2 2 2 2 3" xfId="2384"/>
    <cellStyle name="40% - 强调文字颜色 2 2 2 2 3 2" xfId="2385"/>
    <cellStyle name="输出 2 4 2" xfId="2386"/>
    <cellStyle name="40% - 强调文字颜色 2 2 2 2 3 3" xfId="2387"/>
    <cellStyle name="百分比 2 2 4 2 5 3 5 2" xfId="2388"/>
    <cellStyle name="输出 2 4 2 2" xfId="2389"/>
    <cellStyle name="40% - 强调文字颜色 2 2 2 2 3 3 2" xfId="2390"/>
    <cellStyle name="输出 2 4 3" xfId="2391"/>
    <cellStyle name="40% - 强调文字颜色 2 2 2 2 3 4" xfId="2392"/>
    <cellStyle name="40% - 强调文字颜色 3 2 3 2 3 2" xfId="2393"/>
    <cellStyle name="百分比 2 2 4 2 5 3 5 3" xfId="2394"/>
    <cellStyle name="警告文本 2 2 2 2 5" xfId="2395"/>
    <cellStyle name="百分比 2 2 2 2 3 2 2 5" xfId="2396"/>
    <cellStyle name="输出 2 4 3 2" xfId="2397"/>
    <cellStyle name="40% - 强调文字颜色 2 2 2 2 3 4 2" xfId="2398"/>
    <cellStyle name="百分比 2 2 3 2 4 2 2 3" xfId="2399"/>
    <cellStyle name="输出 2 4 4" xfId="2400"/>
    <cellStyle name="常规 2 3 2" xfId="2401"/>
    <cellStyle name="40% - 强调文字颜色 2 2 2 2 3 5" xfId="2402"/>
    <cellStyle name="40% - 强调文字颜色 3 2 3 2 3 3" xfId="2403"/>
    <cellStyle name="40% - 强调文字颜色 2 2 2 2 4" xfId="2404"/>
    <cellStyle name="标题 5 2 3 2" xfId="2405"/>
    <cellStyle name="百分比 2 2 3 3 2 2 2 5 2" xfId="2406"/>
    <cellStyle name="百分比 2 2 4 3 3 2 2 3 2" xfId="2407"/>
    <cellStyle name="40% - 强调文字颜色 2 2 2 2 4 2" xfId="2408"/>
    <cellStyle name="40% - 强调文字颜色 2 2 2 2 5" xfId="2409"/>
    <cellStyle name="40% - 强调文字颜色 2 2 2 2 5 2" xfId="2410"/>
    <cellStyle name="百分比 2 2 2 5 2 2 3" xfId="2411"/>
    <cellStyle name="40% - 强调文字颜色 2 2 2 2 6" xfId="2412"/>
    <cellStyle name="40% - 强调文字颜色 2 2 2 3 2" xfId="2413"/>
    <cellStyle name="40% - 强调文字颜色 2 2 2 3 2 2 2 2" xfId="2414"/>
    <cellStyle name="40% - 强调文字颜色 2 2 2 3 2 2 3" xfId="2415"/>
    <cellStyle name="常规 2 5 3 2 3" xfId="2416"/>
    <cellStyle name="百分比 2 2 9 4 2" xfId="2417"/>
    <cellStyle name="40% - 强调文字颜色 2 2 2 3 2 4 2" xfId="2418"/>
    <cellStyle name="常规 3 2 2" xfId="2419"/>
    <cellStyle name="40% - 强调文字颜色 2 2 2 3 2 5" xfId="2420"/>
    <cellStyle name="40% - 强调文字颜色 2 2 2 3 3" xfId="2421"/>
    <cellStyle name="40% - 强调文字颜色 2 2 2 3 4" xfId="2422"/>
    <cellStyle name="百分比 2 2 2 2 2 2 2 2" xfId="2423"/>
    <cellStyle name="百分比 2 2 4 3 3 2 2 4 2" xfId="2424"/>
    <cellStyle name="40% - 强调文字颜色 2 2 2 3 5" xfId="2425"/>
    <cellStyle name="百分比 2 2 2 2 2 2 2 3" xfId="2426"/>
    <cellStyle name="40% - 强调文字颜色 2 2 2 3 6" xfId="2427"/>
    <cellStyle name="百分比 2 2 2 2 2 2 2 4" xfId="2428"/>
    <cellStyle name="百分比 2 2 3 2 3 2 2 2" xfId="2429"/>
    <cellStyle name="60% - 强调文字颜色 2 2 3 5 4" xfId="2430"/>
    <cellStyle name="60% - 强调文字颜色 3 2 7 4" xfId="2431"/>
    <cellStyle name="常规 6 2 2 2 5 2 4 2" xfId="2432"/>
    <cellStyle name="40% - 强调文字颜色 2 2 2 4" xfId="2433"/>
    <cellStyle name="百分比 2 2 4 6 5 2" xfId="2434"/>
    <cellStyle name="40% - 强调文字颜色 2 2 2 4 2" xfId="2435"/>
    <cellStyle name="40% - 强调文字颜色 2 2 2 4 2 2 2" xfId="2436"/>
    <cellStyle name="40% - 强调文字颜色 2 2 2 4 2 3" xfId="2437"/>
    <cellStyle name="常规 4 3 6 3 2" xfId="2438"/>
    <cellStyle name="40% - 强调文字颜色 2 2 2 5" xfId="2439"/>
    <cellStyle name="40% - 强调文字颜色 6 2 2 4 3 2" xfId="2440"/>
    <cellStyle name="常规 4 3 6 3 3" xfId="2441"/>
    <cellStyle name="40% - 强调文字颜色 2 2 2 6" xfId="2442"/>
    <cellStyle name="常规 3 2 3 2 4 2 2 2" xfId="2443"/>
    <cellStyle name="40% - 强调文字颜色 2 2 2 7" xfId="2444"/>
    <cellStyle name="百分比 2 2 6 2 2 2" xfId="2445"/>
    <cellStyle name="40% - 强调文字颜色 2 2 3" xfId="2446"/>
    <cellStyle name="60% - 强调文字颜色 2 2 3 6" xfId="2447"/>
    <cellStyle name="60% - 强调文字颜色 3 2 8" xfId="2448"/>
    <cellStyle name="百分比 2 2 2 4 2 4 2" xfId="2449"/>
    <cellStyle name="40% - 强调文字颜色 2 2 3 2" xfId="2450"/>
    <cellStyle name="40% - 强调文字颜色 2 2 3 2 3" xfId="2451"/>
    <cellStyle name="40% - 强调文字颜色 2 2 3 2 5" xfId="2452"/>
    <cellStyle name="40% - 强调文字颜色 2 2 3 3" xfId="2453"/>
    <cellStyle name="40% - 强调文字颜色 2 2 3 3 2" xfId="2454"/>
    <cellStyle name="40% - 强调文字颜色 2 2 3 3 3" xfId="2455"/>
    <cellStyle name="40% - 强调文字颜色 2 2 3 4" xfId="2456"/>
    <cellStyle name="40% - 强调文字颜色 2 2 3 4 2" xfId="2457"/>
    <cellStyle name="40% - 强调文字颜色 2 2 3 5" xfId="2458"/>
    <cellStyle name="40% - 强调文字颜色 6 2 2 4 4 2" xfId="2459"/>
    <cellStyle name="40% - 强调文字颜色 2 2 3 6" xfId="2460"/>
    <cellStyle name="40% - 强调文字颜色 6 2 2 2 2 3 2 2" xfId="2461"/>
    <cellStyle name="常规 2 3 3 3 2 2" xfId="2462"/>
    <cellStyle name="常规 2 2 2 2 3 3 2 2 3 2" xfId="2463"/>
    <cellStyle name="40% - 强调文字颜色 2 2 4" xfId="2464"/>
    <cellStyle name="强调文字颜色 1 2 2 3 4 2" xfId="2465"/>
    <cellStyle name="60% - 强调文字颜色 2 2 3 7" xfId="2466"/>
    <cellStyle name="60% - 强调文字颜色 3 2 9" xfId="2467"/>
    <cellStyle name="常规 2 3 3 3 2 2 2" xfId="2468"/>
    <cellStyle name="40% - 强调文字颜色 2 2 4 2" xfId="2469"/>
    <cellStyle name="40% - 强调文字颜色 2 2 4 2 3" xfId="2470"/>
    <cellStyle name="常规 4 4 4" xfId="2471"/>
    <cellStyle name="40% - 强调文字颜色 6 2 3 2" xfId="2472"/>
    <cellStyle name="常规 2 3 3 3 2 2 3" xfId="2473"/>
    <cellStyle name="40% - 强调文字颜色 2 2 4 3" xfId="2474"/>
    <cellStyle name="常规 2 3 3 3 2 2 3 2" xfId="2475"/>
    <cellStyle name="40% - 强调文字颜色 2 2 4 3 2" xfId="2476"/>
    <cellStyle name="40% - 强调文字颜色 2 2 4 3 3" xfId="2477"/>
    <cellStyle name="常规 4 5 4" xfId="2478"/>
    <cellStyle name="40% - 强调文字颜色 6 2 4 2" xfId="2479"/>
    <cellStyle name="常规 2 3 3 3 2 2 4" xfId="2480"/>
    <cellStyle name="40% - 强调文字颜色 2 2 4 4" xfId="2481"/>
    <cellStyle name="常规 2 3 3 3 2 2 5" xfId="2482"/>
    <cellStyle name="40% - 强调文字颜色 2 2 4 5" xfId="2483"/>
    <cellStyle name="常规 2 3 3 3 2 3" xfId="2484"/>
    <cellStyle name="40% - 强调文字颜色 2 2 5" xfId="2485"/>
    <cellStyle name="常规 2 3 3 3 2 3 2" xfId="2486"/>
    <cellStyle name="40% - 强调文字颜色 2 2 5 2" xfId="2487"/>
    <cellStyle name="40% - 强调文字颜色 2 2 5 3" xfId="2488"/>
    <cellStyle name="百分比 2 2 2 2 3 2 2 2 2 2 2" xfId="2489"/>
    <cellStyle name="常规 2 3 3 3 2 4" xfId="2490"/>
    <cellStyle name="40% - 强调文字颜色 2 2 6" xfId="2491"/>
    <cellStyle name="常规 3 2 4 2 2 2 4" xfId="2492"/>
    <cellStyle name="常规 2 3 3 3 2 4 2" xfId="2493"/>
    <cellStyle name="40% - 强调文字颜色 2 2 6 2" xfId="2494"/>
    <cellStyle name="常规 3 2 4 2 2 2 5" xfId="2495"/>
    <cellStyle name="40% - 强调文字颜色 2 2 6 3" xfId="2496"/>
    <cellStyle name="百分比 2 2 2 2 3 5 2 2 2 2" xfId="2497"/>
    <cellStyle name="40% - 强调文字颜色 3 2" xfId="2498"/>
    <cellStyle name="常规 2 3 4 5 4 2" xfId="2499"/>
    <cellStyle name="百分比 2 2 2 2 3 3 2 2 6" xfId="2500"/>
    <cellStyle name="40% - 强调文字颜色 3 2 2 2" xfId="2501"/>
    <cellStyle name="60% - 强调文字颜色 4 2 7 2" xfId="2502"/>
    <cellStyle name="注释 2 2 2 3 3" xfId="2503"/>
    <cellStyle name="40% - 强调文字颜色 3 2 2 2 2" xfId="2504"/>
    <cellStyle name="注释 2 2 2 3 3 2" xfId="2505"/>
    <cellStyle name="40% - 强调文字颜色 3 2 2 2 2 2" xfId="2506"/>
    <cellStyle name="40% - 强调文字颜色 3 2 2 2 2 2 2" xfId="2507"/>
    <cellStyle name="百分比 2 2 4 2 2 3 3" xfId="2508"/>
    <cellStyle name="40% - 强调文字颜色 3 2 2 2 2 2 2 2" xfId="2509"/>
    <cellStyle name="百分比 2 2 4 2 2 3 3 2" xfId="2510"/>
    <cellStyle name="常规 3 2 3 4 6" xfId="2511"/>
    <cellStyle name="40% - 强调文字颜色 3 2 2 2 2 2 2 2 2" xfId="2512"/>
    <cellStyle name="标题 4 2 5" xfId="2513"/>
    <cellStyle name="60% - 强调文字颜色 3 2 3 5 4" xfId="2514"/>
    <cellStyle name="常规 9 3 3 2" xfId="2515"/>
    <cellStyle name="40% - 强调文字颜色 3 2 2 2 2 2 2 3" xfId="2516"/>
    <cellStyle name="百分比 2 2 3 5 3 4 2" xfId="2517"/>
    <cellStyle name="常规 9 3 3 2 2" xfId="2518"/>
    <cellStyle name="常规 3 2 3 5 6" xfId="2519"/>
    <cellStyle name="40% - 强调文字颜色 3 2 2 2 2 2 2 3 2" xfId="2520"/>
    <cellStyle name="百分比 2 2 2 2 2 10" xfId="2521"/>
    <cellStyle name="常规 9 3 3 3" xfId="2522"/>
    <cellStyle name="40% - 强调文字颜色 3 2 2 2 2 2 2 4" xfId="2523"/>
    <cellStyle name="百分比 2 2 2 2 3 2 2 5 2" xfId="2524"/>
    <cellStyle name="40% - 强调文字颜色 3 2 2 2 2 2 3" xfId="2525"/>
    <cellStyle name="百分比 2 2 4 2 2 3 4" xfId="2526"/>
    <cellStyle name="40% - 强调文字颜色 3 2 2 2 2 2 3 2" xfId="2527"/>
    <cellStyle name="百分比 2 2 4 2 2 3 4 2" xfId="2528"/>
    <cellStyle name="40% - 强调文字颜色 3 2 2 2 2 2 4" xfId="2529"/>
    <cellStyle name="百分比 10 2 3 2" xfId="2530"/>
    <cellStyle name="百分比 2 2 4 2 2 3 5" xfId="2531"/>
    <cellStyle name="40% - 强调文字颜色 3 2 2 2 2 2 4 2" xfId="2532"/>
    <cellStyle name="百分比 2 2 4 2 2 3 5 2" xfId="2533"/>
    <cellStyle name="40% - 强调文字颜色 3 2 2 2 2 2 5" xfId="2534"/>
    <cellStyle name="百分比 2 2 4 2 2 3 6" xfId="2535"/>
    <cellStyle name="40% - 强调文字颜色 3 2 2 2 2 3" xfId="2536"/>
    <cellStyle name="常规 6 4 3 2 4 2" xfId="2537"/>
    <cellStyle name="百分比 2 2 2 2 3 4 2 6 2" xfId="2538"/>
    <cellStyle name="40% - 强调文字颜色 3 2 2 2 2 3 2" xfId="2539"/>
    <cellStyle name="百分比 2 2 4 2 2 4 3" xfId="2540"/>
    <cellStyle name="百分比 2 2 8 2 5" xfId="2541"/>
    <cellStyle name="常规 3 2 4 2 3 3" xfId="2542"/>
    <cellStyle name="40% - 强调文字颜色 3 2 2 2 2 3 2 2" xfId="2543"/>
    <cellStyle name="40% - 强调文字颜色 3 2 2 2 2 3 3" xfId="2544"/>
    <cellStyle name="40% - 强调文字颜色 3 2 2 2 2 3 3 2" xfId="2545"/>
    <cellStyle name="40% - 强调文字颜色 3 2 2 2 2 3 4" xfId="2546"/>
    <cellStyle name="40% - 强调文字颜色 3 2 2 2 2 4" xfId="2547"/>
    <cellStyle name="40% - 强调文字颜色 4 2 3 2 2 2" xfId="2548"/>
    <cellStyle name="常规 4 2 2 2 3 2 4 3" xfId="2549"/>
    <cellStyle name="百分比 2 2 7 5 2" xfId="2550"/>
    <cellStyle name="40% - 强调文字颜色 3 2 2 2 2 4 2" xfId="2551"/>
    <cellStyle name="40% - 强调文字颜色 3 2 2 2 2 5" xfId="2552"/>
    <cellStyle name="40% - 强调文字颜色 4 2 3 2 2 3" xfId="2553"/>
    <cellStyle name="40% - 强调文字颜色 3 2 2 2 2 5 2" xfId="2554"/>
    <cellStyle name="40% - 强调文字颜色 3 2 2 2 2 6" xfId="2555"/>
    <cellStyle name="注释 2 2 2 3 4" xfId="2556"/>
    <cellStyle name="40% - 强调文字颜色 3 2 2 2 3" xfId="2557"/>
    <cellStyle name="注释 2 2 2 3 4 2" xfId="2558"/>
    <cellStyle name="40% - 强调文字颜色 3 2 2 2 3 2" xfId="2559"/>
    <cellStyle name="40% - 强调文字颜色 3 2 2 2 3 2 2" xfId="2560"/>
    <cellStyle name="60% - 强调文字颜色 6 2 2 4" xfId="2561"/>
    <cellStyle name="百分比 2 2 4 2 3 3 3" xfId="2562"/>
    <cellStyle name="40% - 强调文字颜色 3 2 2 2 3 2 2 2" xfId="2563"/>
    <cellStyle name="60% - 强调文字颜色 6 2 2 4 2" xfId="2564"/>
    <cellStyle name="常规 6 2 2 3 4" xfId="2565"/>
    <cellStyle name="百分比 2 2 4 2 3 3 3 2" xfId="2566"/>
    <cellStyle name="40% - 强调文字颜色 3 2 2 2 3 2 3" xfId="2567"/>
    <cellStyle name="60% - 强调文字颜色 6 2 2 5" xfId="2568"/>
    <cellStyle name="百分比 2 2 4 2 3 3 4" xfId="2569"/>
    <cellStyle name="40% - 强调文字颜色 3 2 2 2 3 3" xfId="2570"/>
    <cellStyle name="40% - 强调文字颜色 3 2 2 2 3 3 2" xfId="2571"/>
    <cellStyle name="60% - 强调文字颜色 6 2 3 4" xfId="2572"/>
    <cellStyle name="百分比 2 2 4 2 3 4 3" xfId="2573"/>
    <cellStyle name="40% - 强调文字颜色 3 2 2 2 3 4" xfId="2574"/>
    <cellStyle name="40% - 强调文字颜色 4 2 3 2 3 2" xfId="2575"/>
    <cellStyle name="40% - 强调文字颜色 3 2 2 2 3 4 2" xfId="2576"/>
    <cellStyle name="60% - 强调文字颜色 6 2 4 4" xfId="2577"/>
    <cellStyle name="40% - 强调文字颜色 3 2 2 2 3 5" xfId="2578"/>
    <cellStyle name="40% - 强调文字颜色 4 2 3 2 3 3" xfId="2579"/>
    <cellStyle name="注释 2 2 2 3 5" xfId="2580"/>
    <cellStyle name="40% - 强调文字颜色 3 2 2 2 4" xfId="2581"/>
    <cellStyle name="百分比 2 2 3 3 3 2 2 5 2" xfId="2582"/>
    <cellStyle name="百分比 2 2 4 3 4 2 2 3 2" xfId="2583"/>
    <cellStyle name="40% - 强调文字颜色 3 2 2 2 4 2" xfId="2584"/>
    <cellStyle name="40% - 强调文字颜色 3 2 2 2 5 2" xfId="2585"/>
    <cellStyle name="百分比 2 2 2 4 2 2 5" xfId="2586"/>
    <cellStyle name="40% - 强调文字颜色 3 2 2 2 6" xfId="2587"/>
    <cellStyle name="40% - 强调文字颜色 6 2 2 2 2 2 2 3 2" xfId="2588"/>
    <cellStyle name="40% - 强调文字颜色 3 2 2 3" xfId="2589"/>
    <cellStyle name="40% - 强调文字颜色 5 2 2 4 3 2" xfId="2590"/>
    <cellStyle name="60% - 强调文字颜色 4 2 7 3" xfId="2591"/>
    <cellStyle name="40% - 强调文字颜色 3 2 2 3 2" xfId="2592"/>
    <cellStyle name="40% - 强调文字颜色 3 2 2 3 2 2" xfId="2593"/>
    <cellStyle name="40% - 强调文字颜色 3 2 2 3 2 2 2" xfId="2594"/>
    <cellStyle name="百分比 2 5 10 3" xfId="2595"/>
    <cellStyle name="百分比 2 2 4 3 2 3 3" xfId="2596"/>
    <cellStyle name="40% - 强调文字颜色 3 2 2 3 2 2 3" xfId="2597"/>
    <cellStyle name="百分比 2 2 4 3 2 3 4" xfId="2598"/>
    <cellStyle name="40% - 强调文字颜色 3 2 2 3 2 3" xfId="2599"/>
    <cellStyle name="40% - 强调文字颜色 3 2 2 3 2 3 2" xfId="2600"/>
    <cellStyle name="百分比 2 5 11 3" xfId="2601"/>
    <cellStyle name="百分比 2 2 4 3 2 4 3" xfId="2602"/>
    <cellStyle name="40% - 强调文字颜色 3 2 2 3 2 4" xfId="2603"/>
    <cellStyle name="40% - 强调文字颜色 3 2 2 3 2 4 2" xfId="2604"/>
    <cellStyle name="40% - 强调文字颜色 3 2 2 3 2 5" xfId="2605"/>
    <cellStyle name="40% - 强调文字颜色 3 2 2 3 3" xfId="2606"/>
    <cellStyle name="40% - 强调文字颜色 3 2 2 3 3 2" xfId="2607"/>
    <cellStyle name="40% - 强调文字颜色 3 2 2 3 3 2 2" xfId="2608"/>
    <cellStyle name="百分比 2 2 4 3 3 3 3" xfId="2609"/>
    <cellStyle name="40% - 强调文字颜色 3 2 2 3 3 3" xfId="2610"/>
    <cellStyle name="40% - 强调文字颜色 3 2 2 3 4" xfId="2611"/>
    <cellStyle name="百分比 2 2 2 3 2 2 2 2" xfId="2612"/>
    <cellStyle name="百分比 2 2 4 3 4 2 2 4 2" xfId="2613"/>
    <cellStyle name="40% - 强调文字颜色 3 2 2 3 4 2" xfId="2614"/>
    <cellStyle name="百分比 2 2 2 3 2 2 2 2 2" xfId="2615"/>
    <cellStyle name="40% - 强调文字颜色 3 2 2 3 5" xfId="2616"/>
    <cellStyle name="百分比 2 2 2 3 2 2 2 3" xfId="2617"/>
    <cellStyle name="40% - 强调文字颜色 3 2 2 3 5 2" xfId="2618"/>
    <cellStyle name="百分比 2 3 2 5 3 2 3" xfId="2619"/>
    <cellStyle name="百分比 2 2 2 3 2 2 2 3 2" xfId="2620"/>
    <cellStyle name="40% - 强调文字颜色 3 2 2 3 6" xfId="2621"/>
    <cellStyle name="百分比 2 2 2 3 2 2 2 4" xfId="2622"/>
    <cellStyle name="百分比 2 2 3 3 3 2 2 2" xfId="2623"/>
    <cellStyle name="40% - 强调文字颜色 3 2 2 4" xfId="2624"/>
    <cellStyle name="60% - 强调文字颜色 4 2 7 4" xfId="2625"/>
    <cellStyle name="百分比 2 2 5 3 2" xfId="2626"/>
    <cellStyle name="40% - 强调文字颜色 3 2 2 4 2" xfId="2627"/>
    <cellStyle name="百分比 2 2 5 3 2 2" xfId="2628"/>
    <cellStyle name="40% - 强调文字颜色 3 2 2 4 2 2" xfId="2629"/>
    <cellStyle name="百分比 2 2 5 3 2 2 2" xfId="2630"/>
    <cellStyle name="40% - 强调文字颜色 3 2 2 4 2 2 2" xfId="2631"/>
    <cellStyle name="百分比 2 2 5 3 2 2 2 2" xfId="2632"/>
    <cellStyle name="40% - 强调文字颜色 3 2 2 4 3" xfId="2633"/>
    <cellStyle name="百分比 2 2 5 3 2 3" xfId="2634"/>
    <cellStyle name="40% - 强调文字颜色 3 2 2 4 3 2" xfId="2635"/>
    <cellStyle name="百分比 2 2 5 3 2 3 2" xfId="2636"/>
    <cellStyle name="40% - 强调文字颜色 3 2 2 4 4" xfId="2637"/>
    <cellStyle name="百分比 2 2 2 3 2 2 3 2" xfId="2638"/>
    <cellStyle name="百分比 2 2 4 3 4 2 2 5 2" xfId="2639"/>
    <cellStyle name="百分比 2 2 5 3 2 4" xfId="2640"/>
    <cellStyle name="40% - 强调文字颜色 3 2 2 4 4 2" xfId="2641"/>
    <cellStyle name="百分比 2 2 5 3 2 4 2" xfId="2642"/>
    <cellStyle name="40% - 强调文字颜色 3 2 2 4 5" xfId="2643"/>
    <cellStyle name="百分比 2 2 5 3 2 5" xfId="2644"/>
    <cellStyle name="40% - 强调文字颜色 3 2 2 5" xfId="2645"/>
    <cellStyle name="常规 3 2 2 2 4 2 2 2" xfId="2646"/>
    <cellStyle name="百分比 2 2 5 3 3" xfId="2647"/>
    <cellStyle name="40% - 强调文字颜色 3 2 2 6" xfId="2648"/>
    <cellStyle name="百分比 2 2 2 2" xfId="2649"/>
    <cellStyle name="百分比 2 2 5 3 4" xfId="2650"/>
    <cellStyle name="40% - 强调文字颜色 3 2 2 7" xfId="2651"/>
    <cellStyle name="百分比 2 2 2 3" xfId="2652"/>
    <cellStyle name="百分比 2 2 5 3 5" xfId="2653"/>
    <cellStyle name="百分比 4 2 2 2 2 3 2" xfId="2654"/>
    <cellStyle name="百分比 2 2 7 2 2 2" xfId="2655"/>
    <cellStyle name="适中 2 2 2 2 2 2" xfId="2656"/>
    <cellStyle name="40% - 强调文字颜色 3 2 3" xfId="2657"/>
    <cellStyle name="60% - 强调文字颜色 4 2 8" xfId="2658"/>
    <cellStyle name="常规 2 2 10 2 2 2" xfId="2659"/>
    <cellStyle name="百分比 2 2 2 4 3 4 2" xfId="2660"/>
    <cellStyle name="40% - 强调文字颜色 3 2 3 2" xfId="2661"/>
    <cellStyle name="注释 2 2 3 3 3" xfId="2662"/>
    <cellStyle name="40% - 强调文字颜色 3 2 3 2 2" xfId="2663"/>
    <cellStyle name="常规 2 3 3 5 4 2" xfId="2664"/>
    <cellStyle name="百分比 2 2 2 2 3 2 2 2 6" xfId="2665"/>
    <cellStyle name="40% - 强调文字颜色 3 2 3 2 3" xfId="2666"/>
    <cellStyle name="60% - 强调文字颜色 1 2 2 5 2" xfId="2667"/>
    <cellStyle name="40% - 强调文字颜色 3 2 3 2 4" xfId="2668"/>
    <cellStyle name="百分比 2 10 2" xfId="2669"/>
    <cellStyle name="40% - 强调文字颜色 3 2 3 2 5" xfId="2670"/>
    <cellStyle name="百分比 2 10 3" xfId="2671"/>
    <cellStyle name="40% - 强调文字颜色 3 2 3 3" xfId="2672"/>
    <cellStyle name="40% - 强调文字颜色 5 2 2 4 4 2" xfId="2673"/>
    <cellStyle name="40% - 强调文字颜色 3 2 3 3 2" xfId="2674"/>
    <cellStyle name="40% - 强调文字颜色 3 2 3 3 3" xfId="2675"/>
    <cellStyle name="40% - 强调文字颜色 3 2 3 4" xfId="2676"/>
    <cellStyle name="百分比 2 2 5 4 2" xfId="2677"/>
    <cellStyle name="40% - 强调文字颜色 3 2 3 4 2" xfId="2678"/>
    <cellStyle name="百分比 2 2 5 4 2 2" xfId="2679"/>
    <cellStyle name="40% - 强调文字颜色 3 2 3 4 3" xfId="2680"/>
    <cellStyle name="百分比 2 2 5 4 2 3" xfId="2681"/>
    <cellStyle name="40% - 强调文字颜色 3 2 3 5" xfId="2682"/>
    <cellStyle name="常规 3 2 2 2 4 2 3 2" xfId="2683"/>
    <cellStyle name="百分比 2 2 5 4 3" xfId="2684"/>
    <cellStyle name="40% - 强调文字颜色 3 2 3 6" xfId="2685"/>
    <cellStyle name="百分比 2 2 3 2" xfId="2686"/>
    <cellStyle name="百分比 2 2 5 4 4" xfId="2687"/>
    <cellStyle name="常规 2 3 3 4 2 2" xfId="2688"/>
    <cellStyle name="40% - 强调文字颜色 3 2 4" xfId="2689"/>
    <cellStyle name="60% - 强调文字颜色 4 2 9" xfId="2690"/>
    <cellStyle name="常规 2 3 3 4 2 2 2" xfId="2691"/>
    <cellStyle name="40% - 强调文字颜色 3 2 4 2" xfId="2692"/>
    <cellStyle name="40% - 强调文字颜色 3 2 4 2 2" xfId="2693"/>
    <cellStyle name="40% - 强调文字颜色 3 2 4 2 3" xfId="2694"/>
    <cellStyle name="40% - 强调文字颜色 3 2 4 3" xfId="2695"/>
    <cellStyle name="40% - 强调文字颜色 3 2 4 3 2" xfId="2696"/>
    <cellStyle name="40% - 强调文字颜色 3 2 4 3 3" xfId="2697"/>
    <cellStyle name="40% - 强调文字颜色 3 2 4 4" xfId="2698"/>
    <cellStyle name="百分比 2 2 5 5 2" xfId="2699"/>
    <cellStyle name="40% - 强调文字颜色 3 2 4 5" xfId="2700"/>
    <cellStyle name="常规 3 2 2 2 4 2 4 2" xfId="2701"/>
    <cellStyle name="百分比 2 2 5 5 3" xfId="2702"/>
    <cellStyle name="常规 2 3 3 4 2 3" xfId="2703"/>
    <cellStyle name="40% - 强调文字颜色 3 2 5" xfId="2704"/>
    <cellStyle name="常规 2 3 3 4 2 3 2" xfId="2705"/>
    <cellStyle name="40% - 强调文字颜色 3 2 5 2" xfId="2706"/>
    <cellStyle name="40% - 强调文字颜色 3 2 5 3" xfId="2707"/>
    <cellStyle name="常规 2 3 3 4 2 4" xfId="2708"/>
    <cellStyle name="40% - 强调文字颜色 3 2 6" xfId="2709"/>
    <cellStyle name="百分比 2 2 3 3 3 2 2 3 2" xfId="2710"/>
    <cellStyle name="常规 3 2 4 3 2 2 4" xfId="2711"/>
    <cellStyle name="常规 2 3 3 4 2 4 2" xfId="2712"/>
    <cellStyle name="40% - 强调文字颜色 3 2 6 2" xfId="2713"/>
    <cellStyle name="常规 3 2 4 3 2 2 5" xfId="2714"/>
    <cellStyle name="40% - 强调文字颜色 3 2 6 3" xfId="2715"/>
    <cellStyle name="百分比 2 2 2 2 3 5 3 2 2 2" xfId="2716"/>
    <cellStyle name="40% - 强调文字颜色 4 2" xfId="2717"/>
    <cellStyle name="40% - 强调文字颜色 4 2 2" xfId="2718"/>
    <cellStyle name="60% - 强调文字颜色 5 2 7" xfId="2719"/>
    <cellStyle name="40% - 强调文字颜色 4 2 2 2" xfId="2720"/>
    <cellStyle name="60% - 强调文字颜色 5 2 7 2" xfId="2721"/>
    <cellStyle name="40% - 强调文字颜色 4 2 2 2 2" xfId="2722"/>
    <cellStyle name="40% - 强调文字颜色 4 2 2 2 2 2" xfId="2723"/>
    <cellStyle name="40% - 强调文字颜色 4 2 2 2 2 2 2" xfId="2724"/>
    <cellStyle name="40% - 强调文字颜色 4 2 2 2 2 2 2 2" xfId="2725"/>
    <cellStyle name="常规 4 4 3 2 6" xfId="2726"/>
    <cellStyle name="40% - 强调文字颜色 4 2 2 2 2 2 2 2 2" xfId="2727"/>
    <cellStyle name="60% - 强调文字颜色 1 2 4 3" xfId="2728"/>
    <cellStyle name="警告文本 2 6" xfId="2729"/>
    <cellStyle name="常规 2 2 4 3 3 3 2" xfId="2730"/>
    <cellStyle name="百分比 2 2 2 2 7" xfId="2731"/>
    <cellStyle name="40% - 强调文字颜色 4 2 2 2 2 2 3" xfId="2732"/>
    <cellStyle name="40% - 强调文字颜色 4 2 2 2 2 2 4" xfId="2733"/>
    <cellStyle name="40% - 强调文字颜色 4 2 2 2 2 2 4 2" xfId="2734"/>
    <cellStyle name="40% - 强调文字颜色 4 2 2 2 2 2 5" xfId="2735"/>
    <cellStyle name="40% - 强调文字颜色 4 2 2 2 2 3 2" xfId="2736"/>
    <cellStyle name="40% - 强调文字颜色 4 2 2 2 2 3 2 2" xfId="2737"/>
    <cellStyle name="百分比 2 2 4 2 3 2 2 2 3" xfId="2738"/>
    <cellStyle name="40% - 强调文字颜色 4 2 2 2 2 3 3" xfId="2739"/>
    <cellStyle name="40% - 强调文字颜色 4 2 2 2 2 3 4" xfId="2740"/>
    <cellStyle name="常规 7 2 2 5 2 3 2" xfId="2741"/>
    <cellStyle name="40% - 强调文字颜色 4 2 2 2 2 4" xfId="2742"/>
    <cellStyle name="40% - 强调文字颜色 5 2 3 2 2 2" xfId="2743"/>
    <cellStyle name="40% - 强调文字颜色 4 2 2 2 2 4 2" xfId="2744"/>
    <cellStyle name="40% - 强调文字颜色 4 2 2 2 2 5" xfId="2745"/>
    <cellStyle name="百分比 2 3 3 2 2" xfId="2746"/>
    <cellStyle name="40% - 强调文字颜色 5 2 3 2 2 3" xfId="2747"/>
    <cellStyle name="40% - 强调文字颜色 4 2 2 2 2 5 2" xfId="2748"/>
    <cellStyle name="常规 4 5 4 2 2" xfId="2749"/>
    <cellStyle name="40% - 强调文字颜色 4 2 2 2 2 6" xfId="2750"/>
    <cellStyle name="40% - 强调文字颜色 4 2 2 2 3" xfId="2751"/>
    <cellStyle name="40% - 强调文字颜色 4 2 2 2 3 2" xfId="2752"/>
    <cellStyle name="40% - 强调文字颜色 4 2 2 2 3 2 2" xfId="2753"/>
    <cellStyle name="60% - 强调文字颜色 4 2 2 2 2 3" xfId="2754"/>
    <cellStyle name="40% - 强调文字颜色 4 2 2 2 3 2 2 2" xfId="2755"/>
    <cellStyle name="百分比 2 5 6 6 3" xfId="2756"/>
    <cellStyle name="60% - 强调文字颜色 4 2 2 2 2 3 2" xfId="2757"/>
    <cellStyle name="60% - 强调文字颜色 6 2 2 2 2 3" xfId="2758"/>
    <cellStyle name="常规 6 3 4 3 2" xfId="2759"/>
    <cellStyle name="百分比 2 2 2 2 2 5 3 4" xfId="2760"/>
    <cellStyle name="40% - 强调文字颜色 4 2 2 2 3 2 3" xfId="2761"/>
    <cellStyle name="60% - 强调文字颜色 4 2 2 2 2 4" xfId="2762"/>
    <cellStyle name="60% - 强调文字颜色 5 2 3 2 2 2" xfId="2763"/>
    <cellStyle name="40% - 强调文字颜色 4 2 2 2 3 3" xfId="2764"/>
    <cellStyle name="40% - 强调文字颜色 4 2 2 2 3 3 2" xfId="2765"/>
    <cellStyle name="常规 7 2 2 5 2 4 2" xfId="2766"/>
    <cellStyle name="40% - 强调文字颜色 4 2 2 2 3 4" xfId="2767"/>
    <cellStyle name="40% - 强调文字颜色 5 2 3 2 3 2" xfId="2768"/>
    <cellStyle name="40% - 强调文字颜色 4 2 2 2 3 4 2" xfId="2769"/>
    <cellStyle name="百分比 2 2 4 3 2 2 7" xfId="2770"/>
    <cellStyle name="40% - 强调文字颜色 4 2 2 2 3 5" xfId="2771"/>
    <cellStyle name="百分比 2 3 3 3 2" xfId="2772"/>
    <cellStyle name="40% - 强调文字颜色 5 2 3 2 3 3" xfId="2773"/>
    <cellStyle name="40% - 强调文字颜色 4 2 2 2 4" xfId="2774"/>
    <cellStyle name="40% - 强调文字颜色 4 2 2 2 4 2" xfId="2775"/>
    <cellStyle name="40% - 强调文字颜色 4 2 2 2 5" xfId="2776"/>
    <cellStyle name="40% - 强调文字颜色 4 2 2 2 5 2" xfId="2777"/>
    <cellStyle name="百分比 2 3 2 4 2 2 5" xfId="2778"/>
    <cellStyle name="40% - 强调文字颜色 4 2 2 2 6" xfId="2779"/>
    <cellStyle name="百分比 2 2 4 4 5 2" xfId="2780"/>
    <cellStyle name="40% - 强调文字颜色 4 2 2 3" xfId="2781"/>
    <cellStyle name="60% - 强调文字颜色 5 2 7 3" xfId="2782"/>
    <cellStyle name="40% - 强调文字颜色 4 2 2 3 2" xfId="2783"/>
    <cellStyle name="40% - 强调文字颜色 4 2 2 3 2 2" xfId="2784"/>
    <cellStyle name="40% - 强调文字颜色 4 2 2 3 2 2 2" xfId="2785"/>
    <cellStyle name="百分比 6 5 3" xfId="2786"/>
    <cellStyle name="40% - 强调文字颜色 4 2 2 3 2 2 2 2" xfId="2787"/>
    <cellStyle name="40% - 强调文字颜色 4 2 2 3 2 2 3" xfId="2788"/>
    <cellStyle name="40% - 强调文字颜色 4 2 2 3 2 3" xfId="2789"/>
    <cellStyle name="40% - 强调文字颜色 4 2 2 3 2 3 2" xfId="2790"/>
    <cellStyle name="40% - 强调文字颜色 4 2 2 3 2 4" xfId="2791"/>
    <cellStyle name="40% - 强调文字颜色 4 2 2 3 2 4 2" xfId="2792"/>
    <cellStyle name="40% - 强调文字颜色 4 2 2 3 2 5" xfId="2793"/>
    <cellStyle name="40% - 强调文字颜色 4 2 2 3 3" xfId="2794"/>
    <cellStyle name="40% - 强调文字颜色 4 2 2 3 3 2" xfId="2795"/>
    <cellStyle name="40% - 强调文字颜色 4 2 2 3 3 2 2" xfId="2796"/>
    <cellStyle name="60% - 强调文字颜色 3 2 2 2 2 5" xfId="2797"/>
    <cellStyle name="60% - 强调文字颜色 4 2 3 2 2 3" xfId="2798"/>
    <cellStyle name="40% - 强调文字颜色 4 2 2 3 3 3" xfId="2799"/>
    <cellStyle name="40% - 强调文字颜色 4 2 2 3 4" xfId="2800"/>
    <cellStyle name="百分比 2 2 2 4 2 2 2 2" xfId="2801"/>
    <cellStyle name="40% - 强调文字颜色 4 2 2 3 4 2" xfId="2802"/>
    <cellStyle name="40% - 强调文字颜色 4 2 2 3 5" xfId="2803"/>
    <cellStyle name="40% - 强调文字颜色 4 2 2 3 5 2" xfId="2804"/>
    <cellStyle name="40% - 强调文字颜色 4 2 2 3 6" xfId="2805"/>
    <cellStyle name="40% - 强调文字颜色 4 2 2 4" xfId="2806"/>
    <cellStyle name="60% - 强调文字颜色 5 2 7 4" xfId="2807"/>
    <cellStyle name="40% - 强调文字颜色 4 2 2 4 2" xfId="2808"/>
    <cellStyle name="百分比 2 3 2 2 2 2 4" xfId="2809"/>
    <cellStyle name="40% - 强调文字颜色 4 2 2 4 3" xfId="2810"/>
    <cellStyle name="百分比 2 3 2 2 2 2 5" xfId="2811"/>
    <cellStyle name="40% - 强调文字颜色 4 2 2 4 3 2" xfId="2812"/>
    <cellStyle name="常规 10 4 7" xfId="2813"/>
    <cellStyle name="百分比 2 3 2 2 2 2 5 2" xfId="2814"/>
    <cellStyle name="40% - 强调文字颜色 4 2 2 4 4" xfId="2815"/>
    <cellStyle name="百分比 2 2 2 4 2 2 3 2" xfId="2816"/>
    <cellStyle name="百分比 2 5 2 4 2 2 2" xfId="2817"/>
    <cellStyle name="百分比 2 3 2 2 2 2 6" xfId="2818"/>
    <cellStyle name="40% - 强调文字颜色 4 2 2 4 4 2" xfId="2819"/>
    <cellStyle name="40% - 强调文字颜色 4 2 2 4 5" xfId="2820"/>
    <cellStyle name="常规 4 5 6 3 2" xfId="2821"/>
    <cellStyle name="40% - 强调文字颜色 4 2 2 5" xfId="2822"/>
    <cellStyle name="百分比 3 2 2 2" xfId="2823"/>
    <cellStyle name="40% - 强调文字颜色 4 2 2 6" xfId="2824"/>
    <cellStyle name="百分比 3 2 2 3" xfId="2825"/>
    <cellStyle name="40% - 强调文字颜色 4 2 2 7" xfId="2826"/>
    <cellStyle name="百分比 4 2 2 3 2 3 2" xfId="2827"/>
    <cellStyle name="百分比 2 4 2 3 2 5" xfId="2828"/>
    <cellStyle name="百分比 2 2 8 2 2 2" xfId="2829"/>
    <cellStyle name="40% - 强调文字颜色 4 2 3" xfId="2830"/>
    <cellStyle name="60% - 强调文字颜色 5 2 8" xfId="2831"/>
    <cellStyle name="40% - 强调文字颜色 4 2 3 2 4" xfId="2832"/>
    <cellStyle name="60% - 强调文字颜色 2 2 2 5 2" xfId="2833"/>
    <cellStyle name="常规 6 2 2 4 2 2 3" xfId="2834"/>
    <cellStyle name="40% - 强调文字颜色 4 2 3 3 2" xfId="2835"/>
    <cellStyle name="百分比 2 2 8 5" xfId="2836"/>
    <cellStyle name="常规 6 2 2 4 2 2 4" xfId="2837"/>
    <cellStyle name="40% - 强调文字颜色 4 2 3 3 3" xfId="2838"/>
    <cellStyle name="40% - 强调文字颜色 4 2 3 4 2" xfId="2839"/>
    <cellStyle name="百分比 2 2 9 5" xfId="2840"/>
    <cellStyle name="40% - 强调文字颜色 4 2 3 4 3" xfId="2841"/>
    <cellStyle name="常规 2 3 3 5 2 2" xfId="2842"/>
    <cellStyle name="40% - 强调文字颜色 4 2 4" xfId="2843"/>
    <cellStyle name="60% - 强调文字颜色 5 2 9" xfId="2844"/>
    <cellStyle name="40% - 强调文字颜色 4 2 4 2" xfId="2845"/>
    <cellStyle name="百分比 2 4 2 5 4" xfId="2846"/>
    <cellStyle name="40% - 强调文字颜色 4 2 4 2 2" xfId="2847"/>
    <cellStyle name="百分比 2 4 2 5 5" xfId="2848"/>
    <cellStyle name="40% - 强调文字颜色 4 2 4 2 3" xfId="2849"/>
    <cellStyle name="40% - 强调文字颜色 4 2 4 3" xfId="2850"/>
    <cellStyle name="40% - 强调文字颜色 4 2 4 3 2" xfId="2851"/>
    <cellStyle name="40% - 强调文字颜色 4 2 4 3 3" xfId="2852"/>
    <cellStyle name="40% - 强调文字颜色 4 2 4 4" xfId="2853"/>
    <cellStyle name="40% - 强调文字颜色 4 2 4 5" xfId="2854"/>
    <cellStyle name="40% - 强调文字颜色 4 2 5" xfId="2855"/>
    <cellStyle name="40% - 强调文字颜色 4 2 5 2" xfId="2856"/>
    <cellStyle name="40% - 强调文字颜色 4 2 5 3" xfId="2857"/>
    <cellStyle name="40% - 强调文字颜色 4 2 6" xfId="2858"/>
    <cellStyle name="60% - 强调文字颜色 1 2 2 3 2" xfId="2859"/>
    <cellStyle name="常规 3 2 4 4 2 2 4" xfId="2860"/>
    <cellStyle name="40% - 强调文字颜色 4 2 6 2" xfId="2861"/>
    <cellStyle name="60% - 强调文字颜色 1 2 2 3 2 2" xfId="2862"/>
    <cellStyle name="常规 3 2 4 4 2 2 5" xfId="2863"/>
    <cellStyle name="40% - 强调文字颜色 4 2 6 3" xfId="2864"/>
    <cellStyle name="40% - 强调文字颜色 5 2 2" xfId="2865"/>
    <cellStyle name="60% - 强调文字颜色 6 2 7" xfId="2866"/>
    <cellStyle name="40% - 强调文字颜色 5 2 2 2" xfId="2867"/>
    <cellStyle name="常规 2 2 2 6 3 3" xfId="2868"/>
    <cellStyle name="常规 2 10 3" xfId="2869"/>
    <cellStyle name="60% - 强调文字颜色 6 2 7 2" xfId="2870"/>
    <cellStyle name="40% - 强调文字颜色 5 2 2 2 2" xfId="2871"/>
    <cellStyle name="40% - 强调文字颜色 5 2 2 2 2 2 2" xfId="2872"/>
    <cellStyle name="百分比 2 2 2 2 2 7 3" xfId="2873"/>
    <cellStyle name="40% - 强调文字颜色 5 2 2 2 2 2 2 3 2" xfId="2874"/>
    <cellStyle name="40% - 强调文字颜色 5 2 2 2 2 2 2 4" xfId="2875"/>
    <cellStyle name="40% - 强调文字颜色 5 2 2 2 2 2 3" xfId="2876"/>
    <cellStyle name="百分比 2 2 2 2 2 2 3 2 2 2" xfId="2877"/>
    <cellStyle name="40% - 强调文字颜色 5 2 2 2 2 2 3 2" xfId="2878"/>
    <cellStyle name="百分比 2 2 2 2 2 4 2 2 5" xfId="2879"/>
    <cellStyle name="40% - 强调文字颜色 5 2 2 2 2 2 4" xfId="2880"/>
    <cellStyle name="40% - 强调文字颜色 5 2 2 2 2 2 4 2" xfId="2881"/>
    <cellStyle name="40% - 强调文字颜色 5 2 2 2 2 3 2" xfId="2882"/>
    <cellStyle name="百分比 2 2 3 2 2 2" xfId="2883"/>
    <cellStyle name="40% - 强调文字颜色 5 2 2 2 2 3 3" xfId="2884"/>
    <cellStyle name="百分比 2 2 3 2 2 3" xfId="2885"/>
    <cellStyle name="40% - 强调文字颜色 5 2 2 2 2 3 4" xfId="2886"/>
    <cellStyle name="百分比 2 2 3 2 2 4" xfId="2887"/>
    <cellStyle name="常规 4 4 4 2 2" xfId="2888"/>
    <cellStyle name="40% - 强调文字颜色 6 2 3 2 2 2" xfId="2889"/>
    <cellStyle name="40% - 强调文字颜色 5 2 2 2 2 4" xfId="2890"/>
    <cellStyle name="百分比 2 2 3 2 3" xfId="2891"/>
    <cellStyle name="常规 6 6 2 2 2" xfId="2892"/>
    <cellStyle name="百分比 2 2 2 2 2 9 3" xfId="2893"/>
    <cellStyle name="常规 3 4 3 2 2 4" xfId="2894"/>
    <cellStyle name="40% - 强调文字颜色 5 2 2 2 2 4 2" xfId="2895"/>
    <cellStyle name="百分比 2 2 3 2 3 2" xfId="2896"/>
    <cellStyle name="常规 4 4 4 2 3" xfId="2897"/>
    <cellStyle name="40% - 强调文字颜色 6 2 3 2 2 3" xfId="2898"/>
    <cellStyle name="40% - 强调文字颜色 5 2 2 2 2 5" xfId="2899"/>
    <cellStyle name="百分比 2 2 3 2 4" xfId="2900"/>
    <cellStyle name="常规 3 4 3 2 3 4" xfId="2901"/>
    <cellStyle name="40% - 强调文字颜色 5 2 2 2 2 5 2" xfId="2902"/>
    <cellStyle name="百分比 2 2 3 2 4 2" xfId="2903"/>
    <cellStyle name="40% - 强调文字颜色 5 2 2 2 3" xfId="2904"/>
    <cellStyle name="40% - 强调文字颜色 5 2 2 2 3 2 2" xfId="2905"/>
    <cellStyle name="百分比 2 2 2 2 3 7 3" xfId="2906"/>
    <cellStyle name="百分比 2 2 3 3 2 2 7" xfId="2907"/>
    <cellStyle name="40% - 强调文字颜色 5 2 2 2 3 2 2 2" xfId="2908"/>
    <cellStyle name="常规 2 9 2 4 2" xfId="2909"/>
    <cellStyle name="百分比 2 2 4 3 6 6" xfId="2910"/>
    <cellStyle name="40% - 强调文字颜色 5 2 2 2 3 2 3" xfId="2911"/>
    <cellStyle name="40% - 强调文字颜色 5 2 2 2 3 3 2" xfId="2912"/>
    <cellStyle name="百分比 2 2 3 3 2 2" xfId="2913"/>
    <cellStyle name="常规 4 4 4 3 2" xfId="2914"/>
    <cellStyle name="40% - 强调文字颜色 6 2 3 2 3 2" xfId="2915"/>
    <cellStyle name="40% - 强调文字颜色 5 2 2 2 3 4" xfId="2916"/>
    <cellStyle name="百分比 2 2 3 3 3" xfId="2917"/>
    <cellStyle name="常规 6 6 3 2 2" xfId="2918"/>
    <cellStyle name="百分比 2 2 2 2 3 9 3" xfId="2919"/>
    <cellStyle name="常规 3 4 3 3 2 4" xfId="2920"/>
    <cellStyle name="40% - 强调文字颜色 5 2 2 2 3 4 2" xfId="2921"/>
    <cellStyle name="百分比 2 2 3 3 3 2" xfId="2922"/>
    <cellStyle name="常规 4 4 4 3 3" xfId="2923"/>
    <cellStyle name="40% - 强调文字颜色 6 2 3 2 3 3" xfId="2924"/>
    <cellStyle name="40% - 强调文字颜色 5 2 2 2 3 5" xfId="2925"/>
    <cellStyle name="百分比 2 2 3 3 4" xfId="2926"/>
    <cellStyle name="40% - 强调文字颜色 5 2 2 2 4" xfId="2927"/>
    <cellStyle name="40% - 强调文字颜色 5 2 2 2 4 2" xfId="2928"/>
    <cellStyle name="40% - 强调文字颜色 5 2 2 2 5" xfId="2929"/>
    <cellStyle name="40% - 强调文字颜色 5 2 2 2 5 2" xfId="2930"/>
    <cellStyle name="40% - 强调文字颜色 5 2 2 2 6" xfId="2931"/>
    <cellStyle name="40% - 强调文字颜色 5 2 2 3" xfId="2932"/>
    <cellStyle name="常规 2 2 2 6 3 4" xfId="2933"/>
    <cellStyle name="常规 2 10 4" xfId="2934"/>
    <cellStyle name="60% - 强调文字颜色 6 2 7 3" xfId="2935"/>
    <cellStyle name="40% - 强调文字颜色 5 2 2 3 2" xfId="2936"/>
    <cellStyle name="40% - 强调文字颜色 5 2 2 3 2 2" xfId="2937"/>
    <cellStyle name="40% - 强调文字颜色 5 2 2 3 2 2 2" xfId="2938"/>
    <cellStyle name="40% - 强调文字颜色 5 2 2 3 2 2 3" xfId="2939"/>
    <cellStyle name="40% - 强调文字颜色 5 2 2 3 2 3" xfId="2940"/>
    <cellStyle name="百分比 2 2 4 2 2" xfId="2941"/>
    <cellStyle name="百分比 2 2 5 5 4 2" xfId="2942"/>
    <cellStyle name="40% - 强调文字颜色 5 2 2 3 2 3 2" xfId="2943"/>
    <cellStyle name="百分比 2 2 4 2 2 2" xfId="2944"/>
    <cellStyle name="40% - 强调文字颜色 5 2 2 3 2 4" xfId="2945"/>
    <cellStyle name="百分比 2 2 4 2 3" xfId="2946"/>
    <cellStyle name="常规 3 4 4 2 2 4" xfId="2947"/>
    <cellStyle name="40% - 强调文字颜色 5 2 2 3 2 4 2" xfId="2948"/>
    <cellStyle name="百分比 2 2 4 2 3 2" xfId="2949"/>
    <cellStyle name="40% - 强调文字颜色 5 2 2 3 2 5" xfId="2950"/>
    <cellStyle name="百分比 2 2 4 2 4" xfId="2951"/>
    <cellStyle name="40% - 强调文字颜色 5 2 2 3 3 2 2" xfId="2952"/>
    <cellStyle name="40% - 强调文字颜色 5 2 2 3 3 3" xfId="2953"/>
    <cellStyle name="百分比 2 2 4 3 2" xfId="2954"/>
    <cellStyle name="40% - 强调文字颜色 5 2 2 3 4 2" xfId="2955"/>
    <cellStyle name="40% - 强调文字颜色 5 2 2 3 5" xfId="2956"/>
    <cellStyle name="40% - 强调文字颜色 5 2 2 3 5 2" xfId="2957"/>
    <cellStyle name="40% - 强调文字颜色 5 2 2 3 6" xfId="2958"/>
    <cellStyle name="40% - 强调文字颜色 5 2 2 4" xfId="2959"/>
    <cellStyle name="常规 2 2 2 6 3 5" xfId="2960"/>
    <cellStyle name="常规 2 10 5" xfId="2961"/>
    <cellStyle name="标题 4 2 2 3 2" xfId="2962"/>
    <cellStyle name="60% - 强调文字颜色 6 2 7 4" xfId="2963"/>
    <cellStyle name="40% - 强调文字颜色 5 2 2 4 2" xfId="2964"/>
    <cellStyle name="40% - 强调文字颜色 5 2 2 4 2 2" xfId="2965"/>
    <cellStyle name="60% - 强调文字颜色 4 2 6 3" xfId="2966"/>
    <cellStyle name="40% - 强调文字颜色 5 2 2 4 2 2 2" xfId="2967"/>
    <cellStyle name="60% - 强调文字颜色 4 2 6 4" xfId="2968"/>
    <cellStyle name="40% - 强调文字颜色 5 2 2 4 2 3" xfId="2969"/>
    <cellStyle name="百分比 2 2 5 2 2" xfId="2970"/>
    <cellStyle name="百分比 2 2 5 6 4 2" xfId="2971"/>
    <cellStyle name="40% - 强调文字颜色 5 2 2 4 4" xfId="2972"/>
    <cellStyle name="百分比 2 2 2 5 2 2 3 2" xfId="2973"/>
    <cellStyle name="40% - 强调文字颜色 5 2 2 4 5" xfId="2974"/>
    <cellStyle name="40% - 强调文字颜色 5 2 2 5" xfId="2975"/>
    <cellStyle name="40% - 强调文字颜色 5 2 2 5 2" xfId="2976"/>
    <cellStyle name="百分比 4 2 2 2" xfId="2977"/>
    <cellStyle name="40% - 强调文字颜色 5 2 2 6" xfId="2978"/>
    <cellStyle name="百分比 4 2 2 2 2" xfId="2979"/>
    <cellStyle name="40% - 强调文字颜色 5 2 2 6 2" xfId="2980"/>
    <cellStyle name="百分比 2 2 2 2 3 4 2 3" xfId="2981"/>
    <cellStyle name="百分比 4 2 2 3" xfId="2982"/>
    <cellStyle name="40% - 强调文字颜色 5 2 2 7" xfId="2983"/>
    <cellStyle name="40% - 强调文字颜色 5 2 3" xfId="2984"/>
    <cellStyle name="60% - 强调文字颜色 6 2 8" xfId="2985"/>
    <cellStyle name="40% - 强调文字颜色 5 2 3 2" xfId="2986"/>
    <cellStyle name="40% - 强调文字颜色 5 2 3 2 2" xfId="2987"/>
    <cellStyle name="40% - 强调文字颜色 5 2 3 2 3" xfId="2988"/>
    <cellStyle name="40% - 强调文字颜色 5 2 3 2 4" xfId="2989"/>
    <cellStyle name="标题 3 2 3" xfId="2990"/>
    <cellStyle name="60% - 强调文字颜色 3 2 2 5 2" xfId="2991"/>
    <cellStyle name="40% - 强调文字颜色 5 2 3 3" xfId="2992"/>
    <cellStyle name="常规 6 2 3 4 2 2 3" xfId="2993"/>
    <cellStyle name="40% - 强调文字颜色 5 2 3 3 2" xfId="2994"/>
    <cellStyle name="常规 6 2 3 4 2 2 4" xfId="2995"/>
    <cellStyle name="40% - 强调文字颜色 5 2 3 3 3" xfId="2996"/>
    <cellStyle name="40% - 强调文字颜色 5 2 3 4" xfId="2997"/>
    <cellStyle name="40% - 强调文字颜色 5 2 3 4 2" xfId="2998"/>
    <cellStyle name="40% - 强调文字颜色 5 2 3 4 3" xfId="2999"/>
    <cellStyle name="40% - 强调文字颜色 5 2 3 5" xfId="3000"/>
    <cellStyle name="百分比 4 2 3 2" xfId="3001"/>
    <cellStyle name="40% - 强调文字颜色 5 2 3 6" xfId="3002"/>
    <cellStyle name="40% - 强调文字颜色 5 2 4" xfId="3003"/>
    <cellStyle name="60% - 强调文字颜色 6 2 9" xfId="3004"/>
    <cellStyle name="40% - 强调文字颜色 5 2 4 2" xfId="3005"/>
    <cellStyle name="40% - 强调文字颜色 5 2 4 2 2" xfId="3006"/>
    <cellStyle name="40% - 强调文字颜色 5 2 4 2 3" xfId="3007"/>
    <cellStyle name="40% - 强调文字颜色 5 2 4 3" xfId="3008"/>
    <cellStyle name="40% - 强调文字颜色 5 2 4 3 2" xfId="3009"/>
    <cellStyle name="百分比 2 2 4 2 2 7" xfId="3010"/>
    <cellStyle name="40% - 强调文字颜色 5 2 4 3 3" xfId="3011"/>
    <cellStyle name="百分比 2 2 4 2 2 8" xfId="3012"/>
    <cellStyle name="40% - 强调文字颜色 5 2 4 4" xfId="3013"/>
    <cellStyle name="40% - 强调文字颜色 5 2 4 5" xfId="3014"/>
    <cellStyle name="百分比 2 2 3 2 2 4 2 2" xfId="3015"/>
    <cellStyle name="40% - 强调文字颜色 5 2 5" xfId="3016"/>
    <cellStyle name="百分比 2 2 4 3 2 2 2 2 2 2" xfId="3017"/>
    <cellStyle name="40% - 强调文字颜色 5 2 5 2" xfId="3018"/>
    <cellStyle name="60% - 强调文字颜色 1 2 2 2 5" xfId="3019"/>
    <cellStyle name="40% - 强调文字颜色 5 2 5 3" xfId="3020"/>
    <cellStyle name="40% - 强调文字颜色 5 2 6" xfId="3021"/>
    <cellStyle name="60% - 强调文字颜色 1 2 3 3 2" xfId="3022"/>
    <cellStyle name="40% - 强调文字颜色 6 2" xfId="3023"/>
    <cellStyle name="40% - 强调文字颜色 6 2 2" xfId="3024"/>
    <cellStyle name="常规 4 3 4" xfId="3025"/>
    <cellStyle name="40% - 强调文字颜色 6 2 2 2" xfId="3026"/>
    <cellStyle name="常规 4 3 4 2" xfId="3027"/>
    <cellStyle name="40% - 强调文字颜色 6 2 2 2 2" xfId="3028"/>
    <cellStyle name="常规 4 3 4 2 2" xfId="3029"/>
    <cellStyle name="40% - 强调文字颜色 6 2 2 2 2 2" xfId="3030"/>
    <cellStyle name="常规 4 3 4 2 2 2" xfId="3031"/>
    <cellStyle name="常规 2 3 2 2 2 6" xfId="3032"/>
    <cellStyle name="40% - 强调文字颜色 6 2 2 2 2 2 2" xfId="3033"/>
    <cellStyle name="常规 8 3 2 2 4" xfId="3034"/>
    <cellStyle name="常规 4 3 4 2 2 2 2" xfId="3035"/>
    <cellStyle name="40% - 强调文字颜色 6 2 2 2 2 2 2 2" xfId="3036"/>
    <cellStyle name="常规 8 3 2 2 4 2" xfId="3037"/>
    <cellStyle name="40% - 强调文字颜色 6 2 2 2 2 2 2 2 2" xfId="3038"/>
    <cellStyle name="常规 8 3 2 2 5" xfId="3039"/>
    <cellStyle name="常规 4 3 4 2 2 2 3" xfId="3040"/>
    <cellStyle name="40% - 强调文字颜色 6 2 2 2 2 2 2 3" xfId="3041"/>
    <cellStyle name="常规 3 4 3 3 2 4 2" xfId="3042"/>
    <cellStyle name="40% - 强调文字颜色 6 2 2 2 2 2 2 4" xfId="3043"/>
    <cellStyle name="百分比 2 2 3 3 3 2 2" xfId="3044"/>
    <cellStyle name="常规 4 3 4 2 2 3" xfId="3045"/>
    <cellStyle name="40% - 强调文字颜色 6 2 2 2 2 2 3" xfId="3046"/>
    <cellStyle name="常规 4 3 4 2 2 3 2" xfId="3047"/>
    <cellStyle name="常规 2 15" xfId="3048"/>
    <cellStyle name="40% - 强调文字颜色 6 2 2 2 2 2 3 2" xfId="3049"/>
    <cellStyle name="常规 4 3 4 2 2 4" xfId="3050"/>
    <cellStyle name="40% - 强调文字颜色 6 2 2 2 2 2 4" xfId="3051"/>
    <cellStyle name="40% - 强调文字颜色 6 2 2 2 2 2 4 2" xfId="3052"/>
    <cellStyle name="常规 4 3 4 2 2 5" xfId="3053"/>
    <cellStyle name="40% - 强调文字颜色 6 2 2 2 2 2 5" xfId="3054"/>
    <cellStyle name="计算 2 2 3 5" xfId="3055"/>
    <cellStyle name="60% - 强调文字颜色 3 2 2 2 2" xfId="3056"/>
    <cellStyle name="常规 4 3 4 2 3" xfId="3057"/>
    <cellStyle name="40% - 强调文字颜色 6 2 2 2 2 3" xfId="3058"/>
    <cellStyle name="常规 4 3 4 2 3 2" xfId="3059"/>
    <cellStyle name="常规 2 3 2 2 3 6" xfId="3060"/>
    <cellStyle name="40% - 强调文字颜色 6 2 2 2 2 3 2" xfId="3061"/>
    <cellStyle name="常规 4 3 4 2 3 3" xfId="3062"/>
    <cellStyle name="40% - 强调文字颜色 6 2 2 2 2 3 3" xfId="3063"/>
    <cellStyle name="40% - 强调文字颜色 6 2 2 2 2 3 3 2" xfId="3064"/>
    <cellStyle name="40% - 强调文字颜色 6 2 2 2 2 3 4" xfId="3065"/>
    <cellStyle name="常规 4 3 4 2 4 2" xfId="3066"/>
    <cellStyle name="常规 2 3 2 2 4 6" xfId="3067"/>
    <cellStyle name="40% - 强调文字颜色 6 2 2 2 2 4 2" xfId="3068"/>
    <cellStyle name="常规 4 3 4 2 5" xfId="3069"/>
    <cellStyle name="常规 2 9 3 2 2" xfId="3070"/>
    <cellStyle name="40% - 强调文字颜色 6 2 2 2 2 5" xfId="3071"/>
    <cellStyle name="百分比 2 2 3 3 2 3 5 2" xfId="3072"/>
    <cellStyle name="差 2 3 2 3" xfId="3073"/>
    <cellStyle name="40% - 强调文字颜色 6 2 2 2 2 5 2" xfId="3074"/>
    <cellStyle name="常规 4 3 4 3" xfId="3075"/>
    <cellStyle name="40% - 强调文字颜色 6 2 2 2 3" xfId="3076"/>
    <cellStyle name="常规 4 3 4 3 2 2" xfId="3077"/>
    <cellStyle name="40% - 强调文字颜色 6 2 2 2 3 2 2" xfId="3078"/>
    <cellStyle name="常规 8 4 2 2 4" xfId="3079"/>
    <cellStyle name="40% - 强调文字颜色 6 2 2 2 3 2 2 2" xfId="3080"/>
    <cellStyle name="百分比 2 2 4 4 4" xfId="3081"/>
    <cellStyle name="常规 4 3 4 3 2 3" xfId="3082"/>
    <cellStyle name="40% - 强调文字颜色 6 2 2 2 3 2 3" xfId="3083"/>
    <cellStyle name="常规 4 3 4 3 3" xfId="3084"/>
    <cellStyle name="40% - 强调文字颜色 6 2 2 2 3 3" xfId="3085"/>
    <cellStyle name="常规 4 3 4 3 3 2" xfId="3086"/>
    <cellStyle name="40% - 强调文字颜色 6 2 2 2 3 3 2" xfId="3087"/>
    <cellStyle name="标题 1 2 2 5 2" xfId="3088"/>
    <cellStyle name="百分比 2 2 3" xfId="3089"/>
    <cellStyle name="40% - 强调文字颜色 6 2 2 2 3 4 2" xfId="3090"/>
    <cellStyle name="常规 4 3 4 3 5" xfId="3091"/>
    <cellStyle name="常规 2 9 3 3 2" xfId="3092"/>
    <cellStyle name="40% - 强调文字颜色 6 2 2 2 3 5" xfId="3093"/>
    <cellStyle name="常规 4 3 4 4" xfId="3094"/>
    <cellStyle name="40% - 强调文字颜色 6 2 2 2 4" xfId="3095"/>
    <cellStyle name="常规 4 3 4 4 2" xfId="3096"/>
    <cellStyle name="40% - 强调文字颜色 6 2 2 2 4 2" xfId="3097"/>
    <cellStyle name="常规 4 3 4 5" xfId="3098"/>
    <cellStyle name="40% - 强调文字颜色 6 2 2 2 5" xfId="3099"/>
    <cellStyle name="百分比 2 2 2 2 2 5 3 2" xfId="3100"/>
    <cellStyle name="常规 4 3 4 5 2" xfId="3101"/>
    <cellStyle name="40% - 强调文字颜色 6 2 2 2 5 2" xfId="3102"/>
    <cellStyle name="百分比 2 2 2 2 2 5 3 2 2" xfId="3103"/>
    <cellStyle name="常规 4 3 4 6" xfId="3104"/>
    <cellStyle name="40% - 强调文字颜色 6 2 2 2 6" xfId="3105"/>
    <cellStyle name="60% - 强调文字颜色 6 2 2 2 2 2" xfId="3106"/>
    <cellStyle name="百分比 2 2 2 2 2 5 3 3" xfId="3107"/>
    <cellStyle name="常规 4 3 5" xfId="3108"/>
    <cellStyle name="40% - 强调文字颜色 6 2 2 3" xfId="3109"/>
    <cellStyle name="常规 4 3 5 2" xfId="3110"/>
    <cellStyle name="40% - 强调文字颜色 6 2 2 3 2" xfId="3111"/>
    <cellStyle name="常规 4 3 5 2 2" xfId="3112"/>
    <cellStyle name="40% - 强调文字颜色 6 2 2 3 2 2" xfId="3113"/>
    <cellStyle name="常规 9 3 2 2 4" xfId="3114"/>
    <cellStyle name="40% - 强调文字颜色 6 2 2 3 2 2 2 2" xfId="3115"/>
    <cellStyle name="常规 4 3 5 2 2 3" xfId="3116"/>
    <cellStyle name="40% - 强调文字颜色 6 2 2 3 2 2 3" xfId="3117"/>
    <cellStyle name="常规 4 3 5 2 3" xfId="3118"/>
    <cellStyle name="40% - 强调文字颜色 6 2 2 3 2 3" xfId="3119"/>
    <cellStyle name="常规 4 3 5 2 3 2" xfId="3120"/>
    <cellStyle name="40% - 强调文字颜色 6 2 2 3 2 3 2" xfId="3121"/>
    <cellStyle name="40% - 强调文字颜色 6 2 2 3 2 4 2" xfId="3122"/>
    <cellStyle name="常规 4 3 5 2 5" xfId="3123"/>
    <cellStyle name="40% - 强调文字颜色 6 2 2 3 2 5" xfId="3124"/>
    <cellStyle name="常规 4 3 5 3" xfId="3125"/>
    <cellStyle name="40% - 强调文字颜色 6 2 2 3 3" xfId="3126"/>
    <cellStyle name="常规 4 3 5 3 2" xfId="3127"/>
    <cellStyle name="40% - 强调文字颜色 6 2 2 3 3 2" xfId="3128"/>
    <cellStyle name="常规 4 3 5 3 3" xfId="3129"/>
    <cellStyle name="40% - 强调文字颜色 6 2 2 3 3 3" xfId="3130"/>
    <cellStyle name="常规 4 3 5 4" xfId="3131"/>
    <cellStyle name="40% - 强调文字颜色 6 2 2 3 4" xfId="3132"/>
    <cellStyle name="百分比 2 2 2 2 8 2 2" xfId="3133"/>
    <cellStyle name="常规 4 3 5 4 2" xfId="3134"/>
    <cellStyle name="40% - 强调文字颜色 6 2 2 3 4 2" xfId="3135"/>
    <cellStyle name="常规 4 3 5 5" xfId="3136"/>
    <cellStyle name="40% - 强调文字颜色 6 2 2 3 5" xfId="3137"/>
    <cellStyle name="百分比 2 2 2 2 2 5 4 2" xfId="3138"/>
    <cellStyle name="40% - 强调文字颜色 6 2 2 3 5 2" xfId="3139"/>
    <cellStyle name="百分比 2 2 2 2 2 5 4 2 2" xfId="3140"/>
    <cellStyle name="常规 4 3 5 6" xfId="3141"/>
    <cellStyle name="40% - 强调文字颜色 6 2 2 3 6" xfId="3142"/>
    <cellStyle name="60% - 强调文字颜色 6 2 2 2 3 2" xfId="3143"/>
    <cellStyle name="百分比 2 2 2 2 2 5 4 3" xfId="3144"/>
    <cellStyle name="常规 4 3 6" xfId="3145"/>
    <cellStyle name="40% - 强调文字颜色 6 2 2 4" xfId="3146"/>
    <cellStyle name="常规 4 3 6 2" xfId="3147"/>
    <cellStyle name="常规 2 2 2 3 2 4 2 2 4" xfId="3148"/>
    <cellStyle name="40% - 强调文字颜色 6 2 2 4 2" xfId="3149"/>
    <cellStyle name="常规 4 3 6 2 2" xfId="3150"/>
    <cellStyle name="常规 2 2 2 3 2 4 2 2 4 2" xfId="3151"/>
    <cellStyle name="40% - 强调文字颜色 6 2 2 4 2 2" xfId="3152"/>
    <cellStyle name="常规 4 3 6 2 3" xfId="3153"/>
    <cellStyle name="40% - 强调文字颜色 6 2 2 4 2 3" xfId="3154"/>
    <cellStyle name="常规 4 3 6 3" xfId="3155"/>
    <cellStyle name="常规 2 2 2 3 2 4 2 2 5" xfId="3156"/>
    <cellStyle name="40% - 强调文字颜色 6 2 2 4 3" xfId="3157"/>
    <cellStyle name="常规 4 3 6 4" xfId="3158"/>
    <cellStyle name="40% - 强调文字颜色 6 2 2 4 4" xfId="3159"/>
    <cellStyle name="百分比 2 2 2 2 8 3 2" xfId="3160"/>
    <cellStyle name="常规 4 3 6 5" xfId="3161"/>
    <cellStyle name="常规 3 3 2 3 3 2 2" xfId="3162"/>
    <cellStyle name="40% - 强调文字颜色 6 2 2 4 5" xfId="3163"/>
    <cellStyle name="百分比 2 2 2 2 2 5 5 2" xfId="3164"/>
    <cellStyle name="常规 4 3 7" xfId="3165"/>
    <cellStyle name="40% - 强调文字颜色 6 2 2 5" xfId="3166"/>
    <cellStyle name="常规 4 3 7 2" xfId="3167"/>
    <cellStyle name="40% - 强调文字颜色 6 2 2 5 2" xfId="3168"/>
    <cellStyle name="常规 4 3 8" xfId="3169"/>
    <cellStyle name="百分比 5 2 2 2" xfId="3170"/>
    <cellStyle name="40% - 强调文字颜色 6 2 2 6" xfId="3171"/>
    <cellStyle name="常规 4 3 8 2" xfId="3172"/>
    <cellStyle name="百分比 5 2 2 2 2" xfId="3173"/>
    <cellStyle name="40% - 强调文字颜色 6 2 2 6 2" xfId="3174"/>
    <cellStyle name="40% - 强调文字颜色 6 2 3" xfId="3175"/>
    <cellStyle name="常规 4 4 4 2" xfId="3176"/>
    <cellStyle name="40% - 强调文字颜色 6 2 3 2 2" xfId="3177"/>
    <cellStyle name="常规 4 2 2 4 2" xfId="3178"/>
    <cellStyle name="百分比 2 2 3 2 6 3" xfId="3179"/>
    <cellStyle name="常规 4 4 4 3" xfId="3180"/>
    <cellStyle name="40% - 强调文字颜色 6 2 3 2 3" xfId="3181"/>
    <cellStyle name="常规 4 4 4 4" xfId="3182"/>
    <cellStyle name="40% - 强调文字颜色 6 2 3 2 4" xfId="3183"/>
    <cellStyle name="60% - 强调文字颜色 4 2 2 5 2" xfId="3184"/>
    <cellStyle name="常规 4 4 5" xfId="3185"/>
    <cellStyle name="40% - 强调文字颜色 6 2 3 3" xfId="3186"/>
    <cellStyle name="常规 4 4 5 2" xfId="3187"/>
    <cellStyle name="常规 10 3 2 2 3" xfId="3188"/>
    <cellStyle name="40% - 强调文字颜色 6 2 3 3 2" xfId="3189"/>
    <cellStyle name="常规 4 4 5 3" xfId="3190"/>
    <cellStyle name="常规 10 3 2 2 4" xfId="3191"/>
    <cellStyle name="40% - 强调文字颜色 6 2 3 3 3" xfId="3192"/>
    <cellStyle name="常规 4 4 6" xfId="3193"/>
    <cellStyle name="40% - 强调文字颜色 6 2 3 4" xfId="3194"/>
    <cellStyle name="常规 4 4 6 2" xfId="3195"/>
    <cellStyle name="常规 10 3 2 3 3" xfId="3196"/>
    <cellStyle name="40% - 强调文字颜色 6 2 3 4 2" xfId="3197"/>
    <cellStyle name="常规 4 4 6 3" xfId="3198"/>
    <cellStyle name="40% - 强调文字颜色 6 2 3 4 3" xfId="3199"/>
    <cellStyle name="常规 4 4 7" xfId="3200"/>
    <cellStyle name="40% - 强调文字颜色 6 2 3 5" xfId="3201"/>
    <cellStyle name="常规 4 4 8" xfId="3202"/>
    <cellStyle name="百分比 5 2 3 2" xfId="3203"/>
    <cellStyle name="40% - 强调文字颜色 6 2 3 6" xfId="3204"/>
    <cellStyle name="40% - 强调文字颜色 6 2 4" xfId="3205"/>
    <cellStyle name="常规 4 5 4 2" xfId="3206"/>
    <cellStyle name="40% - 强调文字颜色 6 2 4 2 2" xfId="3207"/>
    <cellStyle name="常规 4 2 3 4 2" xfId="3208"/>
    <cellStyle name="百分比 2 2 3 3 6 3" xfId="3209"/>
    <cellStyle name="常规 4 5 5" xfId="3210"/>
    <cellStyle name="40% - 强调文字颜色 6 2 4 3" xfId="3211"/>
    <cellStyle name="百分比 2 2 2 2 2 4 2 2" xfId="3212"/>
    <cellStyle name="常规 4 5 5 2" xfId="3213"/>
    <cellStyle name="常规 10 3 3 2 3" xfId="3214"/>
    <cellStyle name="40% - 强调文字颜色 6 2 4 3 2" xfId="3215"/>
    <cellStyle name="百分比 2 2 2 2 2 4 2 2 2" xfId="3216"/>
    <cellStyle name="常规 4 5 6" xfId="3217"/>
    <cellStyle name="40% - 强调文字颜色 6 2 4 4" xfId="3218"/>
    <cellStyle name="百分比 2 4 4 3 4 2" xfId="3219"/>
    <cellStyle name="百分比 2 2 2 2 2 4 2 3" xfId="3220"/>
    <cellStyle name="常规 4 5 7" xfId="3221"/>
    <cellStyle name="40% - 强调文字颜色 6 2 4 5" xfId="3222"/>
    <cellStyle name="常规 6 3 3 2 2" xfId="3223"/>
    <cellStyle name="百分比 2 2 2 2 2 4 2 4" xfId="3224"/>
    <cellStyle name="百分比 2 2 3 2 3 4 2 2" xfId="3225"/>
    <cellStyle name="常规 4 6 4" xfId="3226"/>
    <cellStyle name="40% - 强调文字颜色 6 2 5 2" xfId="3227"/>
    <cellStyle name="常规 4 6 5" xfId="3228"/>
    <cellStyle name="40% - 强调文字颜色 6 2 5 3" xfId="3229"/>
    <cellStyle name="百分比 2 2 2 2 2 4 3 2" xfId="3230"/>
    <cellStyle name="40% - 强调文字颜色 6 2 6" xfId="3231"/>
    <cellStyle name="60% - 强调文字颜色 1 2 4 3 2" xfId="3232"/>
    <cellStyle name="警告文本 2 6 2" xfId="3233"/>
    <cellStyle name="常规 2 2 4 3 3 3 2 2" xfId="3234"/>
    <cellStyle name="百分比 2 2 2 2 7 2" xfId="3235"/>
    <cellStyle name="常规 4 7 4" xfId="3236"/>
    <cellStyle name="40% - 强调文字颜色 6 2 6 2" xfId="3237"/>
    <cellStyle name="百分比 2 2 2 2 7 2 2" xfId="3238"/>
    <cellStyle name="常规 4 7 5" xfId="3239"/>
    <cellStyle name="40% - 强调文字颜色 6 2 6 3" xfId="3240"/>
    <cellStyle name="百分比 2 2 2 2 2 4 4 2" xfId="3241"/>
    <cellStyle name="百分比 2 2 2 2 7 2 3" xfId="3242"/>
    <cellStyle name="60% - 强调文字颜色 1 2 2" xfId="3243"/>
    <cellStyle name="常规 3 4 3 3 2 4 3" xfId="3244"/>
    <cellStyle name="百分比 2 2 3 3 3 2 3" xfId="3245"/>
    <cellStyle name="60% - 强调文字颜色 1 2 2 2" xfId="3246"/>
    <cellStyle name="百分比 2 2 3 3 3 2 3 2" xfId="3247"/>
    <cellStyle name="60% - 强调文字颜色 1 2 2 2 2" xfId="3248"/>
    <cellStyle name="百分比 2 2 3 3 3 2 3 2 2" xfId="3249"/>
    <cellStyle name="60% - 强调文字颜色 1 2 2 2 2 2" xfId="3250"/>
    <cellStyle name="60% - 强调文字颜色 1 2 2 2 2 2 2" xfId="3251"/>
    <cellStyle name="常规 9 3 2 2 3 2" xfId="3252"/>
    <cellStyle name="60% - 强调文字颜色 1 2 2 2 2 3" xfId="3253"/>
    <cellStyle name="60% - 强调文字颜色 1 2 2 2 2 3 2" xfId="3254"/>
    <cellStyle name="常规 9 3 2 2 3 3" xfId="3255"/>
    <cellStyle name="60% - 强调文字颜色 1 2 2 2 2 4" xfId="3256"/>
    <cellStyle name="60% - 强调文字颜色 2 2 3 2 2 2" xfId="3257"/>
    <cellStyle name="60% - 强调文字颜色 3 2 4 2 2" xfId="3258"/>
    <cellStyle name="60% - 强调文字颜色 1 2 2 2 2 4 2" xfId="3259"/>
    <cellStyle name="60% - 强调文字颜色 2 2 3 2 2 4" xfId="3260"/>
    <cellStyle name="60% - 强调文字颜色 3 2 4 2 4" xfId="3261"/>
    <cellStyle name="60% - 强调文字颜色 1 2 2 2 2 5" xfId="3262"/>
    <cellStyle name="60% - 强调文字颜色 2 2 3 2 2 3" xfId="3263"/>
    <cellStyle name="60% - 强调文字颜色 3 2 4 2 3" xfId="3264"/>
    <cellStyle name="常规 2 6 2 3 4 2" xfId="3265"/>
    <cellStyle name="60% - 强调文字颜色 1 2 2 2 3" xfId="3266"/>
    <cellStyle name="60% - 强调文字颜色 1 2 2 2 3 2" xfId="3267"/>
    <cellStyle name="60% - 强调文字颜色 1 2 2 2 4" xfId="3268"/>
    <cellStyle name="60% - 强调文字颜色 1 2 2 2 4 2" xfId="3269"/>
    <cellStyle name="60% - 强调文字颜色 1 2 2 3" xfId="3270"/>
    <cellStyle name="百分比 2 2 3 3 3 2 3 3" xfId="3271"/>
    <cellStyle name="60% - 强调文字颜色 1 2 2 4" xfId="3272"/>
    <cellStyle name="百分比 2 2 4 3 4 2 3 2" xfId="3273"/>
    <cellStyle name="60% - 强调文字颜色 1 2 2 4 2" xfId="3274"/>
    <cellStyle name="百分比 2 2 4 3 4 2 3 2 2" xfId="3275"/>
    <cellStyle name="注释 2 3 2 2 2 2" xfId="3276"/>
    <cellStyle name="60% - 强调文字颜色 1 2 2 5" xfId="3277"/>
    <cellStyle name="百分比 2 10" xfId="3278"/>
    <cellStyle name="百分比 2 2 4 3 4 2 3 3" xfId="3279"/>
    <cellStyle name="百分比 2 2 4 7 2 4 2" xfId="3280"/>
    <cellStyle name="60% - 强调文字颜色 1 2 2 6" xfId="3281"/>
    <cellStyle name="百分比 2 11" xfId="3282"/>
    <cellStyle name="百分比 2 2 2 3 2 3 2" xfId="3283"/>
    <cellStyle name="60% - 强调文字颜色 1 2 3" xfId="3284"/>
    <cellStyle name="百分比 2 2 3 3 3 2 4" xfId="3285"/>
    <cellStyle name="60% - 强调文字颜色 1 2 3 2" xfId="3286"/>
    <cellStyle name="百分比 2 2 3 3 3 2 4 2" xfId="3287"/>
    <cellStyle name="60% - 强调文字颜色 1 2 3 2 2" xfId="3288"/>
    <cellStyle name="60% - 强调文字颜色 1 2 3 2 3" xfId="3289"/>
    <cellStyle name="60% - 强调文字颜色 1 2 3 2 3 2" xfId="3290"/>
    <cellStyle name="60% - 强调文字颜色 1 2 3 2 3 3" xfId="3291"/>
    <cellStyle name="60% - 强调文字颜色 1 2 3 2 4" xfId="3292"/>
    <cellStyle name="60% - 强调文字颜色 1 2 3 2 4 2" xfId="3293"/>
    <cellStyle name="60% - 强调文字颜色 1 2 3 2 4 3" xfId="3294"/>
    <cellStyle name="60% - 强调文字颜色 1 2 3 2 4 4" xfId="3295"/>
    <cellStyle name="百分比 2 2 4 7 2 2 2" xfId="3296"/>
    <cellStyle name="60% - 强调文字颜色 1 2 3 2 5" xfId="3297"/>
    <cellStyle name="60% - 强调文字颜色 1 2 3 2 6" xfId="3298"/>
    <cellStyle name="60% - 强调文字颜色 1 2 3 3" xfId="3299"/>
    <cellStyle name="60% - 强调文字颜色 1 2 3 4" xfId="3300"/>
    <cellStyle name="百分比 2 2 4 3 4 2 4 2" xfId="3301"/>
    <cellStyle name="60% - 强调文字颜色 1 2 3 4 2" xfId="3302"/>
    <cellStyle name="60% - 强调文字颜色 1 2 3 4 3" xfId="3303"/>
    <cellStyle name="60% - 强调文字颜色 1 2 3 4 4" xfId="3304"/>
    <cellStyle name="60% - 强调文字颜色 1 2 3 5" xfId="3305"/>
    <cellStyle name="常规 2 3 2 2 4 2 3 2" xfId="3306"/>
    <cellStyle name="百分比 2 2 4 2 4 2 2 2 2 2" xfId="3307"/>
    <cellStyle name="60% - 强调文字颜色 1 2 3 5 2" xfId="3308"/>
    <cellStyle name="60% - 强调文字颜色 1 2 3 5 3" xfId="3309"/>
    <cellStyle name="60% - 强调文字颜色 1 2 3 5 4" xfId="3310"/>
    <cellStyle name="60% - 强调文字颜色 1 2 3 6" xfId="3311"/>
    <cellStyle name="百分比 2 2 2 3 2 4 2" xfId="3312"/>
    <cellStyle name="60% - 强调文字颜色 1 2 3 7" xfId="3313"/>
    <cellStyle name="60% - 强调文字颜色 1 2 4" xfId="3314"/>
    <cellStyle name="百分比 2 2 3 3 3 2 5" xfId="3315"/>
    <cellStyle name="60% - 强调文字颜色 1 2 4 2" xfId="3316"/>
    <cellStyle name="警告文本 2 5" xfId="3317"/>
    <cellStyle name="百分比 2 2 2 2 6" xfId="3318"/>
    <cellStyle name="常规 4 2 2 3 2 5" xfId="3319"/>
    <cellStyle name="百分比 2 2 3 3 3 2 5 2" xfId="3320"/>
    <cellStyle name="60% - 强调文字颜色 1 2 4 4" xfId="3321"/>
    <cellStyle name="警告文本 2 7" xfId="3322"/>
    <cellStyle name="常规 2 2 4 3 3 3 3" xfId="3323"/>
    <cellStyle name="百分比 2 2 2 2 8" xfId="3324"/>
    <cellStyle name="百分比 2 2 2 6 2 2" xfId="3325"/>
    <cellStyle name="常规 5 2 3 3 2 5" xfId="3326"/>
    <cellStyle name="百分比 2 2 4 3 4 2 5 2" xfId="3327"/>
    <cellStyle name="60% - 强调文字颜色 1 2 4 4 2" xfId="3328"/>
    <cellStyle name="常规 2 2 4 3 3 3 3 2" xfId="3329"/>
    <cellStyle name="百分比 2 2 2 2 8 2" xfId="3330"/>
    <cellStyle name="百分比 2 2 2 6 2 2 2" xfId="3331"/>
    <cellStyle name="60% - 强调文字颜色 1 2 4 4 3" xfId="3332"/>
    <cellStyle name="百分比 2 2 2 2 8 3" xfId="3333"/>
    <cellStyle name="60% - 强调文字颜色 1 2 4 4 4" xfId="3334"/>
    <cellStyle name="60% - 强调文字颜色 3 2 2 2 2 2 2" xfId="3335"/>
    <cellStyle name="百分比 2 2 2 2 8 4" xfId="3336"/>
    <cellStyle name="60% - 强调文字颜色 1 2 4 5" xfId="3337"/>
    <cellStyle name="常规 2 2 4 3 3 3 4" xfId="3338"/>
    <cellStyle name="百分比 2 2 2 2 9" xfId="3339"/>
    <cellStyle name="常规 2 3 2 2 4 2 4 2" xfId="3340"/>
    <cellStyle name="百分比 2 2 2 6 2 3" xfId="3341"/>
    <cellStyle name="60% - 强调文字颜色 1 2 4 6" xfId="3342"/>
    <cellStyle name="百分比 2 2 2 3 2 5 2" xfId="3343"/>
    <cellStyle name="百分比 2 2 2 6 2 4" xfId="3344"/>
    <cellStyle name="60% - 强调文字颜色 1 2 5" xfId="3345"/>
    <cellStyle name="常规 3 4 2 6 2" xfId="3346"/>
    <cellStyle name="百分比 2 2 3 2 2 2 2 2 2 2" xfId="3347"/>
    <cellStyle name="百分比 2 2 3 3 3 2 6" xfId="3348"/>
    <cellStyle name="60% - 强调文字颜色 1 2 6" xfId="3349"/>
    <cellStyle name="百分比 2 2 3 3 3 2 7" xfId="3350"/>
    <cellStyle name="60% - 强调文字颜色 1 2 6 3" xfId="3351"/>
    <cellStyle name="60% - 强调文字颜色 1 2 6 4" xfId="3352"/>
    <cellStyle name="常规 6 2 2 2 3 2 3 2" xfId="3353"/>
    <cellStyle name="百分比 2 2 2 6 4 2" xfId="3354"/>
    <cellStyle name="60% - 强调文字颜色 1 2 7" xfId="3355"/>
    <cellStyle name="60% - 强调文字颜色 1 2 7 2" xfId="3356"/>
    <cellStyle name="标题 2 2 3 2 3 2" xfId="3357"/>
    <cellStyle name="百分比 2 2 2 5 6" xfId="3358"/>
    <cellStyle name="60% - 强调文字颜色 1 2 7 3" xfId="3359"/>
    <cellStyle name="60% - 强调文字颜色 1 2 7 4" xfId="3360"/>
    <cellStyle name="60% - 强调文字颜色 1 2 8" xfId="3361"/>
    <cellStyle name="60% - 强调文字颜色 1 2 9" xfId="3362"/>
    <cellStyle name="60% - 强调文字颜色 2 2 2" xfId="3363"/>
    <cellStyle name="百分比 2 2 3 3 4 2 3" xfId="3364"/>
    <cellStyle name="60% - 强调文字颜色 2 2 2 2" xfId="3365"/>
    <cellStyle name="百分比 2 2 3 3 4 2 3 2" xfId="3366"/>
    <cellStyle name="60% - 强调文字颜色 2 2 2 2 2" xfId="3367"/>
    <cellStyle name="百分比 2 2 4 7" xfId="3368"/>
    <cellStyle name="60% - 强调文字颜色 2 2 2 2 2 2" xfId="3369"/>
    <cellStyle name="百分比 2 2 4 7 2" xfId="3370"/>
    <cellStyle name="60% - 强调文字颜色 2 2 2 2 2 3" xfId="3371"/>
    <cellStyle name="常规 6 2 2 2 5 3 2" xfId="3372"/>
    <cellStyle name="百分比 2 2 4 7 3" xfId="3373"/>
    <cellStyle name="60% - 强调文字颜色 2 2 2 2 2 3 2" xfId="3374"/>
    <cellStyle name="60% - 强调文字颜色 2 2 4 3 4" xfId="3375"/>
    <cellStyle name="百分比 2 2 4 7 3 2" xfId="3376"/>
    <cellStyle name="60% - 强调文字颜色 2 2 2 2 2 4" xfId="3377"/>
    <cellStyle name="60% - 强调文字颜色 3 2 3 2 2 2" xfId="3378"/>
    <cellStyle name="百分比 2 2 4 7 4" xfId="3379"/>
    <cellStyle name="60% - 强调文字颜色 2 2 2 2 2 4 2" xfId="3380"/>
    <cellStyle name="60% - 强调文字颜色 2 2 4 4 4" xfId="3381"/>
    <cellStyle name="百分比 2 2 4 7 4 2" xfId="3382"/>
    <cellStyle name="60% - 强调文字颜色 2 2 2 2 2 5" xfId="3383"/>
    <cellStyle name="60% - 强调文字颜色 3 2 3 2 2 3" xfId="3384"/>
    <cellStyle name="百分比 2 2 4 7 5" xfId="3385"/>
    <cellStyle name="常规 2 7 2 3 4 2" xfId="3386"/>
    <cellStyle name="60% - 强调文字颜色 2 2 2 2 3" xfId="3387"/>
    <cellStyle name="百分比 2 2 4 8" xfId="3388"/>
    <cellStyle name="60% - 强调文字颜色 2 2 2 2 3 2" xfId="3389"/>
    <cellStyle name="百分比 2 2 4 8 2" xfId="3390"/>
    <cellStyle name="60% - 强调文字颜色 2 2 2 2 4" xfId="3391"/>
    <cellStyle name="百分比 2 2 4 5 2 2" xfId="3392"/>
    <cellStyle name="百分比 2 2 4 9" xfId="3393"/>
    <cellStyle name="60% - 强调文字颜色 2 2 2 2 4 2" xfId="3394"/>
    <cellStyle name="百分比 2 2 4 5 2 2 2" xfId="3395"/>
    <cellStyle name="百分比 2 2 4 9 2" xfId="3396"/>
    <cellStyle name="60% - 强调文字颜色 2 2 2 2 5" xfId="3397"/>
    <cellStyle name="百分比 2 2 4 5 2 3" xfId="3398"/>
    <cellStyle name="60% - 强调文字颜色 2 2 2 3" xfId="3399"/>
    <cellStyle name="60% - 强调文字颜色 2 2 2 3 2" xfId="3400"/>
    <cellStyle name="百分比 2 2 5 7" xfId="3401"/>
    <cellStyle name="60% - 强调文字颜色 2 2 2 3 2 2" xfId="3402"/>
    <cellStyle name="百分比 2 2 5 7 2" xfId="3403"/>
    <cellStyle name="60% - 强调文字颜色 2 2 2 3 3" xfId="3404"/>
    <cellStyle name="百分比 2 2 5 8" xfId="3405"/>
    <cellStyle name="60% - 强调文字颜色 2 2 2 3 4" xfId="3406"/>
    <cellStyle name="百分比 2 2 4 5 3 2" xfId="3407"/>
    <cellStyle name="百分比 2 2 5 9" xfId="3408"/>
    <cellStyle name="常规 2 2 4 3 4 2 2 2 2" xfId="3409"/>
    <cellStyle name="60% - 强调文字颜色 2 2 2 3 5" xfId="3410"/>
    <cellStyle name="百分比 2 2 4 5 3 3" xfId="3411"/>
    <cellStyle name="60% - 强调文字颜色 2 2 2 4" xfId="3412"/>
    <cellStyle name="百分比 2 2 4 3 5 2 3 2" xfId="3413"/>
    <cellStyle name="60% - 强调文字颜色 2 2 2 4 2" xfId="3414"/>
    <cellStyle name="60% - 强调文字颜色 2 2 2 5" xfId="3415"/>
    <cellStyle name="60% - 强调文字颜色 2 2 2 6" xfId="3416"/>
    <cellStyle name="百分比 2 2 2 4 2 3 2" xfId="3417"/>
    <cellStyle name="60% - 强调文字颜色 2 2 3" xfId="3418"/>
    <cellStyle name="百分比 2 2 3 3 4 2 4" xfId="3419"/>
    <cellStyle name="60% - 强调文字颜色 2 2 3 2" xfId="3420"/>
    <cellStyle name="60% - 强调文字颜色 3 2 4" xfId="3421"/>
    <cellStyle name="百分比 2 2 3 3 4 2 4 2" xfId="3422"/>
    <cellStyle name="60% - 强调文字颜色 2 2 3 2 2" xfId="3423"/>
    <cellStyle name="60% - 强调文字颜色 3 2 4 2" xfId="3424"/>
    <cellStyle name="60% - 强调文字颜色 2 2 3 2 3" xfId="3425"/>
    <cellStyle name="60% - 强调文字颜色 3 2 4 3" xfId="3426"/>
    <cellStyle name="60% - 强调文字颜色 2 2 3 2 3 2" xfId="3427"/>
    <cellStyle name="60% - 强调文字颜色 3 2 4 3 2" xfId="3428"/>
    <cellStyle name="60% - 强调文字颜色 2 2 3 2 3 3" xfId="3429"/>
    <cellStyle name="60% - 强调文字颜色 3 2 4 3 3" xfId="3430"/>
    <cellStyle name="60% - 强调文字颜色 2 2 3 2 3 4" xfId="3431"/>
    <cellStyle name="60% - 强调文字颜色 3 2 4 3 4" xfId="3432"/>
    <cellStyle name="60% - 强调文字颜色 2 2 3 2 4" xfId="3433"/>
    <cellStyle name="60% - 强调文字颜色 3 2 4 4" xfId="3434"/>
    <cellStyle name="百分比 2 2 4 6 2 2" xfId="3435"/>
    <cellStyle name="60% - 强调文字颜色 2 2 3 2 4 2" xfId="3436"/>
    <cellStyle name="60% - 强调文字颜色 3 2 4 4 2" xfId="3437"/>
    <cellStyle name="百分比 2 2 4 6 2 2 2" xfId="3438"/>
    <cellStyle name="60% - 强调文字颜色 2 2 3 2 4 3" xfId="3439"/>
    <cellStyle name="60% - 强调文字颜色 3 2 4 4 3" xfId="3440"/>
    <cellStyle name="百分比 2 2 4 6 2 2 3" xfId="3441"/>
    <cellStyle name="60% - 强调文字颜色 2 2 3 2 4 4" xfId="3442"/>
    <cellStyle name="60% - 强调文字颜色 3 2 4 4 4" xfId="3443"/>
    <cellStyle name="百分比 2 2 4 6 2 2 4" xfId="3444"/>
    <cellStyle name="60% - 强调文字颜色 2 2 3 2 5" xfId="3445"/>
    <cellStyle name="60% - 强调文字颜色 3 2 4 5" xfId="3446"/>
    <cellStyle name="常规 2 2 2 3 2 4 2 2 2 2" xfId="3447"/>
    <cellStyle name="百分比 2 2 4 6 2 3" xfId="3448"/>
    <cellStyle name="60% - 强调文字颜色 2 2 3 2 6" xfId="3449"/>
    <cellStyle name="60% - 强调文字颜色 3 2 4 6" xfId="3450"/>
    <cellStyle name="百分比 2 2 4 6 2 4" xfId="3451"/>
    <cellStyle name="60% - 强调文字颜色 2 2 3 3" xfId="3452"/>
    <cellStyle name="60% - 强调文字颜色 3 2 5" xfId="3453"/>
    <cellStyle name="百分比 2 2 4 2 3 2 2 2 2 2" xfId="3454"/>
    <cellStyle name="60% - 强调文字颜色 2 2 3 3 2" xfId="3455"/>
    <cellStyle name="60% - 强调文字颜色 3 2 5 2" xfId="3456"/>
    <cellStyle name="60% - 强调文字颜色 2 2 3 3 3" xfId="3457"/>
    <cellStyle name="60% - 强调文字颜色 3 2 5 3" xfId="3458"/>
    <cellStyle name="60% - 强调文字颜色 2 2 3 3 4" xfId="3459"/>
    <cellStyle name="60% - 强调文字颜色 3 2 5 4" xfId="3460"/>
    <cellStyle name="常规 6 2 2 2 5 2 2 2" xfId="3461"/>
    <cellStyle name="百分比 2 2 4 6 3 2" xfId="3462"/>
    <cellStyle name="60% - 强调文字颜色 2 2 3 4" xfId="3463"/>
    <cellStyle name="60% - 强调文字颜色 3 2 6" xfId="3464"/>
    <cellStyle name="百分比 2 2 4 3 5 2 4 2" xfId="3465"/>
    <cellStyle name="60% - 强调文字颜色 2 2 3 4 2" xfId="3466"/>
    <cellStyle name="60% - 强调文字颜色 3 2 6 2" xfId="3467"/>
    <cellStyle name="60% - 强调文字颜色 2 2 3 4 3" xfId="3468"/>
    <cellStyle name="60% - 强调文字颜色 3 2 6 3" xfId="3469"/>
    <cellStyle name="60% - 强调文字颜色 2 2 3 4 4" xfId="3470"/>
    <cellStyle name="60% - 强调文字颜色 3 2 6 4" xfId="3471"/>
    <cellStyle name="常规 6 2 2 2 5 2 3 2" xfId="3472"/>
    <cellStyle name="百分比 2 2 4 6 4 2" xfId="3473"/>
    <cellStyle name="60% - 强调文字颜色 2 2 4" xfId="3474"/>
    <cellStyle name="百分比 2 2 3 3 4 2 5" xfId="3475"/>
    <cellStyle name="60% - 强调文字颜色 2 2 4 2" xfId="3476"/>
    <cellStyle name="常规 4 2 3 3 2 5" xfId="3477"/>
    <cellStyle name="百分比 2 2 3 3 4 2 5 2" xfId="3478"/>
    <cellStyle name="百分比 2 3 2 2 6" xfId="3479"/>
    <cellStyle name="60% - 强调文字颜色 2 2 4 2 2" xfId="3480"/>
    <cellStyle name="百分比 2 4 3 2 6" xfId="3481"/>
    <cellStyle name="百分比 2 3 2 2 6 2" xfId="3482"/>
    <cellStyle name="60% - 强调文字颜色 2 2 4 3" xfId="3483"/>
    <cellStyle name="常规 2 2 4 4 3 3 2" xfId="3484"/>
    <cellStyle name="百分比 2 3 2 2 7" xfId="3485"/>
    <cellStyle name="60% - 强调文字颜色 2 2 4 3 2" xfId="3486"/>
    <cellStyle name="百分比 2 4 3 3 6" xfId="3487"/>
    <cellStyle name="百分比 2 3 2 2 7 2" xfId="3488"/>
    <cellStyle name="60% - 强调文字颜色 2 2 4 3 3" xfId="3489"/>
    <cellStyle name="60% - 强调文字颜色 2 2 4 4" xfId="3490"/>
    <cellStyle name="百分比 2 2 3 6 2 2" xfId="3491"/>
    <cellStyle name="百分比 2 2 4 3 5 2 5 2" xfId="3492"/>
    <cellStyle name="百分比 2 3 2 2 8" xfId="3493"/>
    <cellStyle name="60% - 强调文字颜色 2 2 4 4 2" xfId="3494"/>
    <cellStyle name="百分比 2 2 3 6 2 2 2" xfId="3495"/>
    <cellStyle name="60% - 强调文字颜色 2 2 4 4 3" xfId="3496"/>
    <cellStyle name="60% - 强调文字颜色 2 2 4 5" xfId="3497"/>
    <cellStyle name="常规 2 3 2 2 5 2 4 2" xfId="3498"/>
    <cellStyle name="百分比 2 2 3 6 2 3" xfId="3499"/>
    <cellStyle name="60% - 强调文字颜色 2 2 4 6" xfId="3500"/>
    <cellStyle name="百分比 2 2 3 6 2 4" xfId="3501"/>
    <cellStyle name="60% - 强调文字颜色 2 2 5" xfId="3502"/>
    <cellStyle name="百分比 2 2 3 3 4 2 6" xfId="3503"/>
    <cellStyle name="60% - 强调文字颜色 2 2 5 3" xfId="3504"/>
    <cellStyle name="常规 2 2 4 4 3 4 2" xfId="3505"/>
    <cellStyle name="百分比 2 3 2 3 7" xfId="3506"/>
    <cellStyle name="60% - 强调文字颜色 2 2 5 4" xfId="3507"/>
    <cellStyle name="常规 6 2 2 2 4 2 2 2" xfId="3508"/>
    <cellStyle name="百分比 2 2 3 6 3 2" xfId="3509"/>
    <cellStyle name="百分比 2 3 2 3 8" xfId="3510"/>
    <cellStyle name="60% - 强调文字颜色 2 2 6" xfId="3511"/>
    <cellStyle name="60% - 强调文字颜色 2 2 6 2" xfId="3512"/>
    <cellStyle name="常规 2 2 4 4 2 2 3 2" xfId="3513"/>
    <cellStyle name="百分比 2 3 2 4 6" xfId="3514"/>
    <cellStyle name="60% - 强调文字颜色 2 2 6 3" xfId="3515"/>
    <cellStyle name="百分比 2 3 2 4 7" xfId="3516"/>
    <cellStyle name="60% - 强调文字颜色 2 2 6 4" xfId="3517"/>
    <cellStyle name="常规 6 2 2 2 4 2 3 2" xfId="3518"/>
    <cellStyle name="百分比 2 2 3 6 4 2" xfId="3519"/>
    <cellStyle name="60% - 强调文字颜色 3 2" xfId="3520"/>
    <cellStyle name="百分比 2 2 2 3 3 2 4" xfId="3521"/>
    <cellStyle name="百分比 2 3 2 4 3 2 2" xfId="3522"/>
    <cellStyle name="常规 3 2 12" xfId="3523"/>
    <cellStyle name="60% - 强调文字颜色 3 2 2" xfId="3524"/>
    <cellStyle name="百分比 4 7 2 2 5" xfId="3525"/>
    <cellStyle name="百分比 2 2 2 3 3 2 4 2" xfId="3526"/>
    <cellStyle name="百分比 2 2 3 3 5 2 3" xfId="3527"/>
    <cellStyle name="百分比 2 3 2 4 3 2 2 2" xfId="3528"/>
    <cellStyle name="常规 3 2 12 2" xfId="3529"/>
    <cellStyle name="60% - 强调文字颜色 3 2 2 2" xfId="3530"/>
    <cellStyle name="60% - 强调文字颜色 3 2 2 2 2 2" xfId="3531"/>
    <cellStyle name="60% - 强调文字颜色 3 2 2 2 2 3" xfId="3532"/>
    <cellStyle name="60% - 强调文字颜色 3 2 2 2 2 3 2" xfId="3533"/>
    <cellStyle name="60% - 强调文字颜色 3 2 2 2 2 4" xfId="3534"/>
    <cellStyle name="60% - 强调文字颜色 4 2 3 2 2 2" xfId="3535"/>
    <cellStyle name="百分比 2 2 3 3 3 5 2" xfId="3536"/>
    <cellStyle name="60% - 强调文字颜色 3 2 2 2 2 4 2" xfId="3537"/>
    <cellStyle name="输入 2 2 3 4 2" xfId="3538"/>
    <cellStyle name="60% - 强调文字颜色 3 2 2 2 3" xfId="3539"/>
    <cellStyle name="60% - 强调文字颜色 3 2 2 2 3 2" xfId="3540"/>
    <cellStyle name="60% - 强调文字颜色 3 2 2 2 4" xfId="3541"/>
    <cellStyle name="60% - 强调文字颜色 3 2 2 2 4 2" xfId="3542"/>
    <cellStyle name="百分比 2 2 4 4 2 2 4" xfId="3543"/>
    <cellStyle name="60% - 强调文字颜色 3 2 2 2 5" xfId="3544"/>
    <cellStyle name="60% - 强调文字颜色 3 2 2 3" xfId="3545"/>
    <cellStyle name="60% - 强调文字颜色 3 2 2 3 2" xfId="3546"/>
    <cellStyle name="60% - 强调文字颜色 3 2 2 3 2 2" xfId="3547"/>
    <cellStyle name="60% - 强调文字颜色 3 2 2 3 5" xfId="3548"/>
    <cellStyle name="60% - 强调文字颜色 3 2 2 4" xfId="3549"/>
    <cellStyle name="60% - 强调文字颜色 3 2 2 4 2" xfId="3550"/>
    <cellStyle name="常规 2 2 2 3 2 2 3 3 2" xfId="3551"/>
    <cellStyle name="60% - 强调文字颜色 3 2 2 5" xfId="3552"/>
    <cellStyle name="常规 6 2 4 2 2 4 2" xfId="3553"/>
    <cellStyle name="60% - 强调文字颜色 3 2 2 6" xfId="3554"/>
    <cellStyle name="百分比 2 2 2 5 2 3 2" xfId="3555"/>
    <cellStyle name="常规 3 2 13" xfId="3556"/>
    <cellStyle name="60% - 强调文字颜色 3 2 3" xfId="3557"/>
    <cellStyle name="60% - 强调文字颜色 3 2 3 2" xfId="3558"/>
    <cellStyle name="60% - 强调文字颜色 3 2 3 2 2" xfId="3559"/>
    <cellStyle name="60% - 强调文字颜色 3 2 3 2 2 4" xfId="3560"/>
    <cellStyle name="标题 3 2 2 2 2 2 2" xfId="3561"/>
    <cellStyle name="60% - 强调文字颜色 3 2 3 2 3" xfId="3562"/>
    <cellStyle name="60% - 强调文字颜色 3 2 3 2 3 2" xfId="3563"/>
    <cellStyle name="百分比 2 2 4 8 4" xfId="3564"/>
    <cellStyle name="60% - 强调文字颜色 3 2 3 2 3 3" xfId="3565"/>
    <cellStyle name="百分比 2 2 4 8 5" xfId="3566"/>
    <cellStyle name="60% - 强调文字颜色 3 2 3 2 3 4" xfId="3567"/>
    <cellStyle name="60% - 强调文字颜色 3 2 3 2 4" xfId="3568"/>
    <cellStyle name="60% - 强调文字颜色 3 2 3 2 4 2" xfId="3569"/>
    <cellStyle name="百分比 2 2 4 5 2 2 4" xfId="3570"/>
    <cellStyle name="60% - 强调文字颜色 3 2 3 2 4 3" xfId="3571"/>
    <cellStyle name="常规 5 2 7 2 2" xfId="3572"/>
    <cellStyle name="百分比 2 2 4 5 2 2 5" xfId="3573"/>
    <cellStyle name="60% - 强调文字颜色 3 2 3 2 4 4" xfId="3574"/>
    <cellStyle name="百分比 2 4 2 2 2 2 2 2 2" xfId="3575"/>
    <cellStyle name="60% - 强调文字颜色 3 2 3 2 5" xfId="3576"/>
    <cellStyle name="百分比 2 2 4 2 2 2 4 2" xfId="3577"/>
    <cellStyle name="60% - 强调文字颜色 3 2 3 2 6" xfId="3578"/>
    <cellStyle name="60% - 强调文字颜色 3 2 3 3" xfId="3579"/>
    <cellStyle name="60% - 强调文字颜色 3 2 3 3 2" xfId="3580"/>
    <cellStyle name="百分比 2 3 3 8 2" xfId="3581"/>
    <cellStyle name="百分比 2 2 6" xfId="3582"/>
    <cellStyle name="60% - 强调文字颜色 3 2 3 3 4" xfId="3583"/>
    <cellStyle name="百分比 2 2 8" xfId="3584"/>
    <cellStyle name="60% - 强调文字颜色 3 2 3 4" xfId="3585"/>
    <cellStyle name="60% - 强调文字颜色 3 2 3 4 2" xfId="3586"/>
    <cellStyle name="标题 3 2 2 2 2 4 2" xfId="3587"/>
    <cellStyle name="60% - 强调文字颜色 3 2 3 4 3" xfId="3588"/>
    <cellStyle name="60% - 强调文字颜色 3 2 3 4 4" xfId="3589"/>
    <cellStyle name="常规 2 2 2 3 2 2 3 4 2" xfId="3590"/>
    <cellStyle name="60% - 强调文字颜色 3 2 3 5" xfId="3591"/>
    <cellStyle name="标题 4 2 3" xfId="3592"/>
    <cellStyle name="60% - 强调文字颜色 3 2 3 5 2" xfId="3593"/>
    <cellStyle name="标题 4 2 4" xfId="3594"/>
    <cellStyle name="60% - 强调文字颜色 3 2 3 5 3" xfId="3595"/>
    <cellStyle name="60% - 强调文字颜色 3 2 3 6" xfId="3596"/>
    <cellStyle name="百分比 2 2 2 5 2 4 2" xfId="3597"/>
    <cellStyle name="常规 2 4 8 2" xfId="3598"/>
    <cellStyle name="60% - 强调文字颜色 3 2 3 7" xfId="3599"/>
    <cellStyle name="60% - 强调文字颜色 4 2" xfId="3600"/>
    <cellStyle name="百分比 2 2 2 3 3 3 4" xfId="3601"/>
    <cellStyle name="百分比 2 3 2 4 3 3 2" xfId="3602"/>
    <cellStyle name="60% - 强调文字颜色 4 2 2" xfId="3603"/>
    <cellStyle name="百分比 2 2 2 3 3 3 4 2" xfId="3604"/>
    <cellStyle name="60% - 强调文字颜色 4 2 2 2" xfId="3605"/>
    <cellStyle name="60% - 强调文字颜色 4 2 2 2 2" xfId="3606"/>
    <cellStyle name="百分比 2 2 3 2 3 5" xfId="3607"/>
    <cellStyle name="60% - 强调文字颜色 4 2 2 2 2 2" xfId="3608"/>
    <cellStyle name="百分比 2 2 3 2 3 5 2" xfId="3609"/>
    <cellStyle name="60% - 强调文字颜色 4 2 2 2 2 2 2" xfId="3610"/>
    <cellStyle name="常规 6 3 4 2 2" xfId="3611"/>
    <cellStyle name="百分比 2 2 2 2 2 5 2 4" xfId="3612"/>
    <cellStyle name="百分比 2 5 6 7 3" xfId="3613"/>
    <cellStyle name="60% - 强调文字颜色 4 2 2 2 2 4 2" xfId="3614"/>
    <cellStyle name="60% - 强调文字颜色 4 2 2 2 2 5" xfId="3615"/>
    <cellStyle name="60% - 强调文字颜色 5 2 3 2 2 3" xfId="3616"/>
    <cellStyle name="60% - 强调文字颜色 4 2 2 2 3 2" xfId="3617"/>
    <cellStyle name="百分比 2 2 3 2 3 6 2" xfId="3618"/>
    <cellStyle name="60% - 强调文字颜色 4 2 2 2 4" xfId="3619"/>
    <cellStyle name="百分比 2 5 7 3 2" xfId="3620"/>
    <cellStyle name="百分比 2 2 3 2 3 7" xfId="3621"/>
    <cellStyle name="60% - 强调文字颜色 4 2 2 2 4 2" xfId="3622"/>
    <cellStyle name="百分比 2 2 3 2 3 7 2" xfId="3623"/>
    <cellStyle name="百分比 2 2 4 3 2 2 6" xfId="3624"/>
    <cellStyle name="60% - 强调文字颜色 4 2 2 2 5" xfId="3625"/>
    <cellStyle name="百分比 2 2 3 2 3 8" xfId="3626"/>
    <cellStyle name="60% - 强调文字颜色 4 2 2 3" xfId="3627"/>
    <cellStyle name="60% - 强调文字颜色 4 2 2 3 2" xfId="3628"/>
    <cellStyle name="常规 4 2 2 2 4" xfId="3629"/>
    <cellStyle name="百分比 2 2 3 2 4 5" xfId="3630"/>
    <cellStyle name="60% - 强调文字颜色 4 2 2 3 2 2" xfId="3631"/>
    <cellStyle name="常规 4 2 2 2 4 2" xfId="3632"/>
    <cellStyle name="百分比 2 2 3 2 4 5 2" xfId="3633"/>
    <cellStyle name="60% - 强调文字颜色 4 2 2 3 3 2" xfId="3634"/>
    <cellStyle name="常规 4 2 2 2 5 2" xfId="3635"/>
    <cellStyle name="百分比 2 2 3 2 4 6 2" xfId="3636"/>
    <cellStyle name="60% - 强调文字颜色 4 2 2 3 4" xfId="3637"/>
    <cellStyle name="常规 4 4 2 6" xfId="3638"/>
    <cellStyle name="百分比 2 2 3 2 2 3 2 2 2" xfId="3639"/>
    <cellStyle name="常规 4 2 2 2 6" xfId="3640"/>
    <cellStyle name="百分比 2 5 7 4 2" xfId="3641"/>
    <cellStyle name="百分比 2 2 3 2 4 7" xfId="3642"/>
    <cellStyle name="60% - 强调文字颜色 4 2 2 3 4 2" xfId="3643"/>
    <cellStyle name="百分比 2 2 4 3 3 2 6" xfId="3644"/>
    <cellStyle name="60% - 强调文字颜色 4 2 2 3 5" xfId="3645"/>
    <cellStyle name="链接单元格 2 6 2" xfId="3646"/>
    <cellStyle name="60% - 强调文字颜色 4 2 2 4" xfId="3647"/>
    <cellStyle name="60% - 强调文字颜色 4 2 2 4 2" xfId="3648"/>
    <cellStyle name="常规 4 2 2 3 4" xfId="3649"/>
    <cellStyle name="百分比 2 2 3 2 5 5" xfId="3650"/>
    <cellStyle name="链接单元格 2 6 3" xfId="3651"/>
    <cellStyle name="常规 2 2 2 3 2 3 3 3 2" xfId="3652"/>
    <cellStyle name="60% - 强调文字颜色 4 2 2 5" xfId="3653"/>
    <cellStyle name="常规 10 2 2 4 2" xfId="3654"/>
    <cellStyle name="60% - 强调文字颜色 4 2 2 6" xfId="3655"/>
    <cellStyle name="常规 2 2 4 3 3 3 4 2" xfId="3656"/>
    <cellStyle name="百分比 2 2 2 2 9 2" xfId="3657"/>
    <cellStyle name="百分比 2 2 2 6 2 3 2" xfId="3658"/>
    <cellStyle name="60% - 强调文字颜色 4 2 3" xfId="3659"/>
    <cellStyle name="60% - 强调文字颜色 4 2 3 2" xfId="3660"/>
    <cellStyle name="60% - 强调文字颜色 4 2 3 2 2" xfId="3661"/>
    <cellStyle name="百分比 2 2 3 3 3 5" xfId="3662"/>
    <cellStyle name="60% - 强调文字颜色 4 2 3 2 2 4" xfId="3663"/>
    <cellStyle name="60% - 强调文字颜色 4 2 3 2 3" xfId="3664"/>
    <cellStyle name="百分比 4 2 5 3 3 2" xfId="3665"/>
    <cellStyle name="百分比 2 2 3 3 3 6" xfId="3666"/>
    <cellStyle name="60% - 强调文字颜色 4 2 3 2 3 2" xfId="3667"/>
    <cellStyle name="百分比 2 2 3 3 3 6 2" xfId="3668"/>
    <cellStyle name="60% - 强调文字颜色 4 2 3 2 3 3" xfId="3669"/>
    <cellStyle name="60% - 强调文字颜色 4 2 3 2 3 4" xfId="3670"/>
    <cellStyle name="60% - 强调文字颜色 4 2 3 2 4" xfId="3671"/>
    <cellStyle name="百分比 2 2 3 3 3 7" xfId="3672"/>
    <cellStyle name="60% - 强调文字颜色 4 2 3 2 4 2" xfId="3673"/>
    <cellStyle name="百分比 2 2 3 3 3 7 2" xfId="3674"/>
    <cellStyle name="60% - 强调文字颜色 4 2 3 2 4 3" xfId="3675"/>
    <cellStyle name="60% - 强调文字颜色 4 2 3 2 4 4" xfId="3676"/>
    <cellStyle name="60% - 强调文字颜色 4 2 3 2 5" xfId="3677"/>
    <cellStyle name="百分比 2 2 3 3 3 8" xfId="3678"/>
    <cellStyle name="百分比 2 2 4 3 2 2 4 2" xfId="3679"/>
    <cellStyle name="60% - 强调文字颜色 4 2 3 3" xfId="3680"/>
    <cellStyle name="60% - 强调文字颜色 4 2 3 4" xfId="3681"/>
    <cellStyle name="常规 2 2 2 3 2 3 3 4 2" xfId="3682"/>
    <cellStyle name="60% - 强调文字颜色 4 2 3 5" xfId="3683"/>
    <cellStyle name="常规 10 2 2 5 2" xfId="3684"/>
    <cellStyle name="60% - 强调文字颜色 4 2 3 6" xfId="3685"/>
    <cellStyle name="百分比 2 2 2 6 2 4 2" xfId="3686"/>
    <cellStyle name="常规 3 4 8 2" xfId="3687"/>
    <cellStyle name="常规 10 2 2 5 3" xfId="3688"/>
    <cellStyle name="60% - 强调文字颜色 4 2 3 7" xfId="3689"/>
    <cellStyle name="60% - 强调文字颜色 4 2 4" xfId="3690"/>
    <cellStyle name="60% - 强调文字颜色 4 2 4 2" xfId="3691"/>
    <cellStyle name="60% - 强调文字颜色 4 2 4 2 2" xfId="3692"/>
    <cellStyle name="百分比 2 2 3 4 3 5" xfId="3693"/>
    <cellStyle name="60% - 强调文字颜色 4 2 4 2 3" xfId="3694"/>
    <cellStyle name="60% - 强调文字颜色 4 2 4 3" xfId="3695"/>
    <cellStyle name="60% - 强调文字颜色 4 2 4 4" xfId="3696"/>
    <cellStyle name="百分比 2 2 5 6 2 2" xfId="3697"/>
    <cellStyle name="常规 2 2 5 6 2 2" xfId="3698"/>
    <cellStyle name="60% - 强调文字颜色 4 2 4 4 4" xfId="3699"/>
    <cellStyle name="60% - 强调文字颜色 4 2 4 5" xfId="3700"/>
    <cellStyle name="60% - 强调文字颜色 4 2 4 6" xfId="3701"/>
    <cellStyle name="60% - 强调文字颜色 4 2 5 2" xfId="3702"/>
    <cellStyle name="60% - 强调文字颜色 4 2 5 3" xfId="3703"/>
    <cellStyle name="60% - 强调文字颜色 4 2 5 4" xfId="3704"/>
    <cellStyle name="百分比 2 2 5 6 3 2" xfId="3705"/>
    <cellStyle name="60% - 强调文字颜色 4 2 6 2" xfId="3706"/>
    <cellStyle name="60% - 强调文字颜色 5 2" xfId="3707"/>
    <cellStyle name="百分比 2 3 2 4 3 4 2" xfId="3708"/>
    <cellStyle name="60% - 强调文字颜色 5 2 2" xfId="3709"/>
    <cellStyle name="60% - 强调文字颜色 5 2 2 2 2 2" xfId="3710"/>
    <cellStyle name="60% - 强调文字颜色 5 2 2 2 2 2 2" xfId="3711"/>
    <cellStyle name="60% - 强调文字颜色 5 2 2 2 2 3" xfId="3712"/>
    <cellStyle name="百分比 2 2 2 2 3 5 3 2" xfId="3713"/>
    <cellStyle name="60% - 强调文字颜色 5 2 2 2 2 3 2" xfId="3714"/>
    <cellStyle name="百分比 2 2 2 2 3 5 3 2 2" xfId="3715"/>
    <cellStyle name="百分比 4 2 3 3 2" xfId="3716"/>
    <cellStyle name="60% - 强调文字颜色 6 2 3 2 2 2" xfId="3717"/>
    <cellStyle name="60% - 强调文字颜色 5 2 2 2 2 4" xfId="3718"/>
    <cellStyle name="百分比 2 2 2 2 3 5 3 3" xfId="3719"/>
    <cellStyle name="60% - 强调文字颜色 5 2 2 2 2 4 2" xfId="3720"/>
    <cellStyle name="百分比 2 2 2 2 3 5 3 3 2" xfId="3721"/>
    <cellStyle name="常规 4 2 2 2 4 3 2" xfId="3722"/>
    <cellStyle name="百分比 4 2 3 3 3" xfId="3723"/>
    <cellStyle name="60% - 强调文字颜色 6 2 3 2 2 3" xfId="3724"/>
    <cellStyle name="常规 6 4 4 3 2" xfId="3725"/>
    <cellStyle name="60% - 强调文字颜色 5 2 2 2 2 5" xfId="3726"/>
    <cellStyle name="百分比 2 2 2 2 3 5 3 4" xfId="3727"/>
    <cellStyle name="60% - 强调文字颜色 5 2 2 2 3" xfId="3728"/>
    <cellStyle name="百分比 2 2 2 3 8 2" xfId="3729"/>
    <cellStyle name="60% - 强调文字颜色 5 2 2 2 3 2" xfId="3730"/>
    <cellStyle name="60% - 强调文字颜色 5 2 2 2 4" xfId="3731"/>
    <cellStyle name="百分比 2 2 2 2 2 3 2 3 2" xfId="3732"/>
    <cellStyle name="60% - 强调文字颜色 5 2 2 2 4 2" xfId="3733"/>
    <cellStyle name="百分比 2 2 2 2 2 3 2 3 2 2" xfId="3734"/>
    <cellStyle name="60% - 强调文字颜色 5 2 2 2 5" xfId="3735"/>
    <cellStyle name="百分比 2 2 2 2 2 3 2 3 3" xfId="3736"/>
    <cellStyle name="60% - 强调文字颜色 5 2 2 3 2" xfId="3737"/>
    <cellStyle name="60% - 强调文字颜色 5 2 2 3 2 2" xfId="3738"/>
    <cellStyle name="常规 4 3 2 4 4" xfId="3739"/>
    <cellStyle name="百分比 2 2 4 2 6 5" xfId="3740"/>
    <cellStyle name="60% - 强调文字颜色 5 2 2 3 3" xfId="3741"/>
    <cellStyle name="60% - 强调文字颜色 5 2 2 3 3 2" xfId="3742"/>
    <cellStyle name="60% - 强调文字颜色 5 2 2 3 4" xfId="3743"/>
    <cellStyle name="常规 6 3 2 2 2 2" xfId="3744"/>
    <cellStyle name="百分比 2 2 2 2 2 3 2 4 2" xfId="3745"/>
    <cellStyle name="百分比 2 2 3 2 3 3 2 2 2" xfId="3746"/>
    <cellStyle name="60% - 强调文字颜色 5 2 2 3 5" xfId="3747"/>
    <cellStyle name="60% - 强调文字颜色 5 2 2 4" xfId="3748"/>
    <cellStyle name="60% - 强调文字颜色 5 2 2 4 2" xfId="3749"/>
    <cellStyle name="常规 2 2 2 3 2 4 3 3 2" xfId="3750"/>
    <cellStyle name="60% - 强调文字颜色 5 2 2 5" xfId="3751"/>
    <cellStyle name="常规 10 3 2 4 2" xfId="3752"/>
    <cellStyle name="60% - 强调文字颜色 5 2 2 6" xfId="3753"/>
    <cellStyle name="常规 2 2 4 3 4 3 4 2" xfId="3754"/>
    <cellStyle name="百分比 2 2 3 2 9 2" xfId="3755"/>
    <cellStyle name="60% - 强调文字颜色 5 2 3" xfId="3756"/>
    <cellStyle name="60% - 强调文字颜色 5 2 3 2 2" xfId="3757"/>
    <cellStyle name="60% - 强调文字颜色 5 2 3 2 2 4" xfId="3758"/>
    <cellStyle name="60% - 强调文字颜色 5 2 3 2 3" xfId="3759"/>
    <cellStyle name="60% - 强调文字颜色 5 2 3 2 3 2" xfId="3760"/>
    <cellStyle name="60% - 强调文字颜色 5 2 3 2 3 3" xfId="3761"/>
    <cellStyle name="60% - 强调文字颜色 5 2 3 2 4" xfId="3762"/>
    <cellStyle name="百分比 2 2 2 2 2 3 3 3 2" xfId="3763"/>
    <cellStyle name="60% - 强调文字颜色 5 2 3 2 4 2" xfId="3764"/>
    <cellStyle name="60% - 强调文字颜色 5 2 3 2 4 3" xfId="3765"/>
    <cellStyle name="60% - 强调文字颜色 5 2 3 2 5" xfId="3766"/>
    <cellStyle name="百分比 2 2 4 4 2 2 4 2" xfId="3767"/>
    <cellStyle name="常规 2 2 2 2 2 2 5 2" xfId="3768"/>
    <cellStyle name="60% - 强调文字颜色 5 2 3 2 6" xfId="3769"/>
    <cellStyle name="60% - 强调文字颜色 5 2 3 3" xfId="3770"/>
    <cellStyle name="60% - 强调文字颜色 5 2 3 4" xfId="3771"/>
    <cellStyle name="常规 2 2 2 3 2 4 3 4 2" xfId="3772"/>
    <cellStyle name="60% - 强调文字颜色 5 2 3 5" xfId="3773"/>
    <cellStyle name="60% - 强调文字颜色 5 2 3 6" xfId="3774"/>
    <cellStyle name="百分比 5 2 3 2 2" xfId="3775"/>
    <cellStyle name="60% - 强调文字颜色 5 2 3 7" xfId="3776"/>
    <cellStyle name="60% - 强调文字颜色 5 2 4 2" xfId="3777"/>
    <cellStyle name="百分比 2 3 2 2 2 2 2 3" xfId="3778"/>
    <cellStyle name="60% - 强调文字颜色 5 2 4 2 2" xfId="3779"/>
    <cellStyle name="60% - 强调文字颜色 5 2 4 2 3" xfId="3780"/>
    <cellStyle name="60% - 强调文字颜色 5 2 4 2 4" xfId="3781"/>
    <cellStyle name="百分比 2 2 2 2 6 2 4 2" xfId="3782"/>
    <cellStyle name="60% - 强调文字颜色 5 2 4 3" xfId="3783"/>
    <cellStyle name="60% - 强调文字颜色 5 2 4 4" xfId="3784"/>
    <cellStyle name="60% - 强调文字颜色 5 2 4 5" xfId="3785"/>
    <cellStyle name="60% - 强调文字颜色 5 2 4 6" xfId="3786"/>
    <cellStyle name="60% - 强调文字颜色 5 2 5" xfId="3787"/>
    <cellStyle name="60% - 强调文字颜色 5 2 5 4" xfId="3788"/>
    <cellStyle name="60% - 强调文字颜色 5 2 6" xfId="3789"/>
    <cellStyle name="输出 2 3 2 5" xfId="3790"/>
    <cellStyle name="60% - 强调文字颜色 5 2 6 3" xfId="3791"/>
    <cellStyle name="60% - 强调文字颜色 5 2 6 4" xfId="3792"/>
    <cellStyle name="60% - 强调文字颜色 6 2" xfId="3793"/>
    <cellStyle name="百分比 2 3 2 4 3 5 2" xfId="3794"/>
    <cellStyle name="60% - 强调文字颜色 6 2 2" xfId="3795"/>
    <cellStyle name="60% - 强调文字颜色 6 2 2 2" xfId="3796"/>
    <cellStyle name="60% - 强调文字颜色 6 2 2 2 2" xfId="3797"/>
    <cellStyle name="计算 2 6 3" xfId="3798"/>
    <cellStyle name="60% - 强调文字颜色 6 2 2 2 2 2 2" xfId="3799"/>
    <cellStyle name="百分比 2 2 2 2 2 5 3 3 2" xfId="3800"/>
    <cellStyle name="百分比 2 2 4 2 5 2 6" xfId="3801"/>
    <cellStyle name="60% - 强调文字颜色 6 2 2 2 2 3 2" xfId="3802"/>
    <cellStyle name="常规 6 3 4 3 2 2" xfId="3803"/>
    <cellStyle name="常规 4 3 2 3 2 6" xfId="3804"/>
    <cellStyle name="百分比 2 2 2 2 2 5 3 4 2" xfId="3805"/>
    <cellStyle name="百分比 2 2 4 2 5 3 6" xfId="3806"/>
    <cellStyle name="60% - 强调文字颜色 6 2 2 2 2 4" xfId="3807"/>
    <cellStyle name="常规 6 3 4 3 3" xfId="3808"/>
    <cellStyle name="百分比 2 2 2 2 2 5 3 5" xfId="3809"/>
    <cellStyle name="60% - 强调文字颜色 6 2 2 2 2 4 2" xfId="3810"/>
    <cellStyle name="常规 6 3 4 3 3 2" xfId="3811"/>
    <cellStyle name="百分比 2 2 2 2 2 5 3 5 2" xfId="3812"/>
    <cellStyle name="常规 2 2 2 4 4 2 2 2" xfId="3813"/>
    <cellStyle name="百分比 2 7 2 3 2" xfId="3814"/>
    <cellStyle name="60% - 强调文字颜色 6 2 2 2 2 5" xfId="3815"/>
    <cellStyle name="常规 6 3 4 3 4" xfId="3816"/>
    <cellStyle name="百分比 2 2 2 2 2 5 3 6" xfId="3817"/>
    <cellStyle name="60% - 强调文字颜色 6 2 2 2 3" xfId="3818"/>
    <cellStyle name="60% - 强调文字颜色 6 2 2 2 4" xfId="3819"/>
    <cellStyle name="百分比 2 2 2 2 3 3 2 3 2" xfId="3820"/>
    <cellStyle name="60% - 强调文字颜色 6 2 2 2 4 2" xfId="3821"/>
    <cellStyle name="常规 5 8 6" xfId="3822"/>
    <cellStyle name="百分比 2 2 2 2 3 3 2 3 2 2" xfId="3823"/>
    <cellStyle name="60% - 强调文字颜色 6 2 2 2 5" xfId="3824"/>
    <cellStyle name="百分比 2 2 2 2 3 3 2 3 3" xfId="3825"/>
    <cellStyle name="百分比 2 2 4 8 4 2" xfId="3826"/>
    <cellStyle name="60% - 强调文字颜色 6 2 2 3" xfId="3827"/>
    <cellStyle name="百分比 2 2 4 2 3 3 2" xfId="3828"/>
    <cellStyle name="60% - 强调文字颜色 6 2 2 3 2" xfId="3829"/>
    <cellStyle name="常规 6 2 2 2 4" xfId="3830"/>
    <cellStyle name="百分比 2 2 4 2 3 3 2 2" xfId="3831"/>
    <cellStyle name="60% - 强调文字颜色 6 2 2 3 2 2" xfId="3832"/>
    <cellStyle name="常规 6 2 2 2 4 2" xfId="3833"/>
    <cellStyle name="百分比 2 2 4 2 3 3 2 2 2" xfId="3834"/>
    <cellStyle name="60% - 强调文字颜色 6 2 2 3 3" xfId="3835"/>
    <cellStyle name="常规 6 2 2 2 5" xfId="3836"/>
    <cellStyle name="百分比 4 4 5 2 4 2" xfId="3837"/>
    <cellStyle name="百分比 2 2 4 2 3 3 2 3" xfId="3838"/>
    <cellStyle name="60% - 强调文字颜色 6 2 2 3 3 2" xfId="3839"/>
    <cellStyle name="百分比 2 2 2 2 2 6 4 3" xfId="3840"/>
    <cellStyle name="60% - 强调文字颜色 6 2 2 3 4" xfId="3841"/>
    <cellStyle name="常规 6 4 2 2 2 2" xfId="3842"/>
    <cellStyle name="百分比 2 2 2 2 3 3 2 4 2" xfId="3843"/>
    <cellStyle name="60% - 强调文字颜色 6 2 2 3 4 2" xfId="3844"/>
    <cellStyle name="百分比 2 2 2 2 2 6 5 3" xfId="3845"/>
    <cellStyle name="60% - 强调文字颜色 6 2 2 3 5" xfId="3846"/>
    <cellStyle name="常规 10 4 2 4 2" xfId="3847"/>
    <cellStyle name="60% - 强调文字颜色 6 2 2 6" xfId="3848"/>
    <cellStyle name="百分比 2 2 4 2 3 3 5" xfId="3849"/>
    <cellStyle name="百分比 2 2 4 2 9 2" xfId="3850"/>
    <cellStyle name="60% - 强调文字颜色 6 2 3" xfId="3851"/>
    <cellStyle name="60% - 强调文字颜色 6 2 3 2" xfId="3852"/>
    <cellStyle name="百分比 4 2 3 3" xfId="3853"/>
    <cellStyle name="60% - 强调文字颜色 6 2 3 2 2" xfId="3854"/>
    <cellStyle name="常规 4 2 2 2 4 3 3" xfId="3855"/>
    <cellStyle name="常规 2 6 2 2" xfId="3856"/>
    <cellStyle name="百分比 4 2 3 3 4" xfId="3857"/>
    <cellStyle name="60% - 强调文字颜色 6 2 3 2 2 4" xfId="3858"/>
    <cellStyle name="常规 6 4 4 3 3" xfId="3859"/>
    <cellStyle name="百分比 2 2 2 2 3 5 3 5" xfId="3860"/>
    <cellStyle name="百分比 4 2 3 4" xfId="3861"/>
    <cellStyle name="60% - 强调文字颜色 6 2 3 2 3" xfId="3862"/>
    <cellStyle name="百分比 4 2 3 4 2" xfId="3863"/>
    <cellStyle name="60% - 强调文字颜色 6 2 3 2 3 2" xfId="3864"/>
    <cellStyle name="百分比 2 2 2 2 3 5 4 3" xfId="3865"/>
    <cellStyle name="百分比 4 2 3 5" xfId="3866"/>
    <cellStyle name="60% - 强调文字颜色 6 2 3 2 4" xfId="3867"/>
    <cellStyle name="百分比 2 2 2 2 3 3 3 3 2" xfId="3868"/>
    <cellStyle name="百分比 4 2 3 5 2" xfId="3869"/>
    <cellStyle name="60% - 强调文字颜色 6 2 3 2 4 2" xfId="3870"/>
    <cellStyle name="百分比 4 2 3 6" xfId="3871"/>
    <cellStyle name="60% - 强调文字颜色 6 2 3 2 5" xfId="3872"/>
    <cellStyle name="百分比 2 2 4 5 2 2 4 2" xfId="3873"/>
    <cellStyle name="常规 2 2 2 3 2 2 5 2" xfId="3874"/>
    <cellStyle name="百分比 4 2 3 7" xfId="3875"/>
    <cellStyle name="60% - 强调文字颜色 6 2 3 2 6" xfId="3876"/>
    <cellStyle name="60% - 强调文字颜色 6 2 3 3" xfId="3877"/>
    <cellStyle name="百分比 4 2 2 4 2 5" xfId="3878"/>
    <cellStyle name="百分比 2 2 4 2 3 4 2" xfId="3879"/>
    <cellStyle name="60% - 强调文字颜色 6 2 3 5" xfId="3880"/>
    <cellStyle name="百分比 4 3 3 3" xfId="3881"/>
    <cellStyle name="60% - 强调文字颜色 6 2 4 2 2" xfId="3882"/>
    <cellStyle name="60% - 强调文字颜色 6 2 4 3" xfId="3883"/>
    <cellStyle name="百分比 4 2 2 4 3 5" xfId="3884"/>
    <cellStyle name="百分比 2 2 4 2 3 5 2" xfId="3885"/>
    <cellStyle name="60% - 强调文字颜色 6 2 4 5" xfId="3886"/>
    <cellStyle name="60% - 强调文字颜色 6 2 4 6" xfId="3887"/>
    <cellStyle name="60% - 强调文字颜色 6 2 5" xfId="3888"/>
    <cellStyle name="60% - 强调文字颜色 6 2 5 2" xfId="3889"/>
    <cellStyle name="60% - 强调文字颜色 6 2 5 3" xfId="3890"/>
    <cellStyle name="常规 2 5 3 2 5" xfId="3891"/>
    <cellStyle name="百分比 2 2 4 2 3 6 2" xfId="3892"/>
    <cellStyle name="60% - 强调文字颜色 6 2 5 4" xfId="3893"/>
    <cellStyle name="60% - 强调文字颜色 6 2 6" xfId="3894"/>
    <cellStyle name="常规 2 2 2 6 2 3" xfId="3895"/>
    <cellStyle name="60% - 强调文字颜色 6 2 6 2" xfId="3896"/>
    <cellStyle name="百分比 2 2 5 3 2 2 5" xfId="3897"/>
    <cellStyle name="常规 2 2 2 6 2 4" xfId="3898"/>
    <cellStyle name="60% - 强调文字颜色 6 2 6 3" xfId="3899"/>
    <cellStyle name="常规 2 5 3 3 5" xfId="3900"/>
    <cellStyle name="百分比 2 2 4 2 3 7 2" xfId="3901"/>
    <cellStyle name="常规 2 2 2 6 2 5" xfId="3902"/>
    <cellStyle name="标题 4 2 2 2 2" xfId="3903"/>
    <cellStyle name="60% - 强调文字颜色 6 2 6 4" xfId="3904"/>
    <cellStyle name="百分比 2 5 2 3 3 4 2" xfId="3905"/>
    <cellStyle name="百分比 10" xfId="3906"/>
    <cellStyle name="常规 2 5 2 5 2 3" xfId="3907"/>
    <cellStyle name="百分比 10 2" xfId="3908"/>
    <cellStyle name="常规 2 5 2 5 2 3 2" xfId="3909"/>
    <cellStyle name="百分比 10 2 2" xfId="3910"/>
    <cellStyle name="百分比 10 2 2 2" xfId="3911"/>
    <cellStyle name="百分比 2 2 4 2 2 2 5" xfId="3912"/>
    <cellStyle name="百分比 10 2 3" xfId="3913"/>
    <cellStyle name="百分比 10 2 4" xfId="3914"/>
    <cellStyle name="百分比 2 2 2 3 4 4 2" xfId="3915"/>
    <cellStyle name="常规 2 5 2 5 2 4" xfId="3916"/>
    <cellStyle name="百分比 10 3" xfId="3917"/>
    <cellStyle name="百分比 2 2 2 8 2" xfId="3918"/>
    <cellStyle name="常规 2 5 2 5 2 4 2" xfId="3919"/>
    <cellStyle name="百分比 10 3 2" xfId="3920"/>
    <cellStyle name="百分比 2 2 4 2 8" xfId="3921"/>
    <cellStyle name="百分比 11" xfId="3922"/>
    <cellStyle name="百分比 11 2" xfId="3923"/>
    <cellStyle name="百分比 2" xfId="3924"/>
    <cellStyle name="常规 4 2 2 2 3 3 3 3" xfId="3925"/>
    <cellStyle name="常规 2 5 2 2 3" xfId="3926"/>
    <cellStyle name="百分比 2 2 8 4 2" xfId="3927"/>
    <cellStyle name="百分比 2 10 2 2" xfId="3928"/>
    <cellStyle name="百分比 2 10 3 2" xfId="3929"/>
    <cellStyle name="常规 3 2 7 2 2" xfId="3930"/>
    <cellStyle name="百分比 2 2 2 5 2 2 5" xfId="3931"/>
    <cellStyle name="百分比 2 10 4" xfId="3932"/>
    <cellStyle name="百分比 2 10 4 2" xfId="3933"/>
    <cellStyle name="百分比 2 11 2" xfId="3934"/>
    <cellStyle name="百分比 2 2 2 3 2 3 2 2" xfId="3935"/>
    <cellStyle name="百分比 3 2 6 4 2" xfId="3936"/>
    <cellStyle name="百分比 2 12" xfId="3937"/>
    <cellStyle name="百分比 2 2 2 3 2 3 3" xfId="3938"/>
    <cellStyle name="百分比 2 12 2" xfId="3939"/>
    <cellStyle name="百分比 2 2 2 3 2 3 3 2" xfId="3940"/>
    <cellStyle name="百分比 2 2 5 4 2 4" xfId="3941"/>
    <cellStyle name="百分比 2 13" xfId="3942"/>
    <cellStyle name="百分比 2 2 2 3 2 3 4" xfId="3943"/>
    <cellStyle name="百分比 2 3 2 4 2 3 2" xfId="3944"/>
    <cellStyle name="百分比 2 2" xfId="3945"/>
    <cellStyle name="百分比 2 2 10" xfId="3946"/>
    <cellStyle name="百分比 2 2 10 2" xfId="3947"/>
    <cellStyle name="百分比 2 2 2 2 3 2 3 3" xfId="3948"/>
    <cellStyle name="百分比 2 2 11" xfId="3949"/>
    <cellStyle name="百分比 2 3 2 4 5 2" xfId="3950"/>
    <cellStyle name="百分比 2 2 11 2" xfId="3951"/>
    <cellStyle name="百分比 2 2 2 2 3 2 4 3" xfId="3952"/>
    <cellStyle name="百分比 2 2 2 3 5 2 4" xfId="3953"/>
    <cellStyle name="百分比 2 2 12" xfId="3954"/>
    <cellStyle name="强调文字颜色 6 2 3 6" xfId="3955"/>
    <cellStyle name="百分比 2 2 2" xfId="3956"/>
    <cellStyle name="百分比 2 2 2 10" xfId="3957"/>
    <cellStyle name="常规 2 2 2 2 5 2 2 4 2" xfId="3958"/>
    <cellStyle name="百分比 2 2 3 3 7 2" xfId="3959"/>
    <cellStyle name="百分比 2 2 2 2 10" xfId="3960"/>
    <cellStyle name="百分比 2 2 2 2 11" xfId="3961"/>
    <cellStyle name="百分比 2 2 2 2 2 10 2" xfId="3962"/>
    <cellStyle name="百分比 2 2 2 2 2 10 3" xfId="3963"/>
    <cellStyle name="百分比 2 2 2 2 2 11" xfId="3964"/>
    <cellStyle name="百分比 2 2 2 2 2 12" xfId="3965"/>
    <cellStyle name="百分比 2 2 2 2 2 2" xfId="3966"/>
    <cellStyle name="标题 5 2 4" xfId="3967"/>
    <cellStyle name="百分比 2 2 3 3 2 2 2 6" xfId="3968"/>
    <cellStyle name="百分比 2 2 2 2 2 2 2" xfId="3969"/>
    <cellStyle name="百分比 2 2 4 3 3 2 2 4" xfId="3970"/>
    <cellStyle name="百分比 2 2 2 2 2 2 2 2 2 2" xfId="3971"/>
    <cellStyle name="百分比 2 2 2 2 2 2 2 2 2 2 2" xfId="3972"/>
    <cellStyle name="百分比 2 2 2 2 2 2 2 2 2 3" xfId="3973"/>
    <cellStyle name="百分比 2 2 2 2 2 2 2 2 3 2" xfId="3974"/>
    <cellStyle name="百分比 2 2 2 2 2 3" xfId="3975"/>
    <cellStyle name="百分比 2 2 2 2 2 2 2 2 4" xfId="3976"/>
    <cellStyle name="警告文本 2 2 3" xfId="3977"/>
    <cellStyle name="常规 3 4 2 2 2 5" xfId="3978"/>
    <cellStyle name="百分比 2 2 2 2 2 2 2 2 4 2" xfId="3979"/>
    <cellStyle name="百分比 2 2 2 2 3 3" xfId="3980"/>
    <cellStyle name="百分比 2 2 2 2 2 2 2 2 5" xfId="3981"/>
    <cellStyle name="警告文本 2 3 3" xfId="3982"/>
    <cellStyle name="常规 3 4 2 2 3 5" xfId="3983"/>
    <cellStyle name="百分比 2 2 2 2 2 2 2 2 5 2" xfId="3984"/>
    <cellStyle name="百分比 2 2 2 2 4 3" xfId="3985"/>
    <cellStyle name="百分比 2 2 2 2 2 2 2 3 2 2" xfId="3986"/>
    <cellStyle name="百分比 2 2 2 2 2 2 2 3 3" xfId="3987"/>
    <cellStyle name="百分比 2 2 2 2 2 2 2 4 2" xfId="3988"/>
    <cellStyle name="百分比 2 2 3 2 3 2 2 2 2" xfId="3989"/>
    <cellStyle name="百分比 2 2 2 2 2 2 2 5" xfId="3990"/>
    <cellStyle name="百分比 2 2 3 2 3 2 2 3" xfId="3991"/>
    <cellStyle name="百分比 2 2 2 2 2 2 2 5 2" xfId="3992"/>
    <cellStyle name="百分比 2 2 3 2 3 2 2 3 2" xfId="3993"/>
    <cellStyle name="百分比 2 2 3 2 3 2 2 4 2" xfId="3994"/>
    <cellStyle name="常规 2 3 2 2 4 2 3" xfId="3995"/>
    <cellStyle name="百分比 2 2 2 2 2 2 2 6 2" xfId="3996"/>
    <cellStyle name="百分比 2 2 4 2 4 2 2 2 2" xfId="3997"/>
    <cellStyle name="常规 2 3 4 4 3 2" xfId="3998"/>
    <cellStyle name="百分比 2 2 4 7 2 5" xfId="3999"/>
    <cellStyle name="百分比 2 2 3 2 3 2 2 5" xfId="4000"/>
    <cellStyle name="百分比 2 2 2 2 2 2 2 7" xfId="4001"/>
    <cellStyle name="百分比 2 2 4 2 4 2 2 3" xfId="4002"/>
    <cellStyle name="百分比 2 2 2 2 2 2 3" xfId="4003"/>
    <cellStyle name="百分比 2 2 4 3 3 2 2 5" xfId="4004"/>
    <cellStyle name="百分比 2 2 2 2 2 2 3 2 3" xfId="4005"/>
    <cellStyle name="百分比 2 2 2 2 2 2 3 4 2" xfId="4006"/>
    <cellStyle name="百分比 2 2 3 2 3 2 3 2 2" xfId="4007"/>
    <cellStyle name="百分比 2 2 2 2 2 2 4" xfId="4008"/>
    <cellStyle name="百分比 2 2 4 3 3 2 2 6" xfId="4009"/>
    <cellStyle name="标题 5 2 6" xfId="4010"/>
    <cellStyle name="百分比 2 3 2 3 2 2 2" xfId="4011"/>
    <cellStyle name="百分比 2 2 2 2 2 2 5" xfId="4012"/>
    <cellStyle name="百分比 2 3 2 3 2 2 3" xfId="4013"/>
    <cellStyle name="百分比 2 2 2 2 2 2 5 2" xfId="4014"/>
    <cellStyle name="百分比 2 2 2 2 5 3 3" xfId="4015"/>
    <cellStyle name="百分比 2 3 2 3 2 2 3 2" xfId="4016"/>
    <cellStyle name="百分比 2 4 2 4 2 2 2" xfId="4017"/>
    <cellStyle name="百分比 2 2 2 2 2 2 6" xfId="4018"/>
    <cellStyle name="百分比 2 3 2 3 2 2 4" xfId="4019"/>
    <cellStyle name="百分比 2 4 2 4 2 2 2 2" xfId="4020"/>
    <cellStyle name="百分比 2 2 2 2 2 2 6 2" xfId="4021"/>
    <cellStyle name="百分比 2 3 2 3 2 2 4 2" xfId="4022"/>
    <cellStyle name="百分比 2 4 2 4 2 2 3" xfId="4023"/>
    <cellStyle name="百分比 2 2 2 2 2 2 7" xfId="4024"/>
    <cellStyle name="百分比 2 3 2 3 2 2 5" xfId="4025"/>
    <cellStyle name="百分比 2 2 2 2 2 2 7 2" xfId="4026"/>
    <cellStyle name="百分比 2 3 2 3 2 2 5 2" xfId="4027"/>
    <cellStyle name="百分比 2 2 2 2 2 2 8" xfId="4028"/>
    <cellStyle name="百分比 2 5 2 5 2 2 2" xfId="4029"/>
    <cellStyle name="百分比 2 3 2 3 2 2 6" xfId="4030"/>
    <cellStyle name="百分比 2 4 4 2 4 2" xfId="4031"/>
    <cellStyle name="百分比 2 2 2 2 2 3 2 3" xfId="4032"/>
    <cellStyle name="常规 6 3 2 2 2" xfId="4033"/>
    <cellStyle name="百分比 2 2 2 2 2 3 2 4" xfId="4034"/>
    <cellStyle name="百分比 2 2 3 2 3 3 2 2" xfId="4035"/>
    <cellStyle name="常规 6 3 2 2 3" xfId="4036"/>
    <cellStyle name="百分比 2 2 2 2 2 3 2 5" xfId="4037"/>
    <cellStyle name="百分比 2 2 3 2 3 3 2 3" xfId="4038"/>
    <cellStyle name="常规 6 3 2 2 3 2" xfId="4039"/>
    <cellStyle name="百分比 2 2 2 2 2 3 2 5 2" xfId="4040"/>
    <cellStyle name="常规 6 3 2 2 4 2" xfId="4041"/>
    <cellStyle name="常规 4 3 2 2 2 2 2 2" xfId="4042"/>
    <cellStyle name="百分比 2 2 2 2 2 3 2 6 2" xfId="4043"/>
    <cellStyle name="百分比 2 2 4 2 4 3 2 2 2" xfId="4044"/>
    <cellStyle name="常规 6 3 2 2 5" xfId="4045"/>
    <cellStyle name="常规 4 3 2 2 2 2 3" xfId="4046"/>
    <cellStyle name="百分比 2 2 2 2 2 3 2 7" xfId="4047"/>
    <cellStyle name="百分比 2 2 4 2 4 3 2 3" xfId="4048"/>
    <cellStyle name="百分比 2 2 2 2 2 3 3" xfId="4049"/>
    <cellStyle name="百分比 2 2 2 2 2 3 3 2 2" xfId="4050"/>
    <cellStyle name="百分比 2 2 2 2 2 3 3 2 2 2" xfId="4051"/>
    <cellStyle name="百分比 2 2 2 2 2 3 3 2 3" xfId="4052"/>
    <cellStyle name="百分比 2 2 4 4 2 2 3 2" xfId="4053"/>
    <cellStyle name="百分比 2 4 4 2 5 2" xfId="4054"/>
    <cellStyle name="百分比 2 2 2 2 2 3 3 3" xfId="4055"/>
    <cellStyle name="常规 6 3 2 3 2" xfId="4056"/>
    <cellStyle name="百分比 2 2 2 2 2 3 3 4" xfId="4057"/>
    <cellStyle name="百分比 2 2 3 2 3 3 3 2" xfId="4058"/>
    <cellStyle name="常规 6 3 2 3 3" xfId="4059"/>
    <cellStyle name="百分比 2 2 2 2 2 3 3 5" xfId="4060"/>
    <cellStyle name="常规 6 3 2 3 4" xfId="4061"/>
    <cellStyle name="常规 4 3 2 2 2 3 2" xfId="4062"/>
    <cellStyle name="百分比 2 2 2 2 2 3 3 6" xfId="4063"/>
    <cellStyle name="百分比 2 2 4 2 4 3 3 2" xfId="4064"/>
    <cellStyle name="百分比 2 2 2 2 2 3 4" xfId="4065"/>
    <cellStyle name="百分比 2 3 2 3 2 3 2" xfId="4066"/>
    <cellStyle name="百分比 2 2 2 2 2 3 4 2" xfId="4067"/>
    <cellStyle name="百分比 2 2 2 2 6 2 3" xfId="4068"/>
    <cellStyle name="百分比 2 3 2 3 2 3 2 2" xfId="4069"/>
    <cellStyle name="百分比 2 2 2 2 2 3 4 2 2" xfId="4070"/>
    <cellStyle name="百分比 2 2 2 2 6 2 3 2" xfId="4071"/>
    <cellStyle name="百分比 2 4 4 2 6 2" xfId="4072"/>
    <cellStyle name="百分比 2 2 2 2 2 3 4 3" xfId="4073"/>
    <cellStyle name="百分比 2 2 2 2 6 2 4" xfId="4074"/>
    <cellStyle name="百分比 2 2 2 2 2 3 5" xfId="4075"/>
    <cellStyle name="百分比 2 3 2 3 2 3 3" xfId="4076"/>
    <cellStyle name="百分比 2 2 2 2 2 3 5 2" xfId="4077"/>
    <cellStyle name="百分比 2 2 2 2 6 3 3" xfId="4078"/>
    <cellStyle name="百分比 2 4 2 4 2 3 2" xfId="4079"/>
    <cellStyle name="百分比 2 2 2 2 2 3 6" xfId="4080"/>
    <cellStyle name="百分比 2 2 2 2 2 3 6 2" xfId="4081"/>
    <cellStyle name="百分比 2 2 2 2 2 3 7" xfId="4082"/>
    <cellStyle name="百分比 2 2 4 3 5 2 2" xfId="4083"/>
    <cellStyle name="百分比 2 2 2 2 2 3 7 2" xfId="4084"/>
    <cellStyle name="百分比 2 2 4 3 5 2 2 2" xfId="4085"/>
    <cellStyle name="百分比 2 2 2 2 2 3 8" xfId="4086"/>
    <cellStyle name="百分比 2 3 2 5 3 2 2 2" xfId="4087"/>
    <cellStyle name="百分比 2 2 4 3 5 2 3" xfId="4088"/>
    <cellStyle name="百分比 2 2 2 2 2 4" xfId="4089"/>
    <cellStyle name="百分比 2 2 2 2 2 4 2" xfId="4090"/>
    <cellStyle name="百分比 2 2 2 2 2 4 2 2 2 2" xfId="4091"/>
    <cellStyle name="百分比 2 2 2 2 2 4 2 2 2 3" xfId="4092"/>
    <cellStyle name="百分比 2 4 2 2 2 3" xfId="4093"/>
    <cellStyle name="百分比 2 2 2 2 2 4 2 2 3 2" xfId="4094"/>
    <cellStyle name="百分比 2 2 2 2 2 4 2 2 4" xfId="4095"/>
    <cellStyle name="百分比 2 2 2 2 2 4 2 2 4 2" xfId="4096"/>
    <cellStyle name="百分比 2 4 2 2 3 3" xfId="4097"/>
    <cellStyle name="常规 3 6 2 2 2 5" xfId="4098"/>
    <cellStyle name="百分比 2 2 2 2 2 4 2 2 5 2" xfId="4099"/>
    <cellStyle name="百分比 2 4 2 2 4 3" xfId="4100"/>
    <cellStyle name="百分比 2 2 2 2 2 4 2 2 6" xfId="4101"/>
    <cellStyle name="常规 2 2 5 5 4 2" xfId="4102"/>
    <cellStyle name="百分比 2 2 2 2 2 4 2 3 2" xfId="4103"/>
    <cellStyle name="百分比 2 2 2 2 2 4 2 3 2 2" xfId="4104"/>
    <cellStyle name="百分比 2 2 2 2 2 4 2 4 2" xfId="4105"/>
    <cellStyle name="常规 6 3 3 2 2 2" xfId="4106"/>
    <cellStyle name="百分比 2 2 2 2 2 4 2 5" xfId="4107"/>
    <cellStyle name="常规 6 3 3 2 3" xfId="4108"/>
    <cellStyle name="百分比 2 2 2 2 2 4 2 5 2" xfId="4109"/>
    <cellStyle name="常规 6 3 3 2 3 2" xfId="4110"/>
    <cellStyle name="百分比 2 2 4 2 4 4 2 2" xfId="4111"/>
    <cellStyle name="百分比 2 2 2 2 2 4 2 6" xfId="4112"/>
    <cellStyle name="常规 4 3 2 2 3 2 2" xfId="4113"/>
    <cellStyle name="常规 6 3 3 2 4" xfId="4114"/>
    <cellStyle name="百分比 2 2 2 2 2 4 2 6 2" xfId="4115"/>
    <cellStyle name="常规 6 3 3 2 4 2" xfId="4116"/>
    <cellStyle name="百分比 2 2 2 2 2 4 2 7" xfId="4117"/>
    <cellStyle name="常规 4 3 2 2 3 2 3" xfId="4118"/>
    <cellStyle name="常规 4 9 2 2 2" xfId="4119"/>
    <cellStyle name="常规 6 3 3 2 5" xfId="4120"/>
    <cellStyle name="百分比 2 2 2 2 2 4 3" xfId="4121"/>
    <cellStyle name="百分比 2 2 2 2 2 4 3 2 2" xfId="4122"/>
    <cellStyle name="百分比 2 2 2 2 2 4 3 2 2 2" xfId="4123"/>
    <cellStyle name="百分比 2 2 2 2 2 4 3 3" xfId="4124"/>
    <cellStyle name="百分比 2 4 4 3 5 2" xfId="4125"/>
    <cellStyle name="百分比 2 2 2 2 2 4 3 3 2" xfId="4126"/>
    <cellStyle name="百分比 2 2 2 2 2 4 3 4" xfId="4127"/>
    <cellStyle name="常规 6 3 3 3 2" xfId="4128"/>
    <cellStyle name="百分比 2 2 2 2 2 4 3 4 2" xfId="4129"/>
    <cellStyle name="常规 6 3 3 3 2 2" xfId="4130"/>
    <cellStyle name="百分比 2 2 2 2 2 4 3 5" xfId="4131"/>
    <cellStyle name="常规 6 3 3 3 3" xfId="4132"/>
    <cellStyle name="百分比 2 2 2 2 2 4 3 5 2" xfId="4133"/>
    <cellStyle name="常规 6 3 3 3 3 2" xfId="4134"/>
    <cellStyle name="百分比 2 2 2 2 2 4 3 6" xfId="4135"/>
    <cellStyle name="常规 4 3 2 2 3 3 2" xfId="4136"/>
    <cellStyle name="常规 6 3 3 3 4" xfId="4137"/>
    <cellStyle name="百分比 2 3 2 3 2 4 2" xfId="4138"/>
    <cellStyle name="百分比 2 2 2 2 2 4 4" xfId="4139"/>
    <cellStyle name="百分比 2 2 2 2 7 2 3 2" xfId="4140"/>
    <cellStyle name="常规 8 2 2 3 3" xfId="4141"/>
    <cellStyle name="百分比 2 2 2 2 2 4 4 2 2" xfId="4142"/>
    <cellStyle name="百分比 2 2 2 2 7 2 4" xfId="4143"/>
    <cellStyle name="百分比 2 2 2 2 2 4 4 3" xfId="4144"/>
    <cellStyle name="百分比 2 2 2 2 2 4 5" xfId="4145"/>
    <cellStyle name="百分比 2 2 2 2 2 4 6" xfId="4146"/>
    <cellStyle name="百分比 2 4 2 4 2 4 2" xfId="4147"/>
    <cellStyle name="百分比 2 2 4 3 5 3 2" xfId="4148"/>
    <cellStyle name="常规 4 3 3 3 2 2" xfId="4149"/>
    <cellStyle name="百分比 2 2 2 2 2 4 7" xfId="4150"/>
    <cellStyle name="百分比 2 2 4 3 5 3 3" xfId="4151"/>
    <cellStyle name="常规 4 3 3 3 2 3" xfId="4152"/>
    <cellStyle name="百分比 2 2 2 2 2 4 8" xfId="4153"/>
    <cellStyle name="百分比 2 2 2 2 2 5" xfId="4154"/>
    <cellStyle name="百分比 2 2 2 2 2 5 2" xfId="4155"/>
    <cellStyle name="百分比 2 2 2 2 2 5 2 2" xfId="4156"/>
    <cellStyle name="百分比 2 2 4 3 7 3" xfId="4157"/>
    <cellStyle name="常规 4 3 3 5 2" xfId="4158"/>
    <cellStyle name="百分比 2 2 2 2 2 5 2 2 2" xfId="4159"/>
    <cellStyle name="百分比 2 2 2 2 2 5 2 2 2 2" xfId="4160"/>
    <cellStyle name="百分比 2 2 2 2 2 5 2 2 3" xfId="4161"/>
    <cellStyle name="百分比 2 2 2 2 2 5 2 3" xfId="4162"/>
    <cellStyle name="百分比 2 2 4 2 4 2 6" xfId="4163"/>
    <cellStyle name="百分比 2 2 2 2 2 5 2 3 2" xfId="4164"/>
    <cellStyle name="百分比 2 2 4 3 9 3" xfId="4165"/>
    <cellStyle name="百分比 2 2 4 2 4 3 6" xfId="4166"/>
    <cellStyle name="百分比 2 2 2 2 2 5 2 4 2" xfId="4167"/>
    <cellStyle name="常规 4 3 2 2 2 6" xfId="4168"/>
    <cellStyle name="常规 6 3 4 2 2 2" xfId="4169"/>
    <cellStyle name="百分比 2 2 2 2 2 5 2 5" xfId="4170"/>
    <cellStyle name="常规 6 3 4 2 3" xfId="4171"/>
    <cellStyle name="百分比 2 2 2 2 2 5 2 5 2" xfId="4172"/>
    <cellStyle name="常规 6 3 4 2 3 2" xfId="4173"/>
    <cellStyle name="百分比 2 2 2 2 2 5 2 6" xfId="4174"/>
    <cellStyle name="常规 6 3 4 2 4" xfId="4175"/>
    <cellStyle name="百分比 2 3 2 10 2" xfId="4176"/>
    <cellStyle name="百分比 2 2 2 2 2 5 3" xfId="4177"/>
    <cellStyle name="百分比 2 2 2 2 2 5 3 2 2 2" xfId="4178"/>
    <cellStyle name="百分比 2 2 2 2 2 5 3 2 3" xfId="4179"/>
    <cellStyle name="百分比 2 2 4 2 5 3 7" xfId="4180"/>
    <cellStyle name="百分比 2 2 2 2 2 5 3 4 3" xfId="4181"/>
    <cellStyle name="百分比 2 2 2 2 2 5 3 5 3" xfId="4182"/>
    <cellStyle name="百分比 2 2 2 2 2 5 3 7" xfId="4183"/>
    <cellStyle name="常规 6 3 4 3 5" xfId="4184"/>
    <cellStyle name="百分比 2 3 2 3 2 5 2" xfId="4185"/>
    <cellStyle name="百分比 2 3 2 10 3" xfId="4186"/>
    <cellStyle name="百分比 2 2 2 2 2 5 4" xfId="4187"/>
    <cellStyle name="百分比 2 2 2 2 2 5 5" xfId="4188"/>
    <cellStyle name="百分比 2 2 2 2 2 5 6" xfId="4189"/>
    <cellStyle name="百分比 2 4 2 4 2 5 2" xfId="4190"/>
    <cellStyle name="百分比 2 2 2 2 2 5 6 2" xfId="4191"/>
    <cellStyle name="百分比 2 2 2 2 2 5 6 3" xfId="4192"/>
    <cellStyle name="百分比 2 2 4 3 5 4 2" xfId="4193"/>
    <cellStyle name="常规 4 3 3 3 3 2" xfId="4194"/>
    <cellStyle name="百分比 2 2 2 2 2 5 7" xfId="4195"/>
    <cellStyle name="百分比 2 2 4 3 5 4 3" xfId="4196"/>
    <cellStyle name="常规 4 3 3 3 3 3" xfId="4197"/>
    <cellStyle name="百分比 2 2 2 2 2 5 8" xfId="4198"/>
    <cellStyle name="百分比 2 2 2 2 2 5 9" xfId="4199"/>
    <cellStyle name="百分比 2 2 2 5 3" xfId="4200"/>
    <cellStyle name="百分比 2 2 2 2 2 6 2 2 2" xfId="4201"/>
    <cellStyle name="百分比 2 2 2 2 2 6 2 3" xfId="4202"/>
    <cellStyle name="百分比 2 2 2 2 2 6 4 2" xfId="4203"/>
    <cellStyle name="百分比 2 2 2 2 2 6 5" xfId="4204"/>
    <cellStyle name="百分比 2 2 2 2 2 6 5 2" xfId="4205"/>
    <cellStyle name="百分比 2 2 4 3 5 5 2" xfId="4206"/>
    <cellStyle name="百分比 2 2 2 2 2 6 7" xfId="4207"/>
    <cellStyle name="百分比 2 2 2 2 2 9 2" xfId="4208"/>
    <cellStyle name="百分比 2 2 3 2 5 3 2" xfId="4209"/>
    <cellStyle name="常规 4 2 2 3 2 2" xfId="4210"/>
    <cellStyle name="百分比 2 2 2 2 3" xfId="4211"/>
    <cellStyle name="警告文本 2 2" xfId="4212"/>
    <cellStyle name="百分比 2 2 2 2 3 10 2" xfId="4213"/>
    <cellStyle name="百分比 2 2 2 2 3 10 3" xfId="4214"/>
    <cellStyle name="百分比 2 2 2 2 3 12" xfId="4215"/>
    <cellStyle name="常规 2 2 3 7 2 2" xfId="4216"/>
    <cellStyle name="百分比 2 2 2 2 3 2" xfId="4217"/>
    <cellStyle name="常规 3 4 2 2 2 4" xfId="4218"/>
    <cellStyle name="警告文本 2 2 2" xfId="4219"/>
    <cellStyle name="百分比 2 2 2 2 3 2 2 2" xfId="4220"/>
    <cellStyle name="警告文本 2 2 2 2 2" xfId="4221"/>
    <cellStyle name="百分比 2 2 2 2 3 2 2 2 2" xfId="4222"/>
    <cellStyle name="警告文本 2 2 2 2 2 2" xfId="4223"/>
    <cellStyle name="百分比 2 2 2 2 3 2 2 2 2 2" xfId="4224"/>
    <cellStyle name="百分比 2 2 2 2 3 5 2 2 2" xfId="4225"/>
    <cellStyle name="百分比 2 2 2 2 3 2 2 2 2 3" xfId="4226"/>
    <cellStyle name="百分比 2 2 2 2 3 2 2 2 3 2" xfId="4227"/>
    <cellStyle name="百分比 3 2 2 2 2 3" xfId="4228"/>
    <cellStyle name="百分比 2 2 2 2 3 2 2 2 4" xfId="4229"/>
    <cellStyle name="百分比 2 2 4 2 5 3 2 3" xfId="4230"/>
    <cellStyle name="百分比 2 2 2 2 3 3 2 7" xfId="4231"/>
    <cellStyle name="常规 4 3 2 3 2 2 3" xfId="4232"/>
    <cellStyle name="常规 6 4 2 2 5" xfId="4233"/>
    <cellStyle name="百分比 2 2 2 2 3 2 2 2 4 2" xfId="4234"/>
    <cellStyle name="常规 4 4 2 2 2 5" xfId="4235"/>
    <cellStyle name="百分比 2 2 2 2 3 2 2 2 5" xfId="4236"/>
    <cellStyle name="百分比 2 2 2 2 3 2 2 2 5 2" xfId="4237"/>
    <cellStyle name="百分比 2 2 2 2 3 2 2 3" xfId="4238"/>
    <cellStyle name="警告文本 2 2 2 2 3" xfId="4239"/>
    <cellStyle name="百分比 2 2 2 2 3 2 2 3 2" xfId="4240"/>
    <cellStyle name="警告文本 2 2 2 2 3 2" xfId="4241"/>
    <cellStyle name="百分比 2 2 2 2 3 2 2 3 2 2" xfId="4242"/>
    <cellStyle name="百分比 2 2 2 2 3 2 2 3 3" xfId="4243"/>
    <cellStyle name="百分比 2 2 3 2 4 2 2 2 2" xfId="4244"/>
    <cellStyle name="常规 9 3 2 3" xfId="4245"/>
    <cellStyle name="百分比 2 2 2 2 3 2 2 4 2" xfId="4246"/>
    <cellStyle name="警告文本 2 2 2 2 4 2" xfId="4247"/>
    <cellStyle name="百分比 2 2 4 2 5 2 2 2" xfId="4248"/>
    <cellStyle name="百分比 2 2 2 2 3 2 2 6" xfId="4249"/>
    <cellStyle name="百分比 2 2 4 2 5 2 2 2 2" xfId="4250"/>
    <cellStyle name="百分比 2 2 2 2 3 2 2 6 2" xfId="4251"/>
    <cellStyle name="百分比 2 2 4 2 5 2 2 3" xfId="4252"/>
    <cellStyle name="百分比 2 2 2 2 3 2 2 7" xfId="4253"/>
    <cellStyle name="解释性文本 2 3 4 2" xfId="4254"/>
    <cellStyle name="百分比 2 2 2 2 3 2 3 2 2" xfId="4255"/>
    <cellStyle name="百分比 2 2 2 2 3 2 3 2 2 2" xfId="4256"/>
    <cellStyle name="百分比 2 2 2 2 3 2 3 2 3" xfId="4257"/>
    <cellStyle name="百分比 2 2 2 2 3 2 3 3 2" xfId="4258"/>
    <cellStyle name="百分比 2 2 5 2 3 4 2" xfId="4259"/>
    <cellStyle name="百分比 2 2 3 2 4 2 3 2" xfId="4260"/>
    <cellStyle name="百分比 2 2 2 2 3 2 3 4" xfId="4261"/>
    <cellStyle name="百分比 2 2 2 2 3 2 3 4 2" xfId="4262"/>
    <cellStyle name="常规 4 2 5 2 2 3" xfId="4263"/>
    <cellStyle name="百分比 2 2 2 2 3 2 3 5" xfId="4264"/>
    <cellStyle name="百分比 2 2 2 2 3 2 3 5 2" xfId="4265"/>
    <cellStyle name="常规 4 2 5 2 3 3" xfId="4266"/>
    <cellStyle name="百分比 2 2 4 2 5 2 3 2" xfId="4267"/>
    <cellStyle name="百分比 2 2 2 2 3 2 3 6" xfId="4268"/>
    <cellStyle name="百分比 2 3 2 3 3 2 2 2" xfId="4269"/>
    <cellStyle name="百分比 2 2 2 3 5 2 3" xfId="4270"/>
    <cellStyle name="百分比 2 2 2 2 3 2 4 2" xfId="4271"/>
    <cellStyle name="警告文本 2 2 2 4 2" xfId="4272"/>
    <cellStyle name="百分比 2 3 2 3 3 2 3" xfId="4273"/>
    <cellStyle name="百分比 2 2 2 2 3 2 5" xfId="4274"/>
    <cellStyle name="警告文本 2 2 2 5" xfId="4275"/>
    <cellStyle name="百分比 2 2 2 2 3 2 5 2" xfId="4276"/>
    <cellStyle name="百分比 2 2 2 2 3 2 6" xfId="4277"/>
    <cellStyle name="百分比 2 4 2 4 3 2 2" xfId="4278"/>
    <cellStyle name="百分比 2 2 2 2 3 2 6 2" xfId="4279"/>
    <cellStyle name="百分比 2 2 2 2 3 2 7" xfId="4280"/>
    <cellStyle name="百分比 2 2 2 2 3 2 7 2" xfId="4281"/>
    <cellStyle name="百分比 2 2 2 2 3 2 8" xfId="4282"/>
    <cellStyle name="百分比 2 2 2 2 3 3 2" xfId="4283"/>
    <cellStyle name="常规 7 2 2 3 6" xfId="4284"/>
    <cellStyle name="警告文本 2 2 3 2" xfId="4285"/>
    <cellStyle name="百分比 2 2 2 2 3 3 2 2" xfId="4286"/>
    <cellStyle name="警告文本 2 2 3 2 2" xfId="4287"/>
    <cellStyle name="百分比 2 2 2 2 3 3 2 2 2" xfId="4288"/>
    <cellStyle name="百分比 2 2 4 8 3 2" xfId="4289"/>
    <cellStyle name="百分比 2 2 2 2 3 3 2 2 3" xfId="4290"/>
    <cellStyle name="百分比 2 2 2 2 3 3 2 2 4" xfId="4291"/>
    <cellStyle name="百分比 2 2 2 2 3 3 2 2 5" xfId="4292"/>
    <cellStyle name="百分比 2 2 2 2 3 3 2 3" xfId="4293"/>
    <cellStyle name="百分比 2 4 5 2 4 2" xfId="4294"/>
    <cellStyle name="百分比 2 2 2 2 3 3 2 5" xfId="4295"/>
    <cellStyle name="常规 6 4 2 2 3" xfId="4296"/>
    <cellStyle name="百分比 2 2 2 2 3 3 2 5 2" xfId="4297"/>
    <cellStyle name="常规 6 4 2 2 3 2" xfId="4298"/>
    <cellStyle name="百分比 2 2 4 2 5 3 2 2" xfId="4299"/>
    <cellStyle name="百分比 2 2 2 2 3 3 2 6" xfId="4300"/>
    <cellStyle name="常规 4 3 2 3 2 2 2" xfId="4301"/>
    <cellStyle name="常规 6 4 2 2 4" xfId="4302"/>
    <cellStyle name="百分比 2 2 4 2 5 3 2 2 2" xfId="4303"/>
    <cellStyle name="百分比 2 2 2 2 3 3 2 6 2" xfId="4304"/>
    <cellStyle name="常规 4 3 2 3 2 2 2 2" xfId="4305"/>
    <cellStyle name="常规 6 4 2 2 4 2" xfId="4306"/>
    <cellStyle name="百分比 2 2 2 2 3 3 3" xfId="4307"/>
    <cellStyle name="警告文本 2 2 3 3" xfId="4308"/>
    <cellStyle name="百分比 2 2 2 2 3 3 3 2" xfId="4309"/>
    <cellStyle name="警告文本 2 2 3 3 2" xfId="4310"/>
    <cellStyle name="百分比 2 2 2 2 3 3 3 2 2" xfId="4311"/>
    <cellStyle name="百分比 2 2 4 5 2 2 3 2" xfId="4312"/>
    <cellStyle name="百分比 2 2 2 2 3 3 3 2 3" xfId="4313"/>
    <cellStyle name="百分比 2 2 2 2 3 3 3 3" xfId="4314"/>
    <cellStyle name="百分比 2 4 5 2 5 2" xfId="4315"/>
    <cellStyle name="百分比 2 2 2 2 3 3 3 4" xfId="4316"/>
    <cellStyle name="常规 6 4 2 3 2" xfId="4317"/>
    <cellStyle name="百分比 2 2 2 2 3 3 3 5" xfId="4318"/>
    <cellStyle name="常规 6 4 2 3 3" xfId="4319"/>
    <cellStyle name="百分比 2 2 4 2 5 3 3 2" xfId="4320"/>
    <cellStyle name="百分比 2 2 2 2 3 3 3 6" xfId="4321"/>
    <cellStyle name="常规 4 3 2 3 2 3 2" xfId="4322"/>
    <cellStyle name="常规 6 4 2 3 4" xfId="4323"/>
    <cellStyle name="百分比 2 3 2 3 3 3 2" xfId="4324"/>
    <cellStyle name="百分比 2 2 2 2 3 3 4" xfId="4325"/>
    <cellStyle name="常规 2 3 7 2 2 4 2" xfId="4326"/>
    <cellStyle name="警告文本 2 2 3 4" xfId="4327"/>
    <cellStyle name="百分比 2 2 2 2 3 3 4 2" xfId="4328"/>
    <cellStyle name="警告文本 2 2 3 4 2" xfId="4329"/>
    <cellStyle name="百分比 2 2 2 2 3 3 4 3" xfId="4330"/>
    <cellStyle name="百分比 2 2 2 2 3 3 5" xfId="4331"/>
    <cellStyle name="警告文本 2 2 3 5" xfId="4332"/>
    <cellStyle name="百分比 2 2 2 2 3 3 5 2" xfId="4333"/>
    <cellStyle name="百分比 2 2 2 2 3 3 6" xfId="4334"/>
    <cellStyle name="百分比 2 2 2 2 3 3 6 2" xfId="4335"/>
    <cellStyle name="百分比 2 2 4 3 6 2 2" xfId="4336"/>
    <cellStyle name="百分比 2 2 2 2 3 3 7" xfId="4337"/>
    <cellStyle name="百分比 2 2 4 3 6 2 2 2" xfId="4338"/>
    <cellStyle name="百分比 2 2 2 2 3 3 7 2" xfId="4339"/>
    <cellStyle name="百分比 2 2 4 3 6 2 3" xfId="4340"/>
    <cellStyle name="百分比 2 2 2 2 3 3 8" xfId="4341"/>
    <cellStyle name="百分比 2 2 2 2 3 4" xfId="4342"/>
    <cellStyle name="常规 3 4 2 2 2 6" xfId="4343"/>
    <cellStyle name="常规 5 4 4 2 2 2" xfId="4344"/>
    <cellStyle name="警告文本 2 2 4" xfId="4345"/>
    <cellStyle name="百分比 2 2 2 2 3 4 2" xfId="4346"/>
    <cellStyle name="常规 7 2 2 4 6" xfId="4347"/>
    <cellStyle name="警告文本 2 2 4 2" xfId="4348"/>
    <cellStyle name="百分比 2 2 2 2 3 4 2 2" xfId="4349"/>
    <cellStyle name="百分比 2 2 2 2 3 4 2 2 2" xfId="4350"/>
    <cellStyle name="百分比 2 2 4 2 5" xfId="4351"/>
    <cellStyle name="百分比 2 2 2 2 3 4 2 2 2 2" xfId="4352"/>
    <cellStyle name="百分比 2 2 4 2 5 2" xfId="4353"/>
    <cellStyle name="百分比 2 2 2 2 3 4 2 2 2 2 2" xfId="4354"/>
    <cellStyle name="百分比 2 2 4 2 6" xfId="4355"/>
    <cellStyle name="百分比 2 2 2 2 3 4 2 2 2 3" xfId="4356"/>
    <cellStyle name="百分比 2 2 4 3 5" xfId="4357"/>
    <cellStyle name="常规 2 2 2 2 5 3 2 2" xfId="4358"/>
    <cellStyle name="百分比 2 2 2 2 3 4 2 2 3 2" xfId="4359"/>
    <cellStyle name="百分比 2 2 2 2 3 4 2 2 4" xfId="4360"/>
    <cellStyle name="百分比 2 2 4 4 5" xfId="4361"/>
    <cellStyle name="常规 2 2 2 2 5 3 3 2" xfId="4362"/>
    <cellStyle name="百分比 2 2 2 2 3 4 2 2 4 2" xfId="4363"/>
    <cellStyle name="百分比 2 2 2 2 3 4 2 2 5" xfId="4364"/>
    <cellStyle name="百分比 2 2 4 5 5" xfId="4365"/>
    <cellStyle name="常规 2 2 2 2 5 3 4 2" xfId="4366"/>
    <cellStyle name="百分比 2 2 2 2 3 4 2 2 5 2" xfId="4367"/>
    <cellStyle name="百分比 2 2 2 2 3 4 2 2 6" xfId="4368"/>
    <cellStyle name="百分比 2 2 2 2 3 4 2 3 2" xfId="4369"/>
    <cellStyle name="百分比 2 2 5 2 5" xfId="4370"/>
    <cellStyle name="百分比 2 2 2 2 3 4 2 3 2 2" xfId="4371"/>
    <cellStyle name="百分比 2 2 2 2 3 4 2 4" xfId="4372"/>
    <cellStyle name="常规 6 4 3 2 2" xfId="4373"/>
    <cellStyle name="百分比 2 2 2 2 3 4 2 4 2" xfId="4374"/>
    <cellStyle name="常规 6 4 3 2 2 2" xfId="4375"/>
    <cellStyle name="百分比 2 2 2 2 3 4 2 5" xfId="4376"/>
    <cellStyle name="常规 6 4 3 2 3" xfId="4377"/>
    <cellStyle name="百分比 2 2 2 2 3 4 2 5 2" xfId="4378"/>
    <cellStyle name="常规 6 4 3 2 3 2" xfId="4379"/>
    <cellStyle name="百分比 2 2 4 2 5 4 2 2" xfId="4380"/>
    <cellStyle name="百分比 2 2 2 2 3 4 2 6" xfId="4381"/>
    <cellStyle name="常规 4 3 2 3 3 2 2" xfId="4382"/>
    <cellStyle name="常规 6 4 3 2 4" xfId="4383"/>
    <cellStyle name="百分比 2 2 2 2 3 4 2 7" xfId="4384"/>
    <cellStyle name="常规 4 3 2 3 3 2 3" xfId="4385"/>
    <cellStyle name="常规 6 4 3 2 5" xfId="4386"/>
    <cellStyle name="百分比 2 2 2 2 3 4 3" xfId="4387"/>
    <cellStyle name="百分比 2 2 2 2 3 4 3 2" xfId="4388"/>
    <cellStyle name="百分比 2 2 2 2 3 4 3 2 2" xfId="4389"/>
    <cellStyle name="百分比 2 2 2 2 3 4 3 2 2 2" xfId="4390"/>
    <cellStyle name="百分比 2 2 2 2 3 4 3 3" xfId="4391"/>
    <cellStyle name="百分比 2 2 2 2 3 4 3 3 2" xfId="4392"/>
    <cellStyle name="百分比 2 2 2 2 3 4 3 4" xfId="4393"/>
    <cellStyle name="常规 6 4 3 3 2" xfId="4394"/>
    <cellStyle name="百分比 2 2 2 2 3 4 3 4 2" xfId="4395"/>
    <cellStyle name="常规 4 2 7 2 2 3" xfId="4396"/>
    <cellStyle name="常规 6 4 3 3 2 2" xfId="4397"/>
    <cellStyle name="百分比 2 2 2 2 3 4 3 5" xfId="4398"/>
    <cellStyle name="常规 6 4 3 3 3" xfId="4399"/>
    <cellStyle name="百分比 2 2 2 2 3 4 3 5 2" xfId="4400"/>
    <cellStyle name="常规 4 2 7 2 3 3" xfId="4401"/>
    <cellStyle name="常规 6 4 3 3 3 2" xfId="4402"/>
    <cellStyle name="百分比 2 2 2 2 3 4 3 6" xfId="4403"/>
    <cellStyle name="常规 4 3 2 3 3 3 2" xfId="4404"/>
    <cellStyle name="常规 6 4 3 3 4" xfId="4405"/>
    <cellStyle name="百分比 2 3 2 3 3 4 2" xfId="4406"/>
    <cellStyle name="百分比 2 2 2 2 3 4 4" xfId="4407"/>
    <cellStyle name="百分比 2 2 2 2 3 4 4 2" xfId="4408"/>
    <cellStyle name="百分比 2 2 2 2 3 4 4 2 2" xfId="4409"/>
    <cellStyle name="百分比 2 2 2 2 3 4 4 3" xfId="4410"/>
    <cellStyle name="百分比 2 2 2 2 3 4 5" xfId="4411"/>
    <cellStyle name="百分比 2 2 2 2 3 4 6" xfId="4412"/>
    <cellStyle name="百分比 2 2 4 3 6 3 2" xfId="4413"/>
    <cellStyle name="百分比 2 2 2 2 3 4 7" xfId="4414"/>
    <cellStyle name="百分比 2 2 3 3 3 2 2 2 2 2" xfId="4415"/>
    <cellStyle name="常规 3 3 2 4 2 5" xfId="4416"/>
    <cellStyle name="百分比 2 2 2 2 3 4 8" xfId="4417"/>
    <cellStyle name="百分比 2 2 2 2 3 5" xfId="4418"/>
    <cellStyle name="常规 5 4 4 2 2 3" xfId="4419"/>
    <cellStyle name="警告文本 2 2 5" xfId="4420"/>
    <cellStyle name="百分比 2 2 2 2 3 5 2" xfId="4421"/>
    <cellStyle name="警告文本 2 2 5 2" xfId="4422"/>
    <cellStyle name="百分比 2 2 2 2 3 5 2 2" xfId="4423"/>
    <cellStyle name="百分比 2 2 2 2 3 5 2 2 3" xfId="4424"/>
    <cellStyle name="百分比 2 2 2 2 3 5 2 3" xfId="4425"/>
    <cellStyle name="百分比 2 2 2 2 3 5 2 3 2" xfId="4426"/>
    <cellStyle name="百分比 3 2 2 2 2 4" xfId="4427"/>
    <cellStyle name="百分比 2 2 2 2 3 5 2 4" xfId="4428"/>
    <cellStyle name="常规 6 4 4 2 2" xfId="4429"/>
    <cellStyle name="百分比 2 2 2 2 3 5 2 4 2" xfId="4430"/>
    <cellStyle name="常规 6 4 4 2 2 2" xfId="4431"/>
    <cellStyle name="百分比 2 2 2 2 3 5 2 5" xfId="4432"/>
    <cellStyle name="常规 6 4 4 2 3" xfId="4433"/>
    <cellStyle name="百分比 2 2 2 2 3 5 2 5 2" xfId="4434"/>
    <cellStyle name="常规 6 4 4 2 3 2" xfId="4435"/>
    <cellStyle name="百分比 2 2 2 2 3 5 2 6" xfId="4436"/>
    <cellStyle name="常规 6 4 4 2 4" xfId="4437"/>
    <cellStyle name="百分比 2 2 2 2 3 5 3" xfId="4438"/>
    <cellStyle name="百分比 2 2 2 2 3 5 3 2 3" xfId="4439"/>
    <cellStyle name="百分比 2 2 2 2 3 5 3 4 2" xfId="4440"/>
    <cellStyle name="常规 4 2 8 2 2 3" xfId="4441"/>
    <cellStyle name="常规 6 4 4 3 2 2" xfId="4442"/>
    <cellStyle name="百分比 2 2 2 2 3 5 3 4 3" xfId="4443"/>
    <cellStyle name="百分比 2 2 2 2 3 5 3 5 2" xfId="4444"/>
    <cellStyle name="常规 6 4 4 3 3 2" xfId="4445"/>
    <cellStyle name="百分比 2 2 2 2 3 5 3 5 3" xfId="4446"/>
    <cellStyle name="百分比 2 2 2 2 3 5 3 6" xfId="4447"/>
    <cellStyle name="常规 6 4 4 3 4" xfId="4448"/>
    <cellStyle name="百分比 2 2 2 2 3 5 3 7" xfId="4449"/>
    <cellStyle name="常规 6 4 4 3 5" xfId="4450"/>
    <cellStyle name="百分比 2 3 2 3 3 5 2" xfId="4451"/>
    <cellStyle name="百分比 2 2 2 2 3 5 4" xfId="4452"/>
    <cellStyle name="百分比 2 2 2 2 3 5 4 2" xfId="4453"/>
    <cellStyle name="百分比 2 2 2 2 3 5 4 2 2" xfId="4454"/>
    <cellStyle name="百分比 2 2 2 2 3 5 5" xfId="4455"/>
    <cellStyle name="百分比 2 2 2 2 3 5 5 2" xfId="4456"/>
    <cellStyle name="百分比 2 2 2 2 3 5 6" xfId="4457"/>
    <cellStyle name="百分比 2 3 2 3 2 4" xfId="4458"/>
    <cellStyle name="百分比 2 2 2 2 3 5 6 2" xfId="4459"/>
    <cellStyle name="百分比 2 3 2 3 2 5" xfId="4460"/>
    <cellStyle name="百分比 2 2 2 2 3 5 6 3" xfId="4461"/>
    <cellStyle name="百分比 2 2 4 3 6 4 2" xfId="4462"/>
    <cellStyle name="百分比 2 2 2 2 3 5 7" xfId="4463"/>
    <cellStyle name="百分比 2 3 2 3 3 4" xfId="4464"/>
    <cellStyle name="百分比 2 2 2 2 3 5 7 2" xfId="4465"/>
    <cellStyle name="百分比 2 3 2 3 3 5" xfId="4466"/>
    <cellStyle name="百分比 2 2 2 2 3 5 7 3" xfId="4467"/>
    <cellStyle name="百分比 2 2 4 3 6 4 3" xfId="4468"/>
    <cellStyle name="百分比 2 2 2 2 3 5 8" xfId="4469"/>
    <cellStyle name="百分比 2 2 2 2 3 5 9" xfId="4470"/>
    <cellStyle name="百分比 2 2 4 2 5 6" xfId="4471"/>
    <cellStyle name="常规 4 3 2 3 5" xfId="4472"/>
    <cellStyle name="百分比 2 2 2 2 3 6 2 2" xfId="4473"/>
    <cellStyle name="百分比 2 2 4 2 5 6 2" xfId="4474"/>
    <cellStyle name="常规 2 5 5 2 5" xfId="4475"/>
    <cellStyle name="常规 4 3 2 3 5 2" xfId="4476"/>
    <cellStyle name="百分比 2 2 2 2 3 6 2 2 2" xfId="4477"/>
    <cellStyle name="百分比 2 2 2 2 3 6 3" xfId="4478"/>
    <cellStyle name="百分比 2 2 4 2 6 6" xfId="4479"/>
    <cellStyle name="常规 4 3 2 4 5" xfId="4480"/>
    <cellStyle name="百分比 2 2 2 2 3 6 3 2" xfId="4481"/>
    <cellStyle name="百分比 2 2 2 2 3 6 4" xfId="4482"/>
    <cellStyle name="百分比 2 2 2 2 3 6 4 2" xfId="4483"/>
    <cellStyle name="百分比 2 2 2 2 3 6 5" xfId="4484"/>
    <cellStyle name="百分比 2 2 2 2 3 6 5 2" xfId="4485"/>
    <cellStyle name="百分比 2 2 2 2 3 6 6" xfId="4486"/>
    <cellStyle name="百分比 2 2 4 3 6 5 2" xfId="4487"/>
    <cellStyle name="百分比 2 2 2 2 3 6 7" xfId="4488"/>
    <cellStyle name="百分比 2 2 4 3 5 6" xfId="4489"/>
    <cellStyle name="常规 2 9 2 3 2" xfId="4490"/>
    <cellStyle name="常规 4 3 3 3 5" xfId="4491"/>
    <cellStyle name="百分比 2 2 3 3 2 2 6 2" xfId="4492"/>
    <cellStyle name="百分比 2 2 2 2 3 7 2 2" xfId="4493"/>
    <cellStyle name="百分比 2 2 3 3 2 3 6" xfId="4494"/>
    <cellStyle name="百分比 2 2 2 2 3 8 2" xfId="4495"/>
    <cellStyle name="百分比 2 2 2 2 3 9" xfId="4496"/>
    <cellStyle name="百分比 2 2 2 2 3 9 2" xfId="4497"/>
    <cellStyle name="百分比 2 3 2 4 2 2 3 2" xfId="4498"/>
    <cellStyle name="常规 4 2 2 3 2 3" xfId="4499"/>
    <cellStyle name="百分比 2 2 2 2 4" xfId="4500"/>
    <cellStyle name="警告文本 2 3" xfId="4501"/>
    <cellStyle name="百分比 2 2 2 2 4 2" xfId="4502"/>
    <cellStyle name="常规 3 4 2 2 3 4" xfId="4503"/>
    <cellStyle name="警告文本 2 3 2" xfId="4504"/>
    <cellStyle name="百分比 2 2 2 2 4 2 2 3" xfId="4505"/>
    <cellStyle name="百分比 2 2 5 3 3 3 2" xfId="4506"/>
    <cellStyle name="百分比 2 2 3 2 5 2 2 2" xfId="4507"/>
    <cellStyle name="百分比 2 2 2 2 4 2 2 4" xfId="4508"/>
    <cellStyle name="百分比 4 6 2 2 4 2" xfId="4509"/>
    <cellStyle name="百分比 2 2 2 2 4 2 2 5" xfId="4510"/>
    <cellStyle name="链接单元格 2 2 2 2 4 2" xfId="4511"/>
    <cellStyle name="百分比 2 2 2 2 4 2 3 2" xfId="4512"/>
    <cellStyle name="常规 5 8 2 2 4 2" xfId="4513"/>
    <cellStyle name="警告文本 2 3 2 3 2" xfId="4514"/>
    <cellStyle name="百分比 2 3 2 3 4 2 2" xfId="4515"/>
    <cellStyle name="百分比 2 2 2 2 4 2 4" xfId="4516"/>
    <cellStyle name="常规 5 8 2 2 5" xfId="4517"/>
    <cellStyle name="警告文本 2 3 2 4" xfId="4518"/>
    <cellStyle name="百分比 2 2 2 2 4 2 4 2" xfId="4519"/>
    <cellStyle name="百分比 2 2 2 2 4 2 5" xfId="4520"/>
    <cellStyle name="百分比 2 2 2 2 4 3 3 2" xfId="4521"/>
    <cellStyle name="百分比 2 2 2 2 4 3 4" xfId="4522"/>
    <cellStyle name="百分比 2 2 2 2 4 3 4 2" xfId="4523"/>
    <cellStyle name="百分比 2 2 2 2 4 3 5" xfId="4524"/>
    <cellStyle name="百分比 2 2 2 2 4 4" xfId="4525"/>
    <cellStyle name="常规 5 4 4 2 3 2" xfId="4526"/>
    <cellStyle name="警告文本 2 3 4" xfId="4527"/>
    <cellStyle name="百分比 2 2 2 2 4 5" xfId="4528"/>
    <cellStyle name="常规 5 4 4 2 3 3" xfId="4529"/>
    <cellStyle name="警告文本 2 3 5" xfId="4530"/>
    <cellStyle name="百分比 2 2 2 2 4 5 2" xfId="4531"/>
    <cellStyle name="百分比 2 2 2 2 5" xfId="4532"/>
    <cellStyle name="警告文本 2 4" xfId="4533"/>
    <cellStyle name="百分比 2 2 2 2 5 2 2 2 2" xfId="4534"/>
    <cellStyle name="百分比 2 2 2 2 5 2 2 3" xfId="4535"/>
    <cellStyle name="百分比 2 2 2 2 5 2 2 3 2" xfId="4536"/>
    <cellStyle name="百分比 2 2 5 4 3 3 2" xfId="4537"/>
    <cellStyle name="常规 7 2 2 4 2 2 4 2" xfId="4538"/>
    <cellStyle name="百分比 2 2 2 2 5 2 2 4" xfId="4539"/>
    <cellStyle name="百分比 2 2 2 2 5 2 2 5" xfId="4540"/>
    <cellStyle name="百分比 2 2 2 2 5 2 4 2" xfId="4541"/>
    <cellStyle name="百分比 2 2 3 2 3 2 4 2" xfId="4542"/>
    <cellStyle name="百分比 2 2 2 2 5 2 5" xfId="4543"/>
    <cellStyle name="百分比 2 2 2 2 5 3 2 2" xfId="4544"/>
    <cellStyle name="百分比 2 2 2 2 5 3 3 2" xfId="4545"/>
    <cellStyle name="百分比 2 2 2 2 5 3 4" xfId="4546"/>
    <cellStyle name="百分比 2 2 2 2 5 3 4 2" xfId="4547"/>
    <cellStyle name="百分比 2 2 3 2 3 2 5 2" xfId="4548"/>
    <cellStyle name="百分比 2 2 2 2 5 3 5" xfId="4549"/>
    <cellStyle name="百分比 2 2 2 2 5 5 2" xfId="4550"/>
    <cellStyle name="百分比 2 2 2 2 6 2 2 2" xfId="4551"/>
    <cellStyle name="百分比 2 2 2 2 6 2 2 2 2" xfId="4552"/>
    <cellStyle name="百分比 2 2 2 2 6 2 2 3" xfId="4553"/>
    <cellStyle name="百分比 2 2 2 2 6 2 2 3 2" xfId="4554"/>
    <cellStyle name="百分比 2 2 2 2 6 2 2 4" xfId="4555"/>
    <cellStyle name="百分比 2 2 3 2 3 3 4 2" xfId="4556"/>
    <cellStyle name="百分比 2 2 2 2 6 2 5" xfId="4557"/>
    <cellStyle name="百分比 2 2 2 2 6 3 3 2" xfId="4558"/>
    <cellStyle name="百分比 2 2 2 2 6 3 4" xfId="4559"/>
    <cellStyle name="百分比 2 2 2 2 6 3 4 2" xfId="4560"/>
    <cellStyle name="百分比 2 2 3 2 3 3 5 2" xfId="4561"/>
    <cellStyle name="百分比 2 2 2 2 6 3 5" xfId="4562"/>
    <cellStyle name="百分比 2 2 2 2 6 5" xfId="4563"/>
    <cellStyle name="百分比 2 2 3 3 4 2 2 3" xfId="4564"/>
    <cellStyle name="百分比 2 2 2 3 3 2 2 5" xfId="4565"/>
    <cellStyle name="百分比 2 2 2 2 6 5 2" xfId="4566"/>
    <cellStyle name="百分比 2 2 2 2 6 6" xfId="4567"/>
    <cellStyle name="百分比 2 2 2 2 7 2 4 2" xfId="4568"/>
    <cellStyle name="百分比 2 2 2 2 7 2 5" xfId="4569"/>
    <cellStyle name="百分比 2 2 2 2 8 4 2" xfId="4570"/>
    <cellStyle name="百分比 2 2 2 2 8 5" xfId="4571"/>
    <cellStyle name="百分比 2 2 2 3 2 2" xfId="4572"/>
    <cellStyle name="百分比 2 2 4 3 4 2 2 4" xfId="4573"/>
    <cellStyle name="百分比 2 2 2 3 2 2 2" xfId="4574"/>
    <cellStyle name="百分比 2 2 3 3 3 2 2 6" xfId="4575"/>
    <cellStyle name="百分比 2 2 3 3 3 2 2 2 2" xfId="4576"/>
    <cellStyle name="百分比 2 2 2 3 2 2 2 4 2" xfId="4577"/>
    <cellStyle name="百分比 2 2 3 3 3 2 2 3" xfId="4578"/>
    <cellStyle name="百分比 2 2 2 3 2 2 2 5" xfId="4579"/>
    <cellStyle name="百分比 2 2 4 3 4 2 2 5" xfId="4580"/>
    <cellStyle name="百分比 2 2 2 3 2 2 3" xfId="4581"/>
    <cellStyle name="百分比 2 3 2 4 2 2 2" xfId="4582"/>
    <cellStyle name="百分比 2 2 4 3 4 2 2 6" xfId="4583"/>
    <cellStyle name="百分比 2 2 2 3 2 2 4" xfId="4584"/>
    <cellStyle name="百分比 2 3 2 4 2 2 3" xfId="4585"/>
    <cellStyle name="百分比 2 2 2 3 2 2 5" xfId="4586"/>
    <cellStyle name="百分比 2 2 2 3 2 3" xfId="4587"/>
    <cellStyle name="百分比 2 3 2 4 2 3 2 2" xfId="4588"/>
    <cellStyle name="百分比 2 2 5 4 3 4" xfId="4589"/>
    <cellStyle name="常规 7 2 2 4 2 2 5" xfId="4590"/>
    <cellStyle name="百分比 2 2 2 3 2 3 4 2" xfId="4591"/>
    <cellStyle name="百分比 2 3 2 4 2 3 3" xfId="4592"/>
    <cellStyle name="百分比 2 2 2 3 2 3 5" xfId="4593"/>
    <cellStyle name="百分比 2 2 2 3 2 4" xfId="4594"/>
    <cellStyle name="百分比 2 2 2 3 2 5" xfId="4595"/>
    <cellStyle name="百分比 2 2 3 2 5 4 2" xfId="4596"/>
    <cellStyle name="常规 4 2 2 3 3 2" xfId="4597"/>
    <cellStyle name="百分比 2 2 2 3 3" xfId="4598"/>
    <cellStyle name="百分比 2 2 2 3 3 2" xfId="4599"/>
    <cellStyle name="常规 3 4 2 3 2 4" xfId="4600"/>
    <cellStyle name="百分比 2 2 2 3 3 2 2 2" xfId="4601"/>
    <cellStyle name="百分比 2 2 2 3 3 2 2 3" xfId="4602"/>
    <cellStyle name="百分比 2 2 2 3 3 2 2 3 2" xfId="4603"/>
    <cellStyle name="百分比 2 3 3 5 3 2 3" xfId="4604"/>
    <cellStyle name="计算 2 7" xfId="4605"/>
    <cellStyle name="百分比 2 2 3 3 4 2 2 2" xfId="4606"/>
    <cellStyle name="百分比 2 2 2 3 3 2 2 4" xfId="4607"/>
    <cellStyle name="常规 4 2 2 7 2 2 3 2" xfId="4608"/>
    <cellStyle name="百分比 2 2 3 3 4 2 2 2 2" xfId="4609"/>
    <cellStyle name="百分比 2 2 2 3 3 2 2 4 2" xfId="4610"/>
    <cellStyle name="常规 8 3 2 5" xfId="4611"/>
    <cellStyle name="百分比 2 2 2 3 3 2 3 2" xfId="4612"/>
    <cellStyle name="百分比 2 3 2 4 3 2 3" xfId="4613"/>
    <cellStyle name="百分比 2 2 2 3 3 2 5" xfId="4614"/>
    <cellStyle name="百分比 2 2 2 3 3 3" xfId="4615"/>
    <cellStyle name="常规 3 2 8 2 2 2" xfId="4616"/>
    <cellStyle name="常规 3 4 2 3 2 5" xfId="4617"/>
    <cellStyle name="百分比 2 2 2 3 3 3 2" xfId="4618"/>
    <cellStyle name="百分比 2 2 2 3 3 3 2 2" xfId="4619"/>
    <cellStyle name="百分比 2 2 2 3 3 3 3" xfId="4620"/>
    <cellStyle name="百分比 2 2 2 3 3 3 3 2" xfId="4621"/>
    <cellStyle name="好 2 5" xfId="4622"/>
    <cellStyle name="百分比 2 2 2 3 3 3 5" xfId="4623"/>
    <cellStyle name="百分比 2 2 2 3 3 4" xfId="4624"/>
    <cellStyle name="常规 3 4 2 3 2 6" xfId="4625"/>
    <cellStyle name="百分比 2 2 2 3 3 4 2" xfId="4626"/>
    <cellStyle name="百分比 2 2 2 3 3 5" xfId="4627"/>
    <cellStyle name="百分比 2 2 2 3 3 5 2" xfId="4628"/>
    <cellStyle name="百分比 2 3 2 4 2 2 4 2" xfId="4629"/>
    <cellStyle name="常规 4 2 2 3 3 3" xfId="4630"/>
    <cellStyle name="百分比 2 2 2 3 4" xfId="4631"/>
    <cellStyle name="百分比 2 2 2 3 4 2" xfId="4632"/>
    <cellStyle name="常规 3 4 2 3 3 4" xfId="4633"/>
    <cellStyle name="百分比 2 2 2 3 4 2 2" xfId="4634"/>
    <cellStyle name="常规 5 9 2 2 3" xfId="4635"/>
    <cellStyle name="百分比 2 2 2 3 4 2 2 2" xfId="4636"/>
    <cellStyle name="常规 5 9 2 2 3 2" xfId="4637"/>
    <cellStyle name="百分比 2 2 2 3 4 2 2 3" xfId="4638"/>
    <cellStyle name="百分比 2 2 3 3 5 2 2 2" xfId="4639"/>
    <cellStyle name="百分比 2 2 2 3 4 2 2 4" xfId="4640"/>
    <cellStyle name="百分比 4 7 2 2 4 2" xfId="4641"/>
    <cellStyle name="百分比 2 2 2 3 4 2 2 4 2" xfId="4642"/>
    <cellStyle name="百分比 2 2 2 3 4 2 2 5" xfId="4643"/>
    <cellStyle name="百分比 2 2 2 3 4 2 3" xfId="4644"/>
    <cellStyle name="常规 5 9 2 2 4" xfId="4645"/>
    <cellStyle name="百分比 2 2 2 3 4 2 3 2" xfId="4646"/>
    <cellStyle name="常规 5 9 2 2 4 2" xfId="4647"/>
    <cellStyle name="百分比 2 3 2 4 4 2 2" xfId="4648"/>
    <cellStyle name="百分比 2 2 2 3 4 2 4" xfId="4649"/>
    <cellStyle name="常规 5 9 2 2 5" xfId="4650"/>
    <cellStyle name="百分比 2 2 4 3 11" xfId="4651"/>
    <cellStyle name="百分比 2 2 2 3 4 2 4 2" xfId="4652"/>
    <cellStyle name="百分比 2 2 2 3 4 2 5" xfId="4653"/>
    <cellStyle name="百分比 2 2 2 3 4 3" xfId="4654"/>
    <cellStyle name="常规 3 2 8 2 3 2" xfId="4655"/>
    <cellStyle name="常规 3 4 2 3 3 5" xfId="4656"/>
    <cellStyle name="百分比 2 2 2 3 4 3 2" xfId="4657"/>
    <cellStyle name="百分比 2 2 2 3 4 3 2 2" xfId="4658"/>
    <cellStyle name="百分比 2 2 2 3 4 3 3" xfId="4659"/>
    <cellStyle name="百分比 2 2 2 3 4 3 3 2" xfId="4660"/>
    <cellStyle name="百分比 2 2 2 3 4 3 4" xfId="4661"/>
    <cellStyle name="百分比 2 2 2 3 4 3 4 2" xfId="4662"/>
    <cellStyle name="百分比 2 2 2 3 4 3 5" xfId="4663"/>
    <cellStyle name="百分比 2 2 2 3 4 4" xfId="4664"/>
    <cellStyle name="百分比 2 2 2 3 4 5" xfId="4665"/>
    <cellStyle name="百分比 2 2 2 3 4 5 2" xfId="4666"/>
    <cellStyle name="百分比 2 2 2 3 5 2 2 2" xfId="4667"/>
    <cellStyle name="百分比 2 2 2 3 5 2 4 2" xfId="4668"/>
    <cellStyle name="百分比 2 2 3 2 4 2 4 2" xfId="4669"/>
    <cellStyle name="百分比 2 2 2 3 5 2 5" xfId="4670"/>
    <cellStyle name="百分比 2 2 2 3 5 4 2" xfId="4671"/>
    <cellStyle name="百分比 2 2 2 3 5 5" xfId="4672"/>
    <cellStyle name="百分比 2 2 2 3 6 2 2" xfId="4673"/>
    <cellStyle name="百分比 2 2 2 3 6 3" xfId="4674"/>
    <cellStyle name="百分比 2 2 2 3 6 3 2" xfId="4675"/>
    <cellStyle name="百分比 2 2 2 3 6 4" xfId="4676"/>
    <cellStyle name="百分比 2 2 2 3 6 4 2" xfId="4677"/>
    <cellStyle name="常规 3 2 10 3" xfId="4678"/>
    <cellStyle name="百分比 2 2 2 3 6 5" xfId="4679"/>
    <cellStyle name="百分比 2 2 2 3 9" xfId="4680"/>
    <cellStyle name="百分比 2 2 7 2 2 3" xfId="4681"/>
    <cellStyle name="百分比 4 4 3 3 2 2" xfId="4682"/>
    <cellStyle name="百分比 2 2 5 3 6" xfId="4683"/>
    <cellStyle name="百分比 2 2 2 4" xfId="4684"/>
    <cellStyle name="百分比 2 2 2 4 2 2" xfId="4685"/>
    <cellStyle name="常规 3 3 2 7 3" xfId="4686"/>
    <cellStyle name="百分比 2 2 2 4 2 2 2" xfId="4687"/>
    <cellStyle name="百分比 2 2 2 4 2 2 3" xfId="4688"/>
    <cellStyle name="百分比 2 2 2 4 2 2 4" xfId="4689"/>
    <cellStyle name="百分比 2 2 2 4 2 3" xfId="4690"/>
    <cellStyle name="百分比 2 2 2 4 2 4" xfId="4691"/>
    <cellStyle name="百分比 2 2 2 4 2 5" xfId="4692"/>
    <cellStyle name="常规 9 4 2 4 2" xfId="4693"/>
    <cellStyle name="百分比 2 2 3 2 5 5 2" xfId="4694"/>
    <cellStyle name="常规 4 2 2 3 4 2" xfId="4695"/>
    <cellStyle name="百分比 2 2 2 4 3" xfId="4696"/>
    <cellStyle name="百分比 2 2 2 4 3 2" xfId="4697"/>
    <cellStyle name="常规 3 4 2 4 2 4" xfId="4698"/>
    <cellStyle name="百分比 2 2 2 4 3 3" xfId="4699"/>
    <cellStyle name="常规 3 4 2 4 2 5" xfId="4700"/>
    <cellStyle name="百分比 2 2 2 4 3 3 2" xfId="4701"/>
    <cellStyle name="百分比 2 2 2 4 3 4" xfId="4702"/>
    <cellStyle name="常规 2 2 10 2 2" xfId="4703"/>
    <cellStyle name="常规 5 2 2 2 4 2 2 2" xfId="4704"/>
    <cellStyle name="百分比 2 2 2 4 3 5" xfId="4705"/>
    <cellStyle name="常规 2 2 10 2 3" xfId="4706"/>
    <cellStyle name="常规 5 2 2 2 4 2 2 3" xfId="4707"/>
    <cellStyle name="百分比 2 3 2 4 2 2 5 2" xfId="4708"/>
    <cellStyle name="常规 4 2 2 3 4 3" xfId="4709"/>
    <cellStyle name="百分比 2 2 2 4 4" xfId="4710"/>
    <cellStyle name="百分比 2 2 2 4 4 2" xfId="4711"/>
    <cellStyle name="百分比 2 2 7 2 2 4" xfId="4712"/>
    <cellStyle name="百分比 2 2 2 5" xfId="4713"/>
    <cellStyle name="百分比 2 2 7 2 2 4 2" xfId="4714"/>
    <cellStyle name="强调文字颜色 4 2 3 2 2 3" xfId="4715"/>
    <cellStyle name="百分比 2 2 2 5 2" xfId="4716"/>
    <cellStyle name="百分比 2 2 2 5 2 2" xfId="4717"/>
    <cellStyle name="常规 3 3 3 7 3" xfId="4718"/>
    <cellStyle name="百分比 2 2 2 5 2 2 2" xfId="4719"/>
    <cellStyle name="百分比 2 2 2 5 2 2 4" xfId="4720"/>
    <cellStyle name="百分比 2 2 2 5 2 2 4 2" xfId="4721"/>
    <cellStyle name="百分比 2 2 2 5 2 3" xfId="4722"/>
    <cellStyle name="百分比 2 2 2 5 2 4" xfId="4723"/>
    <cellStyle name="百分比 2 2 2 5 2 5" xfId="4724"/>
    <cellStyle name="常规 2 3 2 2 3 2" xfId="4725"/>
    <cellStyle name="百分比 2 2 2 5 3 3 2" xfId="4726"/>
    <cellStyle name="百分比 2 2 2 5 3 4" xfId="4727"/>
    <cellStyle name="常规 2 2 11 2 2" xfId="4728"/>
    <cellStyle name="百分比 2 2 2 5 3 4 2" xfId="4729"/>
    <cellStyle name="常规 2 2 11 2 2 2" xfId="4730"/>
    <cellStyle name="百分比 2 2 2 5 3 5" xfId="4731"/>
    <cellStyle name="常规 2 2 11 2 3" xfId="4732"/>
    <cellStyle name="常规 2 3 2 2 4 2" xfId="4733"/>
    <cellStyle name="百分比 2 2 2 5 4" xfId="4734"/>
    <cellStyle name="百分比 2 2 4 3 4 2 5" xfId="4735"/>
    <cellStyle name="百分比 2 2 2 6 2" xfId="4736"/>
    <cellStyle name="百分比 2 2 2 6 2 5" xfId="4737"/>
    <cellStyle name="常规 2 3 2 3 3 2" xfId="4738"/>
    <cellStyle name="百分比 2 2 4 3 4 2 6" xfId="4739"/>
    <cellStyle name="百分比 2 2 2 6 3" xfId="4740"/>
    <cellStyle name="常规 6 2 2 2 3 2 2" xfId="4741"/>
    <cellStyle name="百分比 2 2 4 3 4 2 7" xfId="4742"/>
    <cellStyle name="百分比 2 2 2 6 4" xfId="4743"/>
    <cellStyle name="常规 6 2 2 2 3 2 3" xfId="4744"/>
    <cellStyle name="百分比 2 2 2 7" xfId="4745"/>
    <cellStyle name="百分比 2 2 4 3 4 3 5" xfId="4746"/>
    <cellStyle name="常规 4 3 3 2 2 5" xfId="4747"/>
    <cellStyle name="百分比 2 2 2 7 2" xfId="4748"/>
    <cellStyle name="百分比 2 2 4 3 4 3 6" xfId="4749"/>
    <cellStyle name="常规 6 3 5 2 2 2" xfId="4750"/>
    <cellStyle name="百分比 2 2 2 7 3" xfId="4751"/>
    <cellStyle name="常规 6 2 2 2 3 3 2" xfId="4752"/>
    <cellStyle name="百分比 2 2 3 3 8" xfId="4753"/>
    <cellStyle name="常规 2 2 2 2 5 2 2 5" xfId="4754"/>
    <cellStyle name="百分比 2 2 2 7 3 2" xfId="4755"/>
    <cellStyle name="常规 6 2 2 2 3 3 2 2" xfId="4756"/>
    <cellStyle name="百分比 2 2 2 7 4" xfId="4757"/>
    <cellStyle name="常规 6 2 2 2 3 3 3" xfId="4758"/>
    <cellStyle name="百分比 2 2 3 4 2 2 4" xfId="4759"/>
    <cellStyle name="百分比 2 2 2 7 4 2" xfId="4760"/>
    <cellStyle name="常规 6 2 2 2 3 3 3 2" xfId="4761"/>
    <cellStyle name="百分比 2 2 2 7 5" xfId="4762"/>
    <cellStyle name="常规 6 2 2 2 3 3 4" xfId="4763"/>
    <cellStyle name="百分比 2 2 2 8" xfId="4764"/>
    <cellStyle name="百分比 2 2 2 9" xfId="4765"/>
    <cellStyle name="百分比 2 2 2 9 2" xfId="4766"/>
    <cellStyle name="百分比 2 2 3 10" xfId="4767"/>
    <cellStyle name="百分比 2 2 3 2 10" xfId="4768"/>
    <cellStyle name="百分比 2 2 3 2 2 2 2 2" xfId="4769"/>
    <cellStyle name="标题 4 2 4 4" xfId="4770"/>
    <cellStyle name="常规 2 3 10 2 2 3" xfId="4771"/>
    <cellStyle name="百分比 2 2 3 2 2 2 2 2 2" xfId="4772"/>
    <cellStyle name="常规 3 4 2 6" xfId="4773"/>
    <cellStyle name="百分比 2 2 3 2 2 2 2 2 3" xfId="4774"/>
    <cellStyle name="常规 3 4 2 7" xfId="4775"/>
    <cellStyle name="百分比 2 2 3 2 2 2 2 3" xfId="4776"/>
    <cellStyle name="百分比 2 2 3 2 2 2 2 3 2" xfId="4777"/>
    <cellStyle name="常规 3 4 3 6" xfId="4778"/>
    <cellStyle name="百分比 2 2 4 2 3 2 2 2" xfId="4779"/>
    <cellStyle name="百分比 2 2 3 2 2 2 2 4" xfId="4780"/>
    <cellStyle name="百分比 2 2 4 2 3 2 2 2 2" xfId="4781"/>
    <cellStyle name="百分比 2 2 3 2 2 2 2 4 2" xfId="4782"/>
    <cellStyle name="常规 3 4 4 6" xfId="4783"/>
    <cellStyle name="百分比 2 2 4 2 3 2 2 3" xfId="4784"/>
    <cellStyle name="百分比 2 2 3 6 2 3 2" xfId="4785"/>
    <cellStyle name="百分比 2 2 3 2 2 2 2 5" xfId="4786"/>
    <cellStyle name="百分比 2 2 4 2 3 2 2 4" xfId="4787"/>
    <cellStyle name="百分比 4 5 6 4 2" xfId="4788"/>
    <cellStyle name="百分比 2 2 3 2 2 2 2 6" xfId="4789"/>
    <cellStyle name="百分比 2 2 3 2 2 2 3" xfId="4790"/>
    <cellStyle name="百分比 2 2 3 2 2 2 3 2" xfId="4791"/>
    <cellStyle name="常规 2 3 10 2 3 3" xfId="4792"/>
    <cellStyle name="百分比 2 2 3 2 2 2 3 2 2" xfId="4793"/>
    <cellStyle name="常规 3 5 2 6" xfId="4794"/>
    <cellStyle name="百分比 2 2 3 2 2 2 3 3" xfId="4795"/>
    <cellStyle name="百分比 2 2 3 2 2 2 4" xfId="4796"/>
    <cellStyle name="百分比 2 2 3 2 2 2 5 2" xfId="4797"/>
    <cellStyle name="百分比 2 2 3 2 2 2 6" xfId="4798"/>
    <cellStyle name="百分比 2 2 3 2 2 2 6 2" xfId="4799"/>
    <cellStyle name="百分比 2 2 3 2 2 2 7" xfId="4800"/>
    <cellStyle name="百分比 2 2 3 2 2 3 2 2" xfId="4801"/>
    <cellStyle name="百分比 2 2 3 2 2 3 2 3" xfId="4802"/>
    <cellStyle name="百分比 2 2 3 2 2 3 3" xfId="4803"/>
    <cellStyle name="百分比 2 2 3 2 2 3 3 2" xfId="4804"/>
    <cellStyle name="百分比 2 2 3 2 2 3 4" xfId="4805"/>
    <cellStyle name="百分比 2 2 3 2 2 3 5 2" xfId="4806"/>
    <cellStyle name="百分比 2 2 3 2 2 3 6" xfId="4807"/>
    <cellStyle name="百分比 2 2 3 2 2 4 2" xfId="4808"/>
    <cellStyle name="百分比 2 2 3 2 2 4 3" xfId="4809"/>
    <cellStyle name="百分比 2 2 3 2 2 5" xfId="4810"/>
    <cellStyle name="百分比 2 2 3 2 2 5 2" xfId="4811"/>
    <cellStyle name="百分比 2 2 3 2 2 7 2" xfId="4812"/>
    <cellStyle name="百分比 2 5 7 2 2 2" xfId="4813"/>
    <cellStyle name="百分比 4 2 5 2 2 3 2" xfId="4814"/>
    <cellStyle name="百分比 2 2 3 2 2 8" xfId="4815"/>
    <cellStyle name="百分比 2 5 7 2 3" xfId="4816"/>
    <cellStyle name="百分比 4 2 5 2 2 4" xfId="4817"/>
    <cellStyle name="百分比 2 2 3 2 3 2 2 2 2 2" xfId="4818"/>
    <cellStyle name="百分比 2 2 3 2 3 2 2 2 3" xfId="4819"/>
    <cellStyle name="百分比 2 2 4 2 4 2 2 3 2" xfId="4820"/>
    <cellStyle name="常规 2 3 2 2 4 3 3" xfId="4821"/>
    <cellStyle name="百分比 2 2 3 2 3 2 2 5 2" xfId="4822"/>
    <cellStyle name="百分比 2 2 4 2 4 2 2 4" xfId="4823"/>
    <cellStyle name="百分比 2 2 3 2 3 2 2 6" xfId="4824"/>
    <cellStyle name="百分比 2 2 3 2 3 2 3" xfId="4825"/>
    <cellStyle name="常规 3 4 3 2 2 4 3" xfId="4826"/>
    <cellStyle name="百分比 2 2 3 2 3 2 4" xfId="4827"/>
    <cellStyle name="百分比 2 2 3 2 3 2 5" xfId="4828"/>
    <cellStyle name="百分比 2 2 3 2 3 2 6" xfId="4829"/>
    <cellStyle name="百分比 2 2 3 2 3 2 6 2" xfId="4830"/>
    <cellStyle name="百分比 2 2 3 2 3 2 7" xfId="4831"/>
    <cellStyle name="百分比 2 2 3 2 3 3" xfId="4832"/>
    <cellStyle name="常规 3 4 3 2 2 5" xfId="4833"/>
    <cellStyle name="百分比 2 2 3 2 3 3 2" xfId="4834"/>
    <cellStyle name="百分比 2 2 3 2 3 3 3" xfId="4835"/>
    <cellStyle name="百分比 2 2 3 2 3 3 4" xfId="4836"/>
    <cellStyle name="百分比 2 2 3 2 3 3 5" xfId="4837"/>
    <cellStyle name="百分比 2 2 3 2 3 3 6" xfId="4838"/>
    <cellStyle name="百分比 2 2 3 2 3 4" xfId="4839"/>
    <cellStyle name="常规 3 4 3 2 2 6" xfId="4840"/>
    <cellStyle name="百分比 2 2 3 2 3 4 2" xfId="4841"/>
    <cellStyle name="百分比 2 2 3 2 3 4 3" xfId="4842"/>
    <cellStyle name="百分比 2 2 5 2 3 5" xfId="4843"/>
    <cellStyle name="百分比 2 2 3 2 4 2 4" xfId="4844"/>
    <cellStyle name="百分比 2 2 3 2 4 2 5" xfId="4845"/>
    <cellStyle name="百分比 2 2 3 2 4 2 5 2" xfId="4846"/>
    <cellStyle name="百分比 2 2 3 2 4 2 6" xfId="4847"/>
    <cellStyle name="百分比 2 2 3 2 4 3" xfId="4848"/>
    <cellStyle name="常规 3 4 3 2 3 5" xfId="4849"/>
    <cellStyle name="常规 4 2 2 2 2" xfId="4850"/>
    <cellStyle name="百分比 2 2 3 2 4 4" xfId="4851"/>
    <cellStyle name="常规 4 2 2 2 3" xfId="4852"/>
    <cellStyle name="百分比 2 2 3 2 5 3" xfId="4853"/>
    <cellStyle name="常规 4 2 2 3 2" xfId="4854"/>
    <cellStyle name="百分比 2 2 3 2 5 4" xfId="4855"/>
    <cellStyle name="常规 4 2 2 3 3" xfId="4856"/>
    <cellStyle name="百分比 2 2 3 3 3 3 5 2" xfId="4857"/>
    <cellStyle name="常规 4 2 2 4 2 5" xfId="4858"/>
    <cellStyle name="百分比 2 2 3 2 6" xfId="4859"/>
    <cellStyle name="百分比 2 2 5 4 3 3" xfId="4860"/>
    <cellStyle name="常规 7 2 2 4 2 2 4" xfId="4861"/>
    <cellStyle name="百分比 2 2 3 2 6 2 2" xfId="4862"/>
    <cellStyle name="百分比 2 2 3 2 7 2" xfId="4863"/>
    <cellStyle name="常规 2 2 4 3 4 3 2 2" xfId="4864"/>
    <cellStyle name="百分比 2 2 3 2 8 2" xfId="4865"/>
    <cellStyle name="常规 2 2 4 3 4 3 3 2" xfId="4866"/>
    <cellStyle name="百分比 2 2 7 2 3 2" xfId="4867"/>
    <cellStyle name="百分比 4 2 2 2 2 4 2" xfId="4868"/>
    <cellStyle name="百分比 2 2 5 4 5" xfId="4869"/>
    <cellStyle name="百分比 2 2 3 3" xfId="4870"/>
    <cellStyle name="百分比 2 2 3 3 2 2 2" xfId="4871"/>
    <cellStyle name="百分比 2 2 3 3 2 2 2 2" xfId="4872"/>
    <cellStyle name="百分比 2 2 3 3 2 2 2 2 2" xfId="4873"/>
    <cellStyle name="百分比 2 2 3 3 2 2 2 2 2 2" xfId="4874"/>
    <cellStyle name="常规 2 3 2 4 2 5" xfId="4875"/>
    <cellStyle name="百分比 2 2 3 3 2 2 2 2 3" xfId="4876"/>
    <cellStyle name="百分比 2 2 3 3 2 2 2 3" xfId="4877"/>
    <cellStyle name="百分比 2 2 3 3 2 2 2 3 2" xfId="4878"/>
    <cellStyle name="百分比 2 2 4 3 3 2 2 2" xfId="4879"/>
    <cellStyle name="百分比 2 2 3 3 2 2 2 4" xfId="4880"/>
    <cellStyle name="标题 5 2 2" xfId="4881"/>
    <cellStyle name="百分比 2 2 4 3 3 2 2 2 2" xfId="4882"/>
    <cellStyle name="百分比 2 2 3 3 2 2 2 4 2" xfId="4883"/>
    <cellStyle name="标题 5 2 2 2" xfId="4884"/>
    <cellStyle name="百分比 2 2 4 6 2 3 2" xfId="4885"/>
    <cellStyle name="百分比 2 2 4 3 3 2 2 3" xfId="4886"/>
    <cellStyle name="百分比 2 2 3 3 2 2 2 5" xfId="4887"/>
    <cellStyle name="标题 5 2 3" xfId="4888"/>
    <cellStyle name="百分比 2 2 3 3 2 2 4" xfId="4889"/>
    <cellStyle name="常规 6 2 2 2 2 3 3 2" xfId="4890"/>
    <cellStyle name="百分比 2 2 4 3 3 6" xfId="4891"/>
    <cellStyle name="百分比 2 2 3 3 2 2 4 2" xfId="4892"/>
    <cellStyle name="百分比 2 2 3 3 2 2 5" xfId="4893"/>
    <cellStyle name="百分比 2 2 4 3 4 6" xfId="4894"/>
    <cellStyle name="常规 2 9 2 2 2" xfId="4895"/>
    <cellStyle name="常规 4 3 3 2 5" xfId="4896"/>
    <cellStyle name="百分比 2 2 3 3 2 2 5 2" xfId="4897"/>
    <cellStyle name="百分比 2 2 3 3 2 3" xfId="4898"/>
    <cellStyle name="百分比 2 2 3 3 2 3 2" xfId="4899"/>
    <cellStyle name="百分比 2 2 3 3 2 3 2 2" xfId="4900"/>
    <cellStyle name="常规 2 2 8 3" xfId="4901"/>
    <cellStyle name="百分比 2 2 3 3 2 3 2 2 2" xfId="4902"/>
    <cellStyle name="常规 2 2 8 3 2" xfId="4903"/>
    <cellStyle name="百分比 2 2 3 3 2 3 4" xfId="4904"/>
    <cellStyle name="常规 6 2 2 2 2 3 4 2" xfId="4905"/>
    <cellStyle name="百分比 2 2 3 3 2 3 5" xfId="4906"/>
    <cellStyle name="百分比 2 2 3 3 2 4" xfId="4907"/>
    <cellStyle name="百分比 2 2 3 3 2 4 2" xfId="4908"/>
    <cellStyle name="百分比 2 2 3 3 2 4 2 2" xfId="4909"/>
    <cellStyle name="常规 2 3 8 3" xfId="4910"/>
    <cellStyle name="百分比 2 2 3 3 2 4 3" xfId="4911"/>
    <cellStyle name="百分比 2 2 3 3 2 5" xfId="4912"/>
    <cellStyle name="百分比 2 2 3 3 2 5 2" xfId="4913"/>
    <cellStyle name="百分比 2 2 3 3 2 6 2" xfId="4914"/>
    <cellStyle name="百分比 2 2 3 3 2 7" xfId="4915"/>
    <cellStyle name="百分比 2 5 8 2 2" xfId="4916"/>
    <cellStyle name="百分比 2 2 3 3 2 7 2" xfId="4917"/>
    <cellStyle name="百分比 2 2 4 3 2 2 3 2" xfId="4918"/>
    <cellStyle name="百分比 2 2 3 3 2 8" xfId="4919"/>
    <cellStyle name="百分比 2 2 3 3 3 2 2 2 3" xfId="4920"/>
    <cellStyle name="百分比 2 2 4 3 4 2 2 2" xfId="4921"/>
    <cellStyle name="百分比 2 2 3 3 3 2 2 4" xfId="4922"/>
    <cellStyle name="百分比 2 2 4 3 4 2 2 2 2" xfId="4923"/>
    <cellStyle name="百分比 2 3 2 5 3 5 3" xfId="4924"/>
    <cellStyle name="百分比 2 2 3 3 3 2 2 4 2" xfId="4925"/>
    <cellStyle name="百分比 2 2 4 7 2 3 2" xfId="4926"/>
    <cellStyle name="百分比 2 2 4 3 4 2 2 3" xfId="4927"/>
    <cellStyle name="百分比 2 2 3 3 3 2 2 5" xfId="4928"/>
    <cellStyle name="百分比 2 2 3 3 3 3" xfId="4929"/>
    <cellStyle name="常规 3 2 9 2 2 2" xfId="4930"/>
    <cellStyle name="常规 3 4 3 3 2 5" xfId="4931"/>
    <cellStyle name="百分比 2 2 3 3 3 3 2" xfId="4932"/>
    <cellStyle name="常规 2 17" xfId="4933"/>
    <cellStyle name="百分比 2 2 3 3 3 3 2 2" xfId="4934"/>
    <cellStyle name="常规 2 17 2" xfId="4935"/>
    <cellStyle name="常规 3 2 8 3" xfId="4936"/>
    <cellStyle name="百分比 2 2 3 3 3 3 2 2 2" xfId="4937"/>
    <cellStyle name="常规 3 2 8 3 2" xfId="4938"/>
    <cellStyle name="百分比 2 2 3 3 3 3 3" xfId="4939"/>
    <cellStyle name="常规 2 18" xfId="4940"/>
    <cellStyle name="百分比 2 2 3 3 3 3 4" xfId="4941"/>
    <cellStyle name="百分比 2 2 3 3 3 3 4 2" xfId="4942"/>
    <cellStyle name="百分比 2 2 3 3 3 3 5" xfId="4943"/>
    <cellStyle name="百分比 2 2 3 3 3 3 6" xfId="4944"/>
    <cellStyle name="百分比 2 2 3 3 3 4" xfId="4945"/>
    <cellStyle name="常规 3 2 9 2 2 3" xfId="4946"/>
    <cellStyle name="常规 3 4 3 3 2 6" xfId="4947"/>
    <cellStyle name="常规 5 3 10" xfId="4948"/>
    <cellStyle name="百分比 2 2 3 3 3 4 2" xfId="4949"/>
    <cellStyle name="百分比 2 2 3 3 3 4 2 2" xfId="4950"/>
    <cellStyle name="百分比 2 2 3 3 3 4 3" xfId="4951"/>
    <cellStyle name="百分比 2 2 3 3 4 2" xfId="4952"/>
    <cellStyle name="常规 3 4 3 3 3 4" xfId="4953"/>
    <cellStyle name="百分比 2 2 3 3 4 2 2" xfId="4954"/>
    <cellStyle name="百分比 2 2 3 3 4 3" xfId="4955"/>
    <cellStyle name="常规 3 2 9 2 3 2" xfId="4956"/>
    <cellStyle name="常规 3 4 3 3 3 5" xfId="4957"/>
    <cellStyle name="常规 4 2 3 2 2" xfId="4958"/>
    <cellStyle name="百分比 2 2 3 3 4 3 2" xfId="4959"/>
    <cellStyle name="常规 4 2 3 2 2 2" xfId="4960"/>
    <cellStyle name="百分比 2 2 3 3 4 3 2 2" xfId="4961"/>
    <cellStyle name="常规 4 2 3 2 2 2 2" xfId="4962"/>
    <cellStyle name="常规 4 2 8 3" xfId="4963"/>
    <cellStyle name="百分比 2 2 3 3 4 3 3" xfId="4964"/>
    <cellStyle name="常规 4 2 3 2 2 3" xfId="4965"/>
    <cellStyle name="百分比 2 2 3 3 5 2 2" xfId="4966"/>
    <cellStyle name="百分比 2 2 3 3 5 3" xfId="4967"/>
    <cellStyle name="常规 4 2 3 3 2" xfId="4968"/>
    <cellStyle name="百分比 2 3 2 2 3" xfId="4969"/>
    <cellStyle name="百分比 2 2 3 3 5 3 2" xfId="4970"/>
    <cellStyle name="常规 4 2 3 3 2 2" xfId="4971"/>
    <cellStyle name="百分比 2 2 3 3 6 2" xfId="4972"/>
    <cellStyle name="常规 2 2 2 2 5 2 2 3 2" xfId="4973"/>
    <cellStyle name="百分比 2 2 3 3 6 2 2" xfId="4974"/>
    <cellStyle name="百分比 2 2 3 3 7" xfId="4975"/>
    <cellStyle name="常规 2 2 2 2 5 2 2 4" xfId="4976"/>
    <cellStyle name="常规 2 2 4 3 4 4 2" xfId="4977"/>
    <cellStyle name="百分比 2 2 3 3 8 2" xfId="4978"/>
    <cellStyle name="百分比 2 2 3 3 9" xfId="4979"/>
    <cellStyle name="百分比 2 2 3 3 9 2" xfId="4980"/>
    <cellStyle name="百分比 2 2 5 4 6" xfId="4981"/>
    <cellStyle name="百分比 2 2 3 4" xfId="4982"/>
    <cellStyle name="百分比 2 2 3 4 2" xfId="4983"/>
    <cellStyle name="百分比 2 2 3 4 2 2" xfId="4984"/>
    <cellStyle name="常规 3 4 2 7 3" xfId="4985"/>
    <cellStyle name="百分比 2 2 3 4 6" xfId="4986"/>
    <cellStyle name="百分比 2 2 3 4 2 2 2" xfId="4987"/>
    <cellStyle name="百分比 2 2 3 4 2 2 2 2" xfId="4988"/>
    <cellStyle name="百分比 2 2 3 4 2 2 3" xfId="4989"/>
    <cellStyle name="百分比 2 2 3 4 2 2 3 2" xfId="4990"/>
    <cellStyle name="百分比 2 2 3 4 2 2 4 2" xfId="4991"/>
    <cellStyle name="百分比 2 2 3 4 2 2 5" xfId="4992"/>
    <cellStyle name="百分比 2 2 3 4 2 3" xfId="4993"/>
    <cellStyle name="常规 5 10 2 2 2" xfId="4994"/>
    <cellStyle name="百分比 2 2 3 5 6" xfId="4995"/>
    <cellStyle name="百分比 2 2 3 4 2 3 2" xfId="4996"/>
    <cellStyle name="百分比 2 2 3 4 2 4" xfId="4997"/>
    <cellStyle name="百分比 2 2 3 4 2 4 2" xfId="4998"/>
    <cellStyle name="百分比 2 2 3 4 2 5" xfId="4999"/>
    <cellStyle name="百分比 2 2 3 4 3" xfId="5000"/>
    <cellStyle name="百分比 2 2 3 4 3 2" xfId="5001"/>
    <cellStyle name="常规 3 4 3 4 2 4" xfId="5002"/>
    <cellStyle name="常规 7 2 2 2 2 2 3" xfId="5003"/>
    <cellStyle name="百分比 2 2 4 4 6" xfId="5004"/>
    <cellStyle name="百分比 2 2 3 4 3 2 2" xfId="5005"/>
    <cellStyle name="常规 7 2 2 2 2 2 3 2" xfId="5006"/>
    <cellStyle name="百分比 2 2 3 4 3 3" xfId="5007"/>
    <cellStyle name="常规 3 4 3 4 2 5" xfId="5008"/>
    <cellStyle name="常规 5 10 2 3 2" xfId="5009"/>
    <cellStyle name="常规 7 2 2 2 2 2 4" xfId="5010"/>
    <cellStyle name="百分比 2 2 4 5 6" xfId="5011"/>
    <cellStyle name="百分比 2 2 3 4 3 3 2" xfId="5012"/>
    <cellStyle name="常规 7 2 2 2 2 2 4 2" xfId="5013"/>
    <cellStyle name="百分比 2 2 3 4 3 4" xfId="5014"/>
    <cellStyle name="常规 7 2 2 2 2 2 5" xfId="5015"/>
    <cellStyle name="百分比 2 2 4 6 6" xfId="5016"/>
    <cellStyle name="常规 6 2 2 2 5 2 5" xfId="5017"/>
    <cellStyle name="百分比 2 2 3 4 3 4 2" xfId="5018"/>
    <cellStyle name="百分比 2 2 3 4 4" xfId="5019"/>
    <cellStyle name="百分比 2 2 3 4 4 2" xfId="5020"/>
    <cellStyle name="百分比 2 2 3 4 5 2" xfId="5021"/>
    <cellStyle name="百分比 2 2 3 5" xfId="5022"/>
    <cellStyle name="百分比 2 2 3 5 2" xfId="5023"/>
    <cellStyle name="百分比 2 2 3 5 2 2" xfId="5024"/>
    <cellStyle name="常规 3 4 3 7 3" xfId="5025"/>
    <cellStyle name="百分比 2 2 3 5 2 2 2" xfId="5026"/>
    <cellStyle name="百分比 2 2 3 5 2 2 3" xfId="5027"/>
    <cellStyle name="百分比 2 2 3 5 2 2 3 2" xfId="5028"/>
    <cellStyle name="百分比 2 2 3 7 4 2" xfId="5029"/>
    <cellStyle name="百分比 2 2 3 5 2 2 4" xfId="5030"/>
    <cellStyle name="常规 6 2 2 2 4 3 3 2" xfId="5031"/>
    <cellStyle name="百分比 2 2 3 5 2 2 4 2" xfId="5032"/>
    <cellStyle name="百分比 2 2 3 5 2 2 5" xfId="5033"/>
    <cellStyle name="常规 4 2 7 2 2" xfId="5034"/>
    <cellStyle name="百分比 2 2 3 5 2 3" xfId="5035"/>
    <cellStyle name="百分比 2 2 4 2 2 2 2 3" xfId="5036"/>
    <cellStyle name="百分比 2 2 3 5 2 3 2" xfId="5037"/>
    <cellStyle name="百分比 2 2 3 5 2 4" xfId="5038"/>
    <cellStyle name="百分比 2 2 4 2 2 2 3 3" xfId="5039"/>
    <cellStyle name="百分比 2 2 3 5 2 4 2" xfId="5040"/>
    <cellStyle name="百分比 2 2 3 5 2 5" xfId="5041"/>
    <cellStyle name="常规 2 3 3 2 3 2" xfId="5042"/>
    <cellStyle name="百分比 2 2 3 5 3" xfId="5043"/>
    <cellStyle name="百分比 2 2 3 5 3 2" xfId="5044"/>
    <cellStyle name="百分比 2 2 3 5 3 2 2" xfId="5045"/>
    <cellStyle name="百分比 2 2 3 5 3 3" xfId="5046"/>
    <cellStyle name="百分比 2 2 4 2 2 3 2 3" xfId="5047"/>
    <cellStyle name="百分比 4 4 4 2 4 2" xfId="5048"/>
    <cellStyle name="百分比 2 2 3 5 3 3 2" xfId="5049"/>
    <cellStyle name="百分比 2 2 3 5 3 4" xfId="5050"/>
    <cellStyle name="百分比 2 2 3 5 3 5" xfId="5051"/>
    <cellStyle name="常规 2 3 3 2 4 2" xfId="5052"/>
    <cellStyle name="百分比 2 2 3 5 4" xfId="5053"/>
    <cellStyle name="百分比 2 2 3 5 4 2" xfId="5054"/>
    <cellStyle name="百分比 2 2 4 3 5 2 5" xfId="5055"/>
    <cellStyle name="百分比 2 2 3 6 2" xfId="5056"/>
    <cellStyle name="百分比 2 2 4 2 3 2 3 3" xfId="5057"/>
    <cellStyle name="百分比 2 2 3 6 2 4 2" xfId="5058"/>
    <cellStyle name="百分比 2 2 3 6 2 5" xfId="5059"/>
    <cellStyle name="常规 2 2 2 2 3 3 2 2 4 2" xfId="5060"/>
    <cellStyle name="常规 2 3 3 3 3 2" xfId="5061"/>
    <cellStyle name="百分比 2 2 4 3 5 2 6" xfId="5062"/>
    <cellStyle name="百分比 2 2 3 6 3" xfId="5063"/>
    <cellStyle name="常规 6 2 2 2 4 2 2" xfId="5064"/>
    <cellStyle name="百分比 2 2 3 6 4" xfId="5065"/>
    <cellStyle name="常规 6 2 2 2 4 2 3" xfId="5066"/>
    <cellStyle name="百分比 2 2 3 6 5" xfId="5067"/>
    <cellStyle name="常规 6 2 2 2 4 2 4" xfId="5068"/>
    <cellStyle name="百分比 2 2 3 7" xfId="5069"/>
    <cellStyle name="百分比 2 2 4 3 5 3 5" xfId="5070"/>
    <cellStyle name="百分比 2 2 3 7 2" xfId="5071"/>
    <cellStyle name="百分比 2 2 4 3 5 3 6" xfId="5072"/>
    <cellStyle name="百分比 2 2 3 7 3" xfId="5073"/>
    <cellStyle name="常规 6 2 2 2 4 3 2" xfId="5074"/>
    <cellStyle name="百分比 2 2 3 7 3 2" xfId="5075"/>
    <cellStyle name="常规 6 2 2 2 4 3 2 2" xfId="5076"/>
    <cellStyle name="百分比 2 2 4 3 5 3 7" xfId="5077"/>
    <cellStyle name="百分比 2 2 3 7 4" xfId="5078"/>
    <cellStyle name="常规 6 2 2 2 4 3 3" xfId="5079"/>
    <cellStyle name="百分比 2 2 3 7 5" xfId="5080"/>
    <cellStyle name="常规 6 2 2 2 4 3 4" xfId="5081"/>
    <cellStyle name="百分比 2 2 3 8" xfId="5082"/>
    <cellStyle name="百分比 2 2 3 8 2" xfId="5083"/>
    <cellStyle name="百分比 2 2 3 9" xfId="5084"/>
    <cellStyle name="百分比 2 2 3 9 2" xfId="5085"/>
    <cellStyle name="百分比 2 2 4" xfId="5086"/>
    <cellStyle name="百分比 2 2 4 10" xfId="5087"/>
    <cellStyle name="百分比 2 2 4 10 2" xfId="5088"/>
    <cellStyle name="百分比 2 2 4 11" xfId="5089"/>
    <cellStyle name="百分比 2 2 5 5 4" xfId="5090"/>
    <cellStyle name="百分比 2 2 4 2" xfId="5091"/>
    <cellStyle name="百分比 2 2 4 2 10" xfId="5092"/>
    <cellStyle name="百分比 2 2 4 2 10 2" xfId="5093"/>
    <cellStyle name="百分比 2 2 4 2 10 3" xfId="5094"/>
    <cellStyle name="百分比 8 2 2 4 2" xfId="5095"/>
    <cellStyle name="百分比 2 2 4 2 11" xfId="5096"/>
    <cellStyle name="常规 7 3 3 2 3 2" xfId="5097"/>
    <cellStyle name="百分比 2 2 4 2 12" xfId="5098"/>
    <cellStyle name="百分比 2 2 4 2 2 2 2 2" xfId="5099"/>
    <cellStyle name="百分比 2 2 4 2 2 2 2 2 2" xfId="5100"/>
    <cellStyle name="百分比 2 2 4 3 12" xfId="5101"/>
    <cellStyle name="百分比 2 2 4 2 2 2 2 2 2 2" xfId="5102"/>
    <cellStyle name="百分比 2 2 4 2 2 2 2 2 3" xfId="5103"/>
    <cellStyle name="百分比 2 2 4 2 2 2 2 3 2" xfId="5104"/>
    <cellStyle name="百分比 2 2 4 2 2 2 2 4" xfId="5105"/>
    <cellStyle name="百分比 4 4 6 4 2" xfId="5106"/>
    <cellStyle name="百分比 2 2 4 2 2 2 2 4 2" xfId="5107"/>
    <cellStyle name="百分比 2 2 4 2 2 2 2 5" xfId="5108"/>
    <cellStyle name="百分比 2 2 4 2 2 2 2 5 2" xfId="5109"/>
    <cellStyle name="百分比 2 2 4 2 2 2 2 6" xfId="5110"/>
    <cellStyle name="常规 4 9 3 2" xfId="5111"/>
    <cellStyle name="百分比 2 2 4 2 2 2 3" xfId="5112"/>
    <cellStyle name="百分比 2 2 4 2 2 2 3 2" xfId="5113"/>
    <cellStyle name="百分比 2 2 4 2 2 2 3 2 2" xfId="5114"/>
    <cellStyle name="百分比 2 2 4 2 2 2 4" xfId="5115"/>
    <cellStyle name="百分比 2 2 9" xfId="5116"/>
    <cellStyle name="百分比 2 2 4 2 2 2 5 2" xfId="5117"/>
    <cellStyle name="百分比 2 2 4 2 2 2 6" xfId="5118"/>
    <cellStyle name="百分比 2 2 4 2 2 2 6 2" xfId="5119"/>
    <cellStyle name="百分比 2 2 4 2 2 2 7" xfId="5120"/>
    <cellStyle name="百分比 2 2 4 2 2 3" xfId="5121"/>
    <cellStyle name="百分比 2 2 4 2 2 3 2 2" xfId="5122"/>
    <cellStyle name="百分比 2 2 4 2 2 3 2 2 2" xfId="5123"/>
    <cellStyle name="百分比 2 2 4 2 2 4" xfId="5124"/>
    <cellStyle name="百分比 2 2 8 2 4" xfId="5125"/>
    <cellStyle name="百分比 2 2 4 2 2 4 2" xfId="5126"/>
    <cellStyle name="百分比 4 2 2 3 2 5" xfId="5127"/>
    <cellStyle name="百分比 2 2 8 2 4 2" xfId="5128"/>
    <cellStyle name="百分比 2 2 4 2 2 4 2 2" xfId="5129"/>
    <cellStyle name="百分比 2 2 4 2 2 5" xfId="5130"/>
    <cellStyle name="百分比 2 2 4 2 2 5 2" xfId="5131"/>
    <cellStyle name="百分比 4 2 2 3 3 5" xfId="5132"/>
    <cellStyle name="百分比 2 2 4 2 2 6 2" xfId="5133"/>
    <cellStyle name="常规 2 5 2 2 5" xfId="5134"/>
    <cellStyle name="百分比 2 2 4 2 2 7 2" xfId="5135"/>
    <cellStyle name="常规 2 5 2 3 5" xfId="5136"/>
    <cellStyle name="百分比 2 2 4 2 3 2 2 4 2" xfId="5137"/>
    <cellStyle name="百分比 2 2 4 2 3 2 2 5" xfId="5138"/>
    <cellStyle name="百分比 2 2 4 2 3 2 2 5 2" xfId="5139"/>
    <cellStyle name="百分比 2 2 4 2 3 2 2 6" xfId="5140"/>
    <cellStyle name="常规 5 9 3 2" xfId="5141"/>
    <cellStyle name="百分比 2 2 4 2 3 2 3" xfId="5142"/>
    <cellStyle name="百分比 2 2 4 2 3 2 3 2" xfId="5143"/>
    <cellStyle name="百分比 2 2 4 2 3 2 3 2 2" xfId="5144"/>
    <cellStyle name="百分比 2 2 4 2 3 2 4" xfId="5145"/>
    <cellStyle name="常规 2 2 4 10 2" xfId="5146"/>
    <cellStyle name="百分比 2 2 4 2 8 2" xfId="5147"/>
    <cellStyle name="百分比 2 2 4 2 3 2 5" xfId="5148"/>
    <cellStyle name="百分比 2 2 4 2 3 2 5 2" xfId="5149"/>
    <cellStyle name="百分比 2 2 4 2 3 2 6" xfId="5150"/>
    <cellStyle name="百分比 2 2 4 2 3 2 6 2" xfId="5151"/>
    <cellStyle name="百分比 2 2 4 2 3 2 7" xfId="5152"/>
    <cellStyle name="百分比 2 2 4 2 3 3" xfId="5153"/>
    <cellStyle name="常规 3 4 4 2 2 5" xfId="5154"/>
    <cellStyle name="百分比 2 2 4 2 3 3 5 2" xfId="5155"/>
    <cellStyle name="常规 6 2 2 5 4" xfId="5156"/>
    <cellStyle name="百分比 2 2 4 2 9 3" xfId="5157"/>
    <cellStyle name="常规 4 3 2 7 2" xfId="5158"/>
    <cellStyle name="百分比 2 2 4 2 3 3 6" xfId="5159"/>
    <cellStyle name="百分比 2 2 4 2 3 4" xfId="5160"/>
    <cellStyle name="百分比 2 2 4 2 3 5" xfId="5161"/>
    <cellStyle name="百分比 2 2 4 2 3 6" xfId="5162"/>
    <cellStyle name="百分比 4 2 6 2 3 2" xfId="5163"/>
    <cellStyle name="百分比 2 2 4 2 3 7" xfId="5164"/>
    <cellStyle name="百分比 2 2 4 2 3 8" xfId="5165"/>
    <cellStyle name="百分比 2 2 4 2 4 2" xfId="5166"/>
    <cellStyle name="百分比 2 2 4 2 4 2 2 2 3" xfId="5167"/>
    <cellStyle name="常规 2 3 2 2 4 2 4" xfId="5168"/>
    <cellStyle name="百分比 2 2 4 2 4 2 2 4 2" xfId="5169"/>
    <cellStyle name="常规 2 2 4 3 9" xfId="5170"/>
    <cellStyle name="百分比 2 2 6 3 2" xfId="5171"/>
    <cellStyle name="百分比 2 2 4 2 4 2 2 5" xfId="5172"/>
    <cellStyle name="百分比 2 2 6 3 2 2" xfId="5173"/>
    <cellStyle name="百分比 2 2 4 2 4 2 2 5 2" xfId="5174"/>
    <cellStyle name="百分比 2 2 6 3 3" xfId="5175"/>
    <cellStyle name="百分比 2 2 4 2 4 2 2 6" xfId="5176"/>
    <cellStyle name="百分比 2 2 4 2 4 2 4" xfId="5177"/>
    <cellStyle name="百分比 2 2 4 2 4 2 4 2" xfId="5178"/>
    <cellStyle name="百分比 2 2 4 2 4 2 5 2" xfId="5179"/>
    <cellStyle name="百分比 2 2 4 2 4 2 6 2" xfId="5180"/>
    <cellStyle name="百分比 2 2 4 2 4 2 7" xfId="5181"/>
    <cellStyle name="百分比 2 2 4 2 4 3" xfId="5182"/>
    <cellStyle name="常规 4 3 2 2 2" xfId="5183"/>
    <cellStyle name="百分比 2 2 4 2 4 3 4" xfId="5184"/>
    <cellStyle name="常规 4 3 2 2 2 4" xfId="5185"/>
    <cellStyle name="百分比 2 2 4 2 4 3 4 2" xfId="5186"/>
    <cellStyle name="常规 4 3 2 2 2 4 2" xfId="5187"/>
    <cellStyle name="常规 6 3 2 4 4" xfId="5188"/>
    <cellStyle name="百分比 2 2 4 2 4 3 5 2" xfId="5189"/>
    <cellStyle name="常规 6 3 2 5 4" xfId="5190"/>
    <cellStyle name="百分比 2 2 4 2 4 4" xfId="5191"/>
    <cellStyle name="常规 4 3 2 2 3" xfId="5192"/>
    <cellStyle name="百分比 2 2 4 2 4 4 3" xfId="5193"/>
    <cellStyle name="常规 4 3 2 2 3 3" xfId="5194"/>
    <cellStyle name="百分比 2 2 4 2 4 5" xfId="5195"/>
    <cellStyle name="常规 4 3 2 2 4" xfId="5196"/>
    <cellStyle name="百分比 2 2 4 2 4 5 2" xfId="5197"/>
    <cellStyle name="常规 4 3 2 2 4 2" xfId="5198"/>
    <cellStyle name="百分比 2 2 4 2 4 6" xfId="5199"/>
    <cellStyle name="百分比 4 2 6 2 4 2" xfId="5200"/>
    <cellStyle name="常规 4 3 2 2 5" xfId="5201"/>
    <cellStyle name="百分比 2 2 4 2 4 6 2" xfId="5202"/>
    <cellStyle name="常规 2 5 4 2 5" xfId="5203"/>
    <cellStyle name="常规 4 3 2 2 5 2" xfId="5204"/>
    <cellStyle name="百分比 2 2 4 2 4 7" xfId="5205"/>
    <cellStyle name="常规 4 3 2 2 6" xfId="5206"/>
    <cellStyle name="百分比 2 2 4 2 4 7 2" xfId="5207"/>
    <cellStyle name="常规 2 5 4 3 5" xfId="5208"/>
    <cellStyle name="百分比 2 2 4 2 4 8" xfId="5209"/>
    <cellStyle name="常规 4 3 2 2 7" xfId="5210"/>
    <cellStyle name="百分比 2 2 4 2 5 2 4" xfId="5211"/>
    <cellStyle name="百分比 2 2 4 2 5 2 4 2" xfId="5212"/>
    <cellStyle name="百分比 2 2 4 2 5 2 5" xfId="5213"/>
    <cellStyle name="百分比 2 2 4 2 5 2 5 2" xfId="5214"/>
    <cellStyle name="百分比 2 2 4 2 5 3" xfId="5215"/>
    <cellStyle name="常规 4 3 2 3 2" xfId="5216"/>
    <cellStyle name="百分比 2 2 4 2 5 3 2" xfId="5217"/>
    <cellStyle name="常规 4 3 2 3 2 2" xfId="5218"/>
    <cellStyle name="百分比 2 2 4 2 5 3 3" xfId="5219"/>
    <cellStyle name="常规 4 3 2 3 2 3" xfId="5220"/>
    <cellStyle name="百分比 2 2 4 2 5 3 4" xfId="5221"/>
    <cellStyle name="常规 4 3 2 3 2 4" xfId="5222"/>
    <cellStyle name="百分比 2 2 4 2 5 3 5" xfId="5223"/>
    <cellStyle name="常规 4 3 2 3 2 5" xfId="5224"/>
    <cellStyle name="百分比 2 2 4 2 5 4" xfId="5225"/>
    <cellStyle name="常规 4 3 2 3 3" xfId="5226"/>
    <cellStyle name="百分比 2 2 4 2 5 4 2" xfId="5227"/>
    <cellStyle name="常规 4 3 2 3 3 2" xfId="5228"/>
    <cellStyle name="百分比 2 2 4 2 5 4 3" xfId="5229"/>
    <cellStyle name="常规 4 3 2 3 3 3" xfId="5230"/>
    <cellStyle name="百分比 2 2 4 2 5 5 2" xfId="5231"/>
    <cellStyle name="常规 4 3 2 3 4 2" xfId="5232"/>
    <cellStyle name="百分比 2 2 4 2 5 6 3" xfId="5233"/>
    <cellStyle name="常规 4 3 2 3 5 3" xfId="5234"/>
    <cellStyle name="百分比 2 2 4 2 6 2" xfId="5235"/>
    <cellStyle name="百分比 2 2 4 2 6 2 2" xfId="5236"/>
    <cellStyle name="百分比 2 2 4 2 6 2 2 2" xfId="5237"/>
    <cellStyle name="百分比 2 2 4 2 6 2 3" xfId="5238"/>
    <cellStyle name="百分比 2 2 4 2 6 3" xfId="5239"/>
    <cellStyle name="常规 4 3 2 4 2" xfId="5240"/>
    <cellStyle name="百分比 2 2 4 2 6 3 2" xfId="5241"/>
    <cellStyle name="常规 4 3 2 4 2 2" xfId="5242"/>
    <cellStyle name="百分比 2 2 4 2 6 4" xfId="5243"/>
    <cellStyle name="常规 4 3 2 4 3" xfId="5244"/>
    <cellStyle name="百分比 2 2 4 2 6 4 2" xfId="5245"/>
    <cellStyle name="常规 4 3 2 4 3 2" xfId="5246"/>
    <cellStyle name="百分比 2 2 4 2 6 4 3" xfId="5247"/>
    <cellStyle name="常规 4 3 2 4 3 3" xfId="5248"/>
    <cellStyle name="百分比 2 2 4 2 6 5 2" xfId="5249"/>
    <cellStyle name="常规 4 3 2 4 4 2" xfId="5250"/>
    <cellStyle name="百分比 2 2 4 2 6 5 3" xfId="5251"/>
    <cellStyle name="常规 4 3 2 4 4 3" xfId="5252"/>
    <cellStyle name="百分比 2 2 4 2 7" xfId="5253"/>
    <cellStyle name="常规 2 2 4 3 5 3 2" xfId="5254"/>
    <cellStyle name="百分比 2 2 4 2 7 2" xfId="5255"/>
    <cellStyle name="百分比 4 12" xfId="5256"/>
    <cellStyle name="百分比 2 2 4 2 7 2 2" xfId="5257"/>
    <cellStyle name="百分比 2 2 4 2 7 3" xfId="5258"/>
    <cellStyle name="常规 4 3 2 5 2" xfId="5259"/>
    <cellStyle name="百分比 2 2 4 2 9" xfId="5260"/>
    <cellStyle name="百分比 2 2 7 2 4 2" xfId="5261"/>
    <cellStyle name="百分比 2 2 5 5 5" xfId="5262"/>
    <cellStyle name="百分比 2 2 4 3" xfId="5263"/>
    <cellStyle name="百分比 2 2 4 3 10" xfId="5264"/>
    <cellStyle name="百分比 2 2 4 3 10 2" xfId="5265"/>
    <cellStyle name="百分比 2 2 4 3 2 2" xfId="5266"/>
    <cellStyle name="百分比 2 2 4 3 2 2 2" xfId="5267"/>
    <cellStyle name="百分比 2 2 4 3 2 2 2 2" xfId="5268"/>
    <cellStyle name="百分比 2 2 4 3 2 2 2 2 2" xfId="5269"/>
    <cellStyle name="百分比 2 2 4 3 2 2 2 2 3" xfId="5270"/>
    <cellStyle name="百分比 2 2 4 5 2 3 2" xfId="5271"/>
    <cellStyle name="百分比 2 2 4 3 2 2 2 3" xfId="5272"/>
    <cellStyle name="百分比 2 2 4 3 2 2 2 4" xfId="5273"/>
    <cellStyle name="百分比 2 2 4 3 2 2 2 5" xfId="5274"/>
    <cellStyle name="百分比 2 3 2 2 2 2 2" xfId="5275"/>
    <cellStyle name="百分比 2 2 4 3 2 2 2 6" xfId="5276"/>
    <cellStyle name="百分比 2 2 4 3 2 2 3" xfId="5277"/>
    <cellStyle name="百分比 2 2 4 3 2 2 3 2 2" xfId="5278"/>
    <cellStyle name="百分比 2 2 4 5 2 4 2" xfId="5279"/>
    <cellStyle name="百分比 2 2 4 3 2 2 3 3" xfId="5280"/>
    <cellStyle name="百分比 2 2 4 3 2 2 4" xfId="5281"/>
    <cellStyle name="百分比 2 2 4 3 2 2 5" xfId="5282"/>
    <cellStyle name="百分比 2 2 4 3 2 3" xfId="5283"/>
    <cellStyle name="百分比 2 5 10" xfId="5284"/>
    <cellStyle name="百分比 2 2 4 3 2 3 2" xfId="5285"/>
    <cellStyle name="百分比 2 5 10 2" xfId="5286"/>
    <cellStyle name="百分比 2 2 4 3 2 3 5" xfId="5287"/>
    <cellStyle name="百分比 2 2 4 3 2 3 6" xfId="5288"/>
    <cellStyle name="百分比 2 2 4 3 2 4" xfId="5289"/>
    <cellStyle name="百分比 2 5 11" xfId="5290"/>
    <cellStyle name="百分比 2 2 4 3 2 4 2" xfId="5291"/>
    <cellStyle name="百分比 2 5 11 2" xfId="5292"/>
    <cellStyle name="百分比 4 2 3 3 2 5" xfId="5293"/>
    <cellStyle name="百分比 2 2 4 3 3" xfId="5294"/>
    <cellStyle name="百分比 2 2 4 3 3 2" xfId="5295"/>
    <cellStyle name="百分比 2 2 4 3 3 2 2" xfId="5296"/>
    <cellStyle name="百分比 2 2 4 3 3 2 2 2 2 2" xfId="5297"/>
    <cellStyle name="百分比 2 2 4 3 3 2 2 2 3" xfId="5298"/>
    <cellStyle name="百分比 2 2 4 3 3 2 3" xfId="5299"/>
    <cellStyle name="百分比 2 2 4 3 3 2 4" xfId="5300"/>
    <cellStyle name="百分比 2 2 4 3 3 8" xfId="5301"/>
    <cellStyle name="百分比 2 2 4 3 3 2 4 2" xfId="5302"/>
    <cellStyle name="百分比 2 2 4 3 3 2 5" xfId="5303"/>
    <cellStyle name="百分比 2 2 4 3 4 8" xfId="5304"/>
    <cellStyle name="常规 2 9 2 2 4" xfId="5305"/>
    <cellStyle name="百分比 2 2 4 3 3 2 5 2" xfId="5306"/>
    <cellStyle name="常规 5 2 2 3 2 5" xfId="5307"/>
    <cellStyle name="常规 5 5 2 7" xfId="5308"/>
    <cellStyle name="百分比 2 2 4 3 3 2 7" xfId="5309"/>
    <cellStyle name="百分比 2 2 4 3 3 3" xfId="5310"/>
    <cellStyle name="百分比 2 2 4 3 3 3 2" xfId="5311"/>
    <cellStyle name="百分比 2 2 4 3 3 3 4" xfId="5312"/>
    <cellStyle name="百分比 2 2 4 3 3 3 5" xfId="5313"/>
    <cellStyle name="百分比 2 2 4 3 3 3 6" xfId="5314"/>
    <cellStyle name="百分比 2 2 4 3 3 4" xfId="5315"/>
    <cellStyle name="百分比 2 2 4 3 3 4 2" xfId="5316"/>
    <cellStyle name="百分比 4 2 3 4 2 5" xfId="5317"/>
    <cellStyle name="百分比 2 2 4 3 3 4 3" xfId="5318"/>
    <cellStyle name="百分比 2 2 4 3 3 5" xfId="5319"/>
    <cellStyle name="百分比 2 2 4 3 3 5 2" xfId="5320"/>
    <cellStyle name="百分比 4 2 3 4 3 5" xfId="5321"/>
    <cellStyle name="百分比 2 2 4 3 3 6 2" xfId="5322"/>
    <cellStyle name="常规 2 6 3 2 5" xfId="5323"/>
    <cellStyle name="百分比 2 2 4 3 3 7" xfId="5324"/>
    <cellStyle name="百分比 2 2 4 3 3 7 2" xfId="5325"/>
    <cellStyle name="常规 2 2 3 2 2 2 2 4" xfId="5326"/>
    <cellStyle name="常规 2 6 3 3 5" xfId="5327"/>
    <cellStyle name="百分比 2 2 4 3 4" xfId="5328"/>
    <cellStyle name="百分比 2 2 4 3 4 2" xfId="5329"/>
    <cellStyle name="百分比 2 2 4 3 4 2 2" xfId="5330"/>
    <cellStyle name="百分比 2 2 4 3 4 2 2 2 2 2" xfId="5331"/>
    <cellStyle name="百分比 2 2 4 3 4 2 2 2 3" xfId="5332"/>
    <cellStyle name="百分比 2 2 4 3 4 2 3" xfId="5333"/>
    <cellStyle name="百分比 2 2 4 3 4 2 4" xfId="5334"/>
    <cellStyle name="百分比 2 2 4 3 4 3" xfId="5335"/>
    <cellStyle name="常规 4 3 3 2 2" xfId="5336"/>
    <cellStyle name="百分比 2 2 4 3 4 3 2" xfId="5337"/>
    <cellStyle name="常规 4 3 3 2 2 2" xfId="5338"/>
    <cellStyle name="百分比 2 2 4 3 4 3 3" xfId="5339"/>
    <cellStyle name="常规 4 3 3 2 2 3" xfId="5340"/>
    <cellStyle name="百分比 2 2 4 3 4 3 4" xfId="5341"/>
    <cellStyle name="常规 4 3 3 2 2 4" xfId="5342"/>
    <cellStyle name="百分比 2 2 4 3 4 4" xfId="5343"/>
    <cellStyle name="常规 4 3 3 2 3" xfId="5344"/>
    <cellStyle name="百分比 2 2 4 3 4 4 2" xfId="5345"/>
    <cellStyle name="百分比 4 2 3 5 2 5" xfId="5346"/>
    <cellStyle name="常规 4 3 3 2 3 2" xfId="5347"/>
    <cellStyle name="百分比 2 2 4 3 4 4 2 2" xfId="5348"/>
    <cellStyle name="常规 7 3 3 2 4" xfId="5349"/>
    <cellStyle name="百分比 2 2 4 3 4 4 3" xfId="5350"/>
    <cellStyle name="常规 4 3 3 2 3 3" xfId="5351"/>
    <cellStyle name="百分比 2 2 4 3 4 5" xfId="5352"/>
    <cellStyle name="常规 4 3 3 2 4" xfId="5353"/>
    <cellStyle name="百分比 2 2 4 3 4 5 2" xfId="5354"/>
    <cellStyle name="常规 4 3 3 2 4 2" xfId="5355"/>
    <cellStyle name="百分比 2 2 4 3 4 6 2" xfId="5356"/>
    <cellStyle name="常规 2 6 4 2 5" xfId="5357"/>
    <cellStyle name="常规 2 9 2 2 2 2" xfId="5358"/>
    <cellStyle name="百分比 2 2 4 3 4 7" xfId="5359"/>
    <cellStyle name="常规 2 9 2 2 3" xfId="5360"/>
    <cellStyle name="常规 4 3 3 2 6" xfId="5361"/>
    <cellStyle name="百分比 2 2 4 3 4 7 2" xfId="5362"/>
    <cellStyle name="常规 2 6 4 3 5" xfId="5363"/>
    <cellStyle name="常规 2 9 2 2 3 2" xfId="5364"/>
    <cellStyle name="百分比 2 2 4 3 5 2" xfId="5365"/>
    <cellStyle name="百分比 2 2 4 3 5 2 2 2 2" xfId="5366"/>
    <cellStyle name="百分比 2 3 3 5 3 5 3" xfId="5367"/>
    <cellStyle name="百分比 2 2 4 3 5 2 2 3" xfId="5368"/>
    <cellStyle name="百分比 2 2 4 3 5 2 4" xfId="5369"/>
    <cellStyle name="百分比 2 2 4 3 5 3" xfId="5370"/>
    <cellStyle name="常规 4 3 3 3 2" xfId="5371"/>
    <cellStyle name="百分比 2 2 4 3 5 3 4" xfId="5372"/>
    <cellStyle name="百分比 2 2 4 3 5 4" xfId="5373"/>
    <cellStyle name="常规 4 3 3 3 3" xfId="5374"/>
    <cellStyle name="百分比 2 2 4 3 5 5" xfId="5375"/>
    <cellStyle name="常规 4 3 3 3 4" xfId="5376"/>
    <cellStyle name="百分比 2 2 4 3 5 6 2" xfId="5377"/>
    <cellStyle name="常规 2 6 5 2 5" xfId="5378"/>
    <cellStyle name="百分比 2 2 4 3 5 6 3" xfId="5379"/>
    <cellStyle name="百分比 2 2 4 3 6" xfId="5380"/>
    <cellStyle name="百分比 2 2 4 3 6 2" xfId="5381"/>
    <cellStyle name="百分比 2 2 4 3 6 3" xfId="5382"/>
    <cellStyle name="常规 4 3 3 4 2" xfId="5383"/>
    <cellStyle name="百分比 2 2 4 3 6 4" xfId="5384"/>
    <cellStyle name="常规 4 3 3 4 3" xfId="5385"/>
    <cellStyle name="百分比 2 2 4 3 6 5" xfId="5386"/>
    <cellStyle name="百分比 2 2 4 3 6 5 3" xfId="5387"/>
    <cellStyle name="百分比 2 2 4 3 7" xfId="5388"/>
    <cellStyle name="常规 2 2 4 3 5 4 2" xfId="5389"/>
    <cellStyle name="百分比 2 2 4 3 7 2" xfId="5390"/>
    <cellStyle name="百分比 2 2 4 3 7 2 2" xfId="5391"/>
    <cellStyle name="百分比 2 2 4 4" xfId="5392"/>
    <cellStyle name="百分比 2 2 4 4 2" xfId="5393"/>
    <cellStyle name="百分比 2 2 4 4 2 2" xfId="5394"/>
    <cellStyle name="百分比 2 2 4 4 2 2 2" xfId="5395"/>
    <cellStyle name="百分比 2 2 4 4 2 2 2 2" xfId="5396"/>
    <cellStyle name="百分比 2 2 4 4 2 2 3" xfId="5397"/>
    <cellStyle name="百分比 2 2 4 4 2 2 5" xfId="5398"/>
    <cellStyle name="百分比 2 2 4 4 2 3" xfId="5399"/>
    <cellStyle name="百分比 2 2 4 4 2 3 2" xfId="5400"/>
    <cellStyle name="百分比 2 2 4 4 2 4" xfId="5401"/>
    <cellStyle name="百分比 2 2 4 4 2 4 2" xfId="5402"/>
    <cellStyle name="百分比 2 2 4 4 3" xfId="5403"/>
    <cellStyle name="百分比 2 2 4 4 3 2" xfId="5404"/>
    <cellStyle name="常规 7 2 2 3 2 2 3" xfId="5405"/>
    <cellStyle name="百分比 2 2 4 4 3 3" xfId="5406"/>
    <cellStyle name="常规 7 2 2 3 2 2 4" xfId="5407"/>
    <cellStyle name="百分比 2 2 4 4 3 4" xfId="5408"/>
    <cellStyle name="常规 7 2 2 3 2 2 5" xfId="5409"/>
    <cellStyle name="百分比 2 2 4 4 4 2" xfId="5410"/>
    <cellStyle name="百分比 2 2 4 5" xfId="5411"/>
    <cellStyle name="百分比 2 2 4 5 2" xfId="5412"/>
    <cellStyle name="百分比 2 2 4 5 2 2 2 2" xfId="5413"/>
    <cellStyle name="百分比 2 2 4 5 2 2 3" xfId="5414"/>
    <cellStyle name="百分比 2 2 4 5 2 4" xfId="5415"/>
    <cellStyle name="常规 2 3 4 4 2 2 4 2" xfId="5416"/>
    <cellStyle name="百分比 2 2 4 5 3" xfId="5417"/>
    <cellStyle name="百分比 2 2 4 5 3 4" xfId="5418"/>
    <cellStyle name="百分比 2 2 4 5 4" xfId="5419"/>
    <cellStyle name="百分比 2 2 4 5 4 2" xfId="5420"/>
    <cellStyle name="百分比 2 2 4 6" xfId="5421"/>
    <cellStyle name="百分比 2 2 4 6 2" xfId="5422"/>
    <cellStyle name="百分比 2 2 4 6 2 2 2 2" xfId="5423"/>
    <cellStyle name="百分比 2 2 4 6 2 2 3 2" xfId="5424"/>
    <cellStyle name="百分比 2 2 4 6 2 2 4 2" xfId="5425"/>
    <cellStyle name="百分比 2 2 4 6 2 2 5" xfId="5426"/>
    <cellStyle name="百分比 2 2 4 6 2 5" xfId="5427"/>
    <cellStyle name="常规 2 3 4 3 3 2" xfId="5428"/>
    <cellStyle name="百分比 2 2 4 6 3" xfId="5429"/>
    <cellStyle name="常规 6 2 2 2 5 2 2" xfId="5430"/>
    <cellStyle name="百分比 2 2 4 6 3 3" xfId="5431"/>
    <cellStyle name="常规 2 2 2 3 2 4 2 2 3 2" xfId="5432"/>
    <cellStyle name="百分比 2 2 4 6 3 4" xfId="5433"/>
    <cellStyle name="百分比 2 2 4 6 3 5" xfId="5434"/>
    <cellStyle name="常规 2 3 4 3 4 2" xfId="5435"/>
    <cellStyle name="百分比 2 2 4 6 4" xfId="5436"/>
    <cellStyle name="常规 6 2 2 2 5 2 3" xfId="5437"/>
    <cellStyle name="百分比 2 2 4 6 5" xfId="5438"/>
    <cellStyle name="常规 6 2 2 2 5 2 4" xfId="5439"/>
    <cellStyle name="百分比 2 2 4 7 2 4" xfId="5440"/>
    <cellStyle name="百分比 2 2 4 8 2 2" xfId="5441"/>
    <cellStyle name="百分比 2 2 4 8 3" xfId="5442"/>
    <cellStyle name="常规 6 2 2 2 5 4 2" xfId="5443"/>
    <cellStyle name="百分比 2 2 5" xfId="5444"/>
    <cellStyle name="百分比 2 2 5 6 4" xfId="5445"/>
    <cellStyle name="百分比 2 2 5 2" xfId="5446"/>
    <cellStyle name="百分比 2 2 5 2 2 2 2 2" xfId="5447"/>
    <cellStyle name="百分比 2 2 5 2 2 3" xfId="5448"/>
    <cellStyle name="百分比 2 2 5 2 2 4" xfId="5449"/>
    <cellStyle name="百分比 2 2 5 2 2 4 2" xfId="5450"/>
    <cellStyle name="百分比 2 2 5 2 2 5" xfId="5451"/>
    <cellStyle name="百分比 2 2 5 2 3" xfId="5452"/>
    <cellStyle name="百分比 2 2 5 2 4" xfId="5453"/>
    <cellStyle name="百分比 2 2 5 2 6" xfId="5454"/>
    <cellStyle name="百分比 2 2 5 6 5" xfId="5455"/>
    <cellStyle name="百分比 2 2 5 3" xfId="5456"/>
    <cellStyle name="百分比 2 2 5 3 2 2 3 2" xfId="5457"/>
    <cellStyle name="强调文字颜色 6 2 8" xfId="5458"/>
    <cellStyle name="百分比 2 2 5 3 2 2 4" xfId="5459"/>
    <cellStyle name="百分比 2 3 2 4 2 2 2 2 2" xfId="5460"/>
    <cellStyle name="百分比 2 2 5 3 3 4 2" xfId="5461"/>
    <cellStyle name="百分比 2 3 2 4 2 2 2 3" xfId="5462"/>
    <cellStyle name="百分比 2 2 5 3 3 5" xfId="5463"/>
    <cellStyle name="百分比 2 2 5 4 2 2 2" xfId="5464"/>
    <cellStyle name="百分比 2 2 5 4 2 2 2 2" xfId="5465"/>
    <cellStyle name="百分比 2 2 5 4 2 2 3" xfId="5466"/>
    <cellStyle name="常规 4 2 2" xfId="5467"/>
    <cellStyle name="百分比 2 2 5 4 2 2 3 2" xfId="5468"/>
    <cellStyle name="常规 4 2 2 2" xfId="5469"/>
    <cellStyle name="百分比 2 2 5 4 2 2 4" xfId="5470"/>
    <cellStyle name="常规 4 2 3" xfId="5471"/>
    <cellStyle name="百分比 2 2 5 4 2 2 4 2" xfId="5472"/>
    <cellStyle name="常规 3 2 9 2 3" xfId="5473"/>
    <cellStyle name="常规 4 2 3 2" xfId="5474"/>
    <cellStyle name="百分比 2 2 5 4 2 2 5" xfId="5475"/>
    <cellStyle name="常规 4 2 4" xfId="5476"/>
    <cellStyle name="百分比 2 2 5 4 2 4 2" xfId="5477"/>
    <cellStyle name="百分比 2 2 5 4 3 4 2" xfId="5478"/>
    <cellStyle name="百分比 2 2 5 5 2 2" xfId="5479"/>
    <cellStyle name="百分比 2 2 5 5 2 2 2" xfId="5480"/>
    <cellStyle name="百分比 2 2 5 5 2 3" xfId="5481"/>
    <cellStyle name="百分比 2 2 5 5 2 3 2" xfId="5482"/>
    <cellStyle name="百分比 2 2 5 5 2 4" xfId="5483"/>
    <cellStyle name="强调文字颜色 6 2 2 3 2" xfId="5484"/>
    <cellStyle name="百分比 2 2 5 5 2 4 2" xfId="5485"/>
    <cellStyle name="强调文字颜色 6 2 2 3 2 2" xfId="5486"/>
    <cellStyle name="百分比 2 2 5 5 3 2" xfId="5487"/>
    <cellStyle name="百分比 2 2 5 6 2" xfId="5488"/>
    <cellStyle name="百分比 2 2 5 6 3" xfId="5489"/>
    <cellStyle name="常规 6 2 2 2 6 2 2" xfId="5490"/>
    <cellStyle name="百分比 2 2 6 2" xfId="5491"/>
    <cellStyle name="百分比 2 2 6 2 2" xfId="5492"/>
    <cellStyle name="百分比 2 2 6 2 2 3" xfId="5493"/>
    <cellStyle name="百分比 4 4 2 3 2 2" xfId="5494"/>
    <cellStyle name="百分比 2 2 6 2 2 4" xfId="5495"/>
    <cellStyle name="百分比 2 2 6 2 2 4 2" xfId="5496"/>
    <cellStyle name="百分比 2 2 6 2 2 5" xfId="5497"/>
    <cellStyle name="百分比 2 2 6 2 3" xfId="5498"/>
    <cellStyle name="百分比 2 2 6 2 3 2" xfId="5499"/>
    <cellStyle name="常规 3 4 6 2 2 4" xfId="5500"/>
    <cellStyle name="百分比 2 2 6 2 4" xfId="5501"/>
    <cellStyle name="百分比 2 2 6 2 4 2" xfId="5502"/>
    <cellStyle name="百分比 2 2 6 2 5" xfId="5503"/>
    <cellStyle name="百分比 2 2 6 3" xfId="5504"/>
    <cellStyle name="百分比 2 2 6 3 3 2" xfId="5505"/>
    <cellStyle name="常规 5 2 2 4 2 2 2 3" xfId="5506"/>
    <cellStyle name="百分比 2 3 2 2" xfId="5507"/>
    <cellStyle name="百分比 2 2 6 3 4" xfId="5508"/>
    <cellStyle name="百分比 2 3 2 2 2" xfId="5509"/>
    <cellStyle name="百分比 2 2 6 3 4 2" xfId="5510"/>
    <cellStyle name="常规 5 2 2 4 2 2 3 3" xfId="5511"/>
    <cellStyle name="百分比 2 3 2 3" xfId="5512"/>
    <cellStyle name="百分比 2 2 7 3 2 2" xfId="5513"/>
    <cellStyle name="百分比 4 2 2 2 3 3 2" xfId="5514"/>
    <cellStyle name="常规 4 2 2 2 3 2 2 3 2" xfId="5515"/>
    <cellStyle name="百分比 2 2 6 3 5" xfId="5516"/>
    <cellStyle name="百分比 2 2 6 5 2" xfId="5517"/>
    <cellStyle name="百分比 2 2 7 2 3" xfId="5518"/>
    <cellStyle name="百分比 4 2 2 2 2 4" xfId="5519"/>
    <cellStyle name="百分比 2 2 7 2 4" xfId="5520"/>
    <cellStyle name="百分比 4 2 2 2 2 5" xfId="5521"/>
    <cellStyle name="百分比 2 2 7 2 5" xfId="5522"/>
    <cellStyle name="百分比 2 2 7 3 2" xfId="5523"/>
    <cellStyle name="百分比 4 2 2 2 3 3" xfId="5524"/>
    <cellStyle name="常规 4 2 2 2 3 2 2 3" xfId="5525"/>
    <cellStyle name="常规 5 4 2 2 2 5" xfId="5526"/>
    <cellStyle name="百分比 2 2 7 3 3 2" xfId="5527"/>
    <cellStyle name="百分比 4 2 2 2 3 4 2" xfId="5528"/>
    <cellStyle name="百分比 2 2 7 3 4" xfId="5529"/>
    <cellStyle name="百分比 4 2 2 2 3 5" xfId="5530"/>
    <cellStyle name="常规 4 2 2 2 3 2 2 5" xfId="5531"/>
    <cellStyle name="百分比 2 2 7 3 4 2" xfId="5532"/>
    <cellStyle name="百分比 2 2 7 3 5" xfId="5533"/>
    <cellStyle name="百分比 2 2 7 4 2" xfId="5534"/>
    <cellStyle name="常规 4 2 2 2 3 2 3 3" xfId="5535"/>
    <cellStyle name="百分比 2 2 8 2 2" xfId="5536"/>
    <cellStyle name="百分比 4 2 2 3 2 3" xfId="5537"/>
    <cellStyle name="百分比 2 2 8 2 3" xfId="5538"/>
    <cellStyle name="百分比 4 2 2 3 2 4" xfId="5539"/>
    <cellStyle name="百分比 2 2 8 3 2" xfId="5540"/>
    <cellStyle name="百分比 4 2 2 3 3 3" xfId="5541"/>
    <cellStyle name="常规 4 2 2 2 3 3 2 3" xfId="5542"/>
    <cellStyle name="百分比 2 2 9 2 2" xfId="5543"/>
    <cellStyle name="百分比 4 2 2 4 2 3" xfId="5544"/>
    <cellStyle name="百分比 2 3 2 2 3 2 2" xfId="5545"/>
    <cellStyle name="常规 3 5 2 2 2 4 2" xfId="5546"/>
    <cellStyle name="百分比 2 2 9 3" xfId="5547"/>
    <cellStyle name="常规 4 2 3 3 2 2 2 2" xfId="5548"/>
    <cellStyle name="百分比 2 3 2 2 3 2 3" xfId="5549"/>
    <cellStyle name="百分比 2 2 9 4" xfId="5550"/>
    <cellStyle name="常规 4 2 3 3 2 2 2 3" xfId="5551"/>
    <cellStyle name="百分比 2 3 2" xfId="5552"/>
    <cellStyle name="百分比 2 3 2 10" xfId="5553"/>
    <cellStyle name="百分比 2 3 2 2 2 2" xfId="5554"/>
    <cellStyle name="百分比 2 3 2 2 2 2 2 2 2" xfId="5555"/>
    <cellStyle name="百分比 2 3 2 2 2 2 3" xfId="5556"/>
    <cellStyle name="百分比 2 3 2 2 3 2" xfId="5557"/>
    <cellStyle name="常规 3 5 2 2 2 4" xfId="5558"/>
    <cellStyle name="百分比 2 3 2 2 4" xfId="5559"/>
    <cellStyle name="百分比 2 3 2 2 4 2" xfId="5560"/>
    <cellStyle name="百分比 2 3 2 2 4 2 2" xfId="5561"/>
    <cellStyle name="百分比 2 3 2 2 5" xfId="5562"/>
    <cellStyle name="百分比 2 3 2 2 5 2" xfId="5563"/>
    <cellStyle name="百分比 2 3 2 3 2" xfId="5564"/>
    <cellStyle name="百分比 2 3 2 3 2 2" xfId="5565"/>
    <cellStyle name="百分比 2 3 2 3 2 3" xfId="5566"/>
    <cellStyle name="百分比 2 3 2 3 3 6" xfId="5567"/>
    <cellStyle name="百分比 2 3 2 3 4 3" xfId="5568"/>
    <cellStyle name="链接单元格 2" xfId="5569"/>
    <cellStyle name="百分比 2 3 2 3 6 2" xfId="5570"/>
    <cellStyle name="百分比 2 4 4 2 6" xfId="5571"/>
    <cellStyle name="百分比 2 3 2 3 7 2" xfId="5572"/>
    <cellStyle name="百分比 2 4 4 3 6" xfId="5573"/>
    <cellStyle name="百分比 2 3 2 4" xfId="5574"/>
    <cellStyle name="百分比 2 3 2 4 2" xfId="5575"/>
    <cellStyle name="百分比 2 3 2 4 2 2" xfId="5576"/>
    <cellStyle name="常规 4 3 2 7 3" xfId="5577"/>
    <cellStyle name="百分比 2 3 2 4 2 2 4" xfId="5578"/>
    <cellStyle name="百分比 2 3 2 4 2 2 6" xfId="5579"/>
    <cellStyle name="百分比 2 5 2 6 2 2 2" xfId="5580"/>
    <cellStyle name="百分比 2 3 2 4 2 3" xfId="5581"/>
    <cellStyle name="常规 6 3 2 2 2 3 2" xfId="5582"/>
    <cellStyle name="百分比 2 3 2 4 2 4" xfId="5583"/>
    <cellStyle name="百分比 2 3 2 4 2 4 2" xfId="5584"/>
    <cellStyle name="百分比 2 3 2 4 2 5" xfId="5585"/>
    <cellStyle name="百分比 2 3 2 4 2 5 2" xfId="5586"/>
    <cellStyle name="常规 10 2 2 7" xfId="5587"/>
    <cellStyle name="百分比 2 3 2 4 2 6" xfId="5588"/>
    <cellStyle name="百分比 2 3 2 4 2 6 2" xfId="5589"/>
    <cellStyle name="常规 10 2 3 7" xfId="5590"/>
    <cellStyle name="百分比 2 3 2 4 3 6" xfId="5591"/>
    <cellStyle name="百分比 2 3 2 4 4 2" xfId="5592"/>
    <cellStyle name="百分比 2 3 2 4 4 3" xfId="5593"/>
    <cellStyle name="百分比 2 3 2 4 5" xfId="5594"/>
    <cellStyle name="百分比 2 3 2 4 6 2" xfId="5595"/>
    <cellStyle name="百分比 2 4 5 2 6" xfId="5596"/>
    <cellStyle name="百分比 2 3 2 4 7 2" xfId="5597"/>
    <cellStyle name="百分比 2 3 2 4 8" xfId="5598"/>
    <cellStyle name="百分比 2 3 2 5" xfId="5599"/>
    <cellStyle name="百分比 2 3 2 5 2" xfId="5600"/>
    <cellStyle name="百分比 2 3 2 5 2 2" xfId="5601"/>
    <cellStyle name="百分比 2 3 2 5 2 2 2" xfId="5602"/>
    <cellStyle name="百分比 2 3 2 5 2 2 3" xfId="5603"/>
    <cellStyle name="百分比 2 3 2 5 2 3" xfId="5604"/>
    <cellStyle name="常规 6 3 2 2 3 3 2" xfId="5605"/>
    <cellStyle name="百分比 2 3 2 5 2 3 2" xfId="5606"/>
    <cellStyle name="百分比 2 3 2 5 2 4" xfId="5607"/>
    <cellStyle name="百分比 2 3 2 5 2 4 2" xfId="5608"/>
    <cellStyle name="百分比 2 3 2 5 2 5" xfId="5609"/>
    <cellStyle name="常规 2 4 2 2 3 2" xfId="5610"/>
    <cellStyle name="百分比 2 3 2 5 2 5 2" xfId="5611"/>
    <cellStyle name="常规 2 4 2 2 3 2 2" xfId="5612"/>
    <cellStyle name="百分比 2 3 2 5 2 6" xfId="5613"/>
    <cellStyle name="常规 2 4 2 2 3 3" xfId="5614"/>
    <cellStyle name="百分比 2 3 2 5 3" xfId="5615"/>
    <cellStyle name="百分比 2 3 2 5 3 2" xfId="5616"/>
    <cellStyle name="百分比 2 3 2 5 3 2 2" xfId="5617"/>
    <cellStyle name="百分比 2 3 2 5 3 3" xfId="5618"/>
    <cellStyle name="常规 6 3 2 2 3 4 2" xfId="5619"/>
    <cellStyle name="百分比 2 3 2 5 3 3 2" xfId="5620"/>
    <cellStyle name="百分比 2 3 2 5 3 4" xfId="5621"/>
    <cellStyle name="百分比 2 3 2 5 3 4 2" xfId="5622"/>
    <cellStyle name="百分比 2 3 2 5 3 4 3" xfId="5623"/>
    <cellStyle name="百分比 2 3 2 5 3 5" xfId="5624"/>
    <cellStyle name="常规 2 4 2 2 4 2" xfId="5625"/>
    <cellStyle name="百分比 2 3 2 5 3 5 2" xfId="5626"/>
    <cellStyle name="百分比 2 3 2 5 3 6" xfId="5627"/>
    <cellStyle name="百分比 2 3 2 5 3 7" xfId="5628"/>
    <cellStyle name="百分比 2 3 2 5 4" xfId="5629"/>
    <cellStyle name="百分比 2 3 2 5 4 2" xfId="5630"/>
    <cellStyle name="百分比 2 3 2 5 4 2 2" xfId="5631"/>
    <cellStyle name="百分比 2 3 2 5 4 3" xfId="5632"/>
    <cellStyle name="百分比 2 3 2 5 5" xfId="5633"/>
    <cellStyle name="百分比 2 3 2 5 5 2" xfId="5634"/>
    <cellStyle name="百分比 2 3 2 5 6" xfId="5635"/>
    <cellStyle name="常规 2 2 4 4 2 2 4 2" xfId="5636"/>
    <cellStyle name="百分比 2 3 2 5 6 2" xfId="5637"/>
    <cellStyle name="百分比 2 3 2 5 6 3" xfId="5638"/>
    <cellStyle name="百分比 2 3 2 5 7" xfId="5639"/>
    <cellStyle name="百分比 2 3 2 5 7 2" xfId="5640"/>
    <cellStyle name="百分比 2 3 2 5 7 3" xfId="5641"/>
    <cellStyle name="百分比 2 3 2 5 8" xfId="5642"/>
    <cellStyle name="百分比 2 3 2 5 9" xfId="5643"/>
    <cellStyle name="百分比 2 3 2 6" xfId="5644"/>
    <cellStyle name="百分比 2 3 2 6 2" xfId="5645"/>
    <cellStyle name="百分比 2 3 2 6 2 2" xfId="5646"/>
    <cellStyle name="百分比 2 3 2 6 2 2 2" xfId="5647"/>
    <cellStyle name="百分比 2 3 2 6 2 3" xfId="5648"/>
    <cellStyle name="百分比 2 3 2 6 3" xfId="5649"/>
    <cellStyle name="常规 6 2 2 3 3 2 2" xfId="5650"/>
    <cellStyle name="百分比 2 3 2 6 3 2" xfId="5651"/>
    <cellStyle name="百分比 2 3 2 6 4" xfId="5652"/>
    <cellStyle name="百分比 2 3 2 6 4 2" xfId="5653"/>
    <cellStyle name="常规 7" xfId="5654"/>
    <cellStyle name="百分比 2 3 2 6 4 3" xfId="5655"/>
    <cellStyle name="常规 8" xfId="5656"/>
    <cellStyle name="百分比 2 3 2 6 5" xfId="5657"/>
    <cellStyle name="百分比 2 3 2 6 5 2" xfId="5658"/>
    <cellStyle name="百分比 2 3 2 6 5 3" xfId="5659"/>
    <cellStyle name="百分比 2 3 2 6 6" xfId="5660"/>
    <cellStyle name="百分比 2 3 2 6 7" xfId="5661"/>
    <cellStyle name="百分比 2 3 2 7" xfId="5662"/>
    <cellStyle name="百分比 2 3 2 7 2" xfId="5663"/>
    <cellStyle name="百分比 2 3 2 7 2 2" xfId="5664"/>
    <cellStyle name="百分比 2 3 2 7 3" xfId="5665"/>
    <cellStyle name="常规 6 2 2 3 3 3 2" xfId="5666"/>
    <cellStyle name="百分比 2 3 2 8" xfId="5667"/>
    <cellStyle name="百分比 2 3 2 8 2" xfId="5668"/>
    <cellStyle name="百分比 2 3 2 9" xfId="5669"/>
    <cellStyle name="百分比 2 3 2 9 2" xfId="5670"/>
    <cellStyle name="百分比 2 3 2 9 3" xfId="5671"/>
    <cellStyle name="百分比 2 3 3" xfId="5672"/>
    <cellStyle name="百分比 2 3 3 10" xfId="5673"/>
    <cellStyle name="百分比 3 3 2 2 3" xfId="5674"/>
    <cellStyle name="强调文字颜色 3 2 2 3 4 2" xfId="5675"/>
    <cellStyle name="百分比 2 3 3 10 2" xfId="5676"/>
    <cellStyle name="百分比 3 3 2 2 3 2" xfId="5677"/>
    <cellStyle name="常规 4 5 2 2 2 4" xfId="5678"/>
    <cellStyle name="百分比 2 3 3 11" xfId="5679"/>
    <cellStyle name="百分比 3 3 2 2 4" xfId="5680"/>
    <cellStyle name="百分比 2 3 3 12" xfId="5681"/>
    <cellStyle name="百分比 3 3 2 2 5" xfId="5682"/>
    <cellStyle name="百分比 2 3 3 2" xfId="5683"/>
    <cellStyle name="百分比 2 3 3 2 2 2" xfId="5684"/>
    <cellStyle name="百分比 2 3 3 2 2 2 2" xfId="5685"/>
    <cellStyle name="常规 2 2 4 6 3 3" xfId="5686"/>
    <cellStyle name="百分比 2 3 3 2 2 2 2 2" xfId="5687"/>
    <cellStyle name="百分比 2 5 2 2 7" xfId="5688"/>
    <cellStyle name="常规 2 2 4 6 3 3 2" xfId="5689"/>
    <cellStyle name="百分比 2 3 3 2 2 2 2 2 2" xfId="5690"/>
    <cellStyle name="百分比 2 5 2 2 7 2" xfId="5691"/>
    <cellStyle name="常规 4 6 2 4" xfId="5692"/>
    <cellStyle name="百分比 2 3 3 2 2 2 2 3" xfId="5693"/>
    <cellStyle name="百分比 2 5 2 2 8" xfId="5694"/>
    <cellStyle name="百分比 2 3 3 2 2 2 3" xfId="5695"/>
    <cellStyle name="常规 2 2 4 6 3 4" xfId="5696"/>
    <cellStyle name="百分比 2 3 3 2 2 2 3 2" xfId="5697"/>
    <cellStyle name="百分比 2 5 2 3 7" xfId="5698"/>
    <cellStyle name="常规 2 2 4 6 3 4 2" xfId="5699"/>
    <cellStyle name="百分比 2 3 3 2 2 2 4" xfId="5700"/>
    <cellStyle name="常规 2 2 4 6 3 5" xfId="5701"/>
    <cellStyle name="百分比 2 3 3 2 2 2 4 2" xfId="5702"/>
    <cellStyle name="百分比 2 5 2 4 7" xfId="5703"/>
    <cellStyle name="百分比 2 3 3 2 2 2 5" xfId="5704"/>
    <cellStyle name="百分比 2 3 3 2 2 2 5 2" xfId="5705"/>
    <cellStyle name="百分比 2 5 2 5 7" xfId="5706"/>
    <cellStyle name="百分比 2 3 3 2 2 2 6" xfId="5707"/>
    <cellStyle name="百分比 2 3 3 2 2 3" xfId="5708"/>
    <cellStyle name="百分比 2 3 3 2 2 3 2" xfId="5709"/>
    <cellStyle name="常规 5 2 2 4" xfId="5710"/>
    <cellStyle name="百分比 2 3 3 2 2 3 2 2" xfId="5711"/>
    <cellStyle name="百分比 2 5 3 2 7" xfId="5712"/>
    <cellStyle name="常规 5 2 2 4 2" xfId="5713"/>
    <cellStyle name="百分比 2 3 3 2 2 3 3" xfId="5714"/>
    <cellStyle name="常规 5 2 2 5" xfId="5715"/>
    <cellStyle name="百分比 2 3 3 2 2 4" xfId="5716"/>
    <cellStyle name="百分比 2 3 3 2 2 4 2" xfId="5717"/>
    <cellStyle name="常规 5 2 3 4" xfId="5718"/>
    <cellStyle name="百分比 2 3 3 2 2 5" xfId="5719"/>
    <cellStyle name="百分比 2 3 3 2 2 5 2" xfId="5720"/>
    <cellStyle name="常规 5 2 4 4" xfId="5721"/>
    <cellStyle name="百分比 2 3 3 2 2 6" xfId="5722"/>
    <cellStyle name="百分比 2 3 3 2 2 6 2" xfId="5723"/>
    <cellStyle name="常规 5 2 5 4" xfId="5724"/>
    <cellStyle name="百分比 2 3 3 2 2 7" xfId="5725"/>
    <cellStyle name="百分比 2 3 3 2 3" xfId="5726"/>
    <cellStyle name="百分比 2 3 3 2 3 2" xfId="5727"/>
    <cellStyle name="常规 3 5 3 2 2 4" xfId="5728"/>
    <cellStyle name="百分比 2 3 3 2 3 2 2" xfId="5729"/>
    <cellStyle name="常规 3 5 3 2 2 4 2" xfId="5730"/>
    <cellStyle name="百分比 2 3 3 2 3 2 2 2" xfId="5731"/>
    <cellStyle name="百分比 2 3 3 2 3 2 3" xfId="5732"/>
    <cellStyle name="百分比 2 3 3 2 3 3" xfId="5733"/>
    <cellStyle name="常规 3 5 3 2 2 5" xfId="5734"/>
    <cellStyle name="百分比 2 3 3 2 3 3 2" xfId="5735"/>
    <cellStyle name="常规 5 3 2 4" xfId="5736"/>
    <cellStyle name="百分比 2 3 3 2 3 4" xfId="5737"/>
    <cellStyle name="百分比 2 3 3 2 3 4 2" xfId="5738"/>
    <cellStyle name="常规 5 3 3 4" xfId="5739"/>
    <cellStyle name="百分比 2 3 3 2 3 5" xfId="5740"/>
    <cellStyle name="百分比 2 3 3 2 3 5 2" xfId="5741"/>
    <cellStyle name="常规 5 3 4 4" xfId="5742"/>
    <cellStyle name="百分比 2 3 3 2 3 6" xfId="5743"/>
    <cellStyle name="百分比 2 3 3 2 4" xfId="5744"/>
    <cellStyle name="百分比 2 3 3 2 4 2" xfId="5745"/>
    <cellStyle name="百分比 2 3 3 2 4 2 2" xfId="5746"/>
    <cellStyle name="百分比 2 3 3 2 4 3" xfId="5747"/>
    <cellStyle name="常规 5 2 2 2 2" xfId="5748"/>
    <cellStyle name="百分比 2 3 3 2 5" xfId="5749"/>
    <cellStyle name="百分比 2 3 3 2 5 2" xfId="5750"/>
    <cellStyle name="百分比 2 3 3 2 6" xfId="5751"/>
    <cellStyle name="百分比 2 3 3 2 6 2" xfId="5752"/>
    <cellStyle name="百分比 2 5 3 2 6" xfId="5753"/>
    <cellStyle name="百分比 2 3 3 2 7" xfId="5754"/>
    <cellStyle name="百分比 2 3 3 2 7 2" xfId="5755"/>
    <cellStyle name="百分比 2 5 3 3 6" xfId="5756"/>
    <cellStyle name="百分比 2 3 3 2 8" xfId="5757"/>
    <cellStyle name="百分比 2 3 3 3" xfId="5758"/>
    <cellStyle name="百分比 2 3 3 3 2 2" xfId="5759"/>
    <cellStyle name="百分比 2 3 3 3 2 2 2" xfId="5760"/>
    <cellStyle name="百分比 2 3 3 3 2 2 2 2" xfId="5761"/>
    <cellStyle name="百分比 2 3 3 3 2 2 2 2 2" xfId="5762"/>
    <cellStyle name="注释 2 2 3 4" xfId="5763"/>
    <cellStyle name="百分比 2 3 3 3 2 2 2 3" xfId="5764"/>
    <cellStyle name="百分比 2 3 3 3 2 2 3 2" xfId="5765"/>
    <cellStyle name="百分比 2 3 3 3 2 2 4" xfId="5766"/>
    <cellStyle name="百分比 2 3 3 3 2 2 4 2" xfId="5767"/>
    <cellStyle name="百分比 2 3 3 3 2 2 5" xfId="5768"/>
    <cellStyle name="百分比 2 3 3 3 2 2 5 2" xfId="5769"/>
    <cellStyle name="百分比 2 3 3 3 2 2 6" xfId="5770"/>
    <cellStyle name="百分比 2 3 3 3 2 3" xfId="5771"/>
    <cellStyle name="百分比 2 3 3 3 2 3 2" xfId="5772"/>
    <cellStyle name="常规 6 2 2 4" xfId="5773"/>
    <cellStyle name="百分比 2 3 3 3 2 3 2 2" xfId="5774"/>
    <cellStyle name="常规 6 2 2 4 2" xfId="5775"/>
    <cellStyle name="百分比 2 3 3 3 2 4" xfId="5776"/>
    <cellStyle name="百分比 2 3 3 3 2 4 2" xfId="5777"/>
    <cellStyle name="常规 6 2 3 4" xfId="5778"/>
    <cellStyle name="百分比 2 3 3 3 2 5" xfId="5779"/>
    <cellStyle name="百分比 2 3 3 3 2 5 2" xfId="5780"/>
    <cellStyle name="常规 10 3" xfId="5781"/>
    <cellStyle name="常规 6 2 4 4" xfId="5782"/>
    <cellStyle name="百分比 2 3 3 3 2 6" xfId="5783"/>
    <cellStyle name="百分比 2 3 3 3 2 6 2" xfId="5784"/>
    <cellStyle name="常规 11 3" xfId="5785"/>
    <cellStyle name="常规 6 2 5 4" xfId="5786"/>
    <cellStyle name="百分比 2 3 3 3 2 7" xfId="5787"/>
    <cellStyle name="百分比 2 3 3 3 3" xfId="5788"/>
    <cellStyle name="百分比 2 3 3 3 3 2" xfId="5789"/>
    <cellStyle name="百分比 2 3 3 3 3 2 2" xfId="5790"/>
    <cellStyle name="百分比 2 3 3 3 3 2 2 2" xfId="5791"/>
    <cellStyle name="百分比 2 3 3 3 3 2 3" xfId="5792"/>
    <cellStyle name="百分比 2 3 3 3 3 3" xfId="5793"/>
    <cellStyle name="百分比 2 3 3 3 3 3 2" xfId="5794"/>
    <cellStyle name="常规 6 3 2 4" xfId="5795"/>
    <cellStyle name="百分比 2 3 3 3 3 4" xfId="5796"/>
    <cellStyle name="百分比 2 3 3 3 3 4 2" xfId="5797"/>
    <cellStyle name="常规 6 3 3 4" xfId="5798"/>
    <cellStyle name="百分比 2 3 3 3 3 5" xfId="5799"/>
    <cellStyle name="百分比 2 3 3 3 3 5 2" xfId="5800"/>
    <cellStyle name="常规 6 3 4 4" xfId="5801"/>
    <cellStyle name="百分比 2 3 3 3 3 6" xfId="5802"/>
    <cellStyle name="百分比 2 3 3 3 4" xfId="5803"/>
    <cellStyle name="百分比 2 3 3 3 4 2" xfId="5804"/>
    <cellStyle name="百分比 2 3 3 3 4 2 2" xfId="5805"/>
    <cellStyle name="百分比 2 3 3 3 4 3" xfId="5806"/>
    <cellStyle name="常规 5 2 3 2 2" xfId="5807"/>
    <cellStyle name="百分比 2 3 3 3 5" xfId="5808"/>
    <cellStyle name="常规 2 2 2 2 6 2 2 2" xfId="5809"/>
    <cellStyle name="百分比 2 3 3 3 5 2" xfId="5810"/>
    <cellStyle name="常规 2 2 2 2 6 2 2 2 2" xfId="5811"/>
    <cellStyle name="百分比 2 3 3 3 6" xfId="5812"/>
    <cellStyle name="常规 2 2 2 2 6 2 2 3" xfId="5813"/>
    <cellStyle name="百分比 2 3 3 3 6 2" xfId="5814"/>
    <cellStyle name="百分比 2 5 4 2 6" xfId="5815"/>
    <cellStyle name="常规 2 2 2 2 6 2 2 3 2" xfId="5816"/>
    <cellStyle name="百分比 2 3 3 3 7" xfId="5817"/>
    <cellStyle name="常规 2 2 2 2 6 2 2 4" xfId="5818"/>
    <cellStyle name="百分比 2 3 3 3 7 2" xfId="5819"/>
    <cellStyle name="百分比 2 5 4 3 6" xfId="5820"/>
    <cellStyle name="常规 2 2 2 2 6 2 2 4 2" xfId="5821"/>
    <cellStyle name="百分比 2 3 3 3 8" xfId="5822"/>
    <cellStyle name="常规 2 2 2 2 6 2 2 5" xfId="5823"/>
    <cellStyle name="百分比 2 3 3 4" xfId="5824"/>
    <cellStyle name="百分比 2 3 3 4 2" xfId="5825"/>
    <cellStyle name="百分比 2 3 3 4 2 2" xfId="5826"/>
    <cellStyle name="百分比 2 3 3 4 2 2 2" xfId="5827"/>
    <cellStyle name="百分比 2 3 3 4 2 2 2 2" xfId="5828"/>
    <cellStyle name="百分比 2 3 3 4 2 2 2 2 2" xfId="5829"/>
    <cellStyle name="百分比 2 3 3 4 2 2 2 3" xfId="5830"/>
    <cellStyle name="百分比 2 3 3 4 2 2 3" xfId="5831"/>
    <cellStyle name="百分比 2 3 3 4 2 2 3 2" xfId="5832"/>
    <cellStyle name="常规 5 2 2 3 2 3" xfId="5833"/>
    <cellStyle name="常规 5 5 2 5" xfId="5834"/>
    <cellStyle name="百分比 2 3 3 4 2 2 4" xfId="5835"/>
    <cellStyle name="百分比 2 3 3 4 2 2 4 2" xfId="5836"/>
    <cellStyle name="常规 5 2 2 3 3 3" xfId="5837"/>
    <cellStyle name="常规 5 5 3 5" xfId="5838"/>
    <cellStyle name="百分比 2 3 3 4 2 2 5" xfId="5839"/>
    <cellStyle name="百分比 2 3 3 4 2 2 5 2" xfId="5840"/>
    <cellStyle name="常规 5 2 2 3 4 3" xfId="5841"/>
    <cellStyle name="常规 5 5 4 5" xfId="5842"/>
    <cellStyle name="百分比 2 3 3 4 2 2 6" xfId="5843"/>
    <cellStyle name="百分比 2 3 3 4 2 3" xfId="5844"/>
    <cellStyle name="常规 6 3 2 3 2 3 2" xfId="5845"/>
    <cellStyle name="百分比 2 3 3 4 2 3 2" xfId="5846"/>
    <cellStyle name="常规 7 2 2 4" xfId="5847"/>
    <cellStyle name="百分比 2 3 3 4 2 3 2 2" xfId="5848"/>
    <cellStyle name="常规 7 2 2 4 2" xfId="5849"/>
    <cellStyle name="百分比 2 3 3 4 2 3 3" xfId="5850"/>
    <cellStyle name="常规 7 2 2 5" xfId="5851"/>
    <cellStyle name="百分比 2 3 3 4 2 4" xfId="5852"/>
    <cellStyle name="百分比 2 3 3 4 2 4 2" xfId="5853"/>
    <cellStyle name="常规 7 2 3 4" xfId="5854"/>
    <cellStyle name="输出 2 2 2 2 3" xfId="5855"/>
    <cellStyle name="百分比 2 3 3 4 2 5" xfId="5856"/>
    <cellStyle name="百分比 2 3 3 4 2 5 2" xfId="5857"/>
    <cellStyle name="常规 7 2 4 4" xfId="5858"/>
    <cellStyle name="百分比 2 3 3 4 2 6" xfId="5859"/>
    <cellStyle name="百分比 2 3 3 4 2 6 2" xfId="5860"/>
    <cellStyle name="常规 7 2 5 4" xfId="5861"/>
    <cellStyle name="百分比 2 3 3 4 2 7" xfId="5862"/>
    <cellStyle name="百分比 2 3 3 4 3" xfId="5863"/>
    <cellStyle name="百分比 2 3 3 4 3 2" xfId="5864"/>
    <cellStyle name="百分比 2 3 3 4 3 2 2" xfId="5865"/>
    <cellStyle name="百分比 2 3 3 4 3 2 2 2" xfId="5866"/>
    <cellStyle name="百分比 2 3 3 4 3 2 3" xfId="5867"/>
    <cellStyle name="百分比 2 3 3 4 3 3" xfId="5868"/>
    <cellStyle name="常规 6 3 2 3 2 4 2" xfId="5869"/>
    <cellStyle name="百分比 2 3 3 4 3 3 2" xfId="5870"/>
    <cellStyle name="常规 7 3 2 4" xfId="5871"/>
    <cellStyle name="百分比 2 3 3 4 3 4" xfId="5872"/>
    <cellStyle name="百分比 2 3 3 4 3 4 2" xfId="5873"/>
    <cellStyle name="常规 7 3 3 4" xfId="5874"/>
    <cellStyle name="百分比 2 3 3 4 3 5" xfId="5875"/>
    <cellStyle name="百分比 2 3 3 4 3 5 2" xfId="5876"/>
    <cellStyle name="常规 7 3 4 4" xfId="5877"/>
    <cellStyle name="百分比 2 3 3 4 3 6" xfId="5878"/>
    <cellStyle name="百分比 2 3 3 4 4" xfId="5879"/>
    <cellStyle name="百分比 2 3 3 4 4 2" xfId="5880"/>
    <cellStyle name="百分比 2 3 3 4 4 2 2" xfId="5881"/>
    <cellStyle name="百分比 2 3 3 4 4 3" xfId="5882"/>
    <cellStyle name="常规 5 2 4 2 2" xfId="5883"/>
    <cellStyle name="百分比 2 3 3 4 5" xfId="5884"/>
    <cellStyle name="常规 2 2 2 2 6 2 3 2" xfId="5885"/>
    <cellStyle name="百分比 2 3 3 4 5 2" xfId="5886"/>
    <cellStyle name="百分比 2 3 3 4 6" xfId="5887"/>
    <cellStyle name="百分比 2 3 3 4 6 2" xfId="5888"/>
    <cellStyle name="百分比 2 5 5 2 6" xfId="5889"/>
    <cellStyle name="百分比 2 3 3 4 7" xfId="5890"/>
    <cellStyle name="百分比 2 3 3 4 7 2" xfId="5891"/>
    <cellStyle name="百分比 2 5 5 3 6" xfId="5892"/>
    <cellStyle name="百分比 2 3 3 4 8" xfId="5893"/>
    <cellStyle name="百分比 2 3 3 5" xfId="5894"/>
    <cellStyle name="百分比 2 3 3 5 2" xfId="5895"/>
    <cellStyle name="标题 1 2 2 2 5" xfId="5896"/>
    <cellStyle name="百分比 2 3 3 5 2 2" xfId="5897"/>
    <cellStyle name="百分比 2 3 3 5 2 2 2" xfId="5898"/>
    <cellStyle name="百分比 2 3 3 5 2 2 2 2" xfId="5899"/>
    <cellStyle name="百分比 2 3 3 5 2 2 3" xfId="5900"/>
    <cellStyle name="百分比 2 3 3 5 2 3" xfId="5901"/>
    <cellStyle name="常规 6 3 2 3 3 3 2" xfId="5902"/>
    <cellStyle name="百分比 2 3 3 5 2 3 2" xfId="5903"/>
    <cellStyle name="常规 8 2 2 4" xfId="5904"/>
    <cellStyle name="百分比 2 3 3 5 2 4" xfId="5905"/>
    <cellStyle name="百分比 2 3 3 5 2 4 2" xfId="5906"/>
    <cellStyle name="常规 8 2 3 4" xfId="5907"/>
    <cellStyle name="输出 2 3 2 2 3" xfId="5908"/>
    <cellStyle name="百分比 2 3 3 5 2 5" xfId="5909"/>
    <cellStyle name="常规 2 4 3 2 3 2" xfId="5910"/>
    <cellStyle name="百分比 2 3 3 5 2 5 2" xfId="5911"/>
    <cellStyle name="常规 8 2 4 4" xfId="5912"/>
    <cellStyle name="输出 2 3 2 3 3" xfId="5913"/>
    <cellStyle name="百分比 2 3 3 5 2 6" xfId="5914"/>
    <cellStyle name="百分比 2 3 3 5 3" xfId="5915"/>
    <cellStyle name="百分比 2 3 3 5 3 2" xfId="5916"/>
    <cellStyle name="百分比 2 3 3 5 3 2 2" xfId="5917"/>
    <cellStyle name="计算 2 6" xfId="5918"/>
    <cellStyle name="百分比 2 3 3 5 3 2 2 2" xfId="5919"/>
    <cellStyle name="计算 2 6 2" xfId="5920"/>
    <cellStyle name="百分比 2 3 3 5 3 3" xfId="5921"/>
    <cellStyle name="常规 6 3 2 3 3 4 2" xfId="5922"/>
    <cellStyle name="百分比 2 3 3 5 3 3 2" xfId="5923"/>
    <cellStyle name="常规 8 3 2 4" xfId="5924"/>
    <cellStyle name="百分比 2 3 3 5 3 4" xfId="5925"/>
    <cellStyle name="百分比 2 3 3 5 3 4 2" xfId="5926"/>
    <cellStyle name="常规 8 3 3 4" xfId="5927"/>
    <cellStyle name="百分比 2 3 3 5 3 4 3" xfId="5928"/>
    <cellStyle name="常规 8 3 3 5" xfId="5929"/>
    <cellStyle name="百分比 2 3 3 5 3 5" xfId="5930"/>
    <cellStyle name="常规 2 4 3 2 4 2" xfId="5931"/>
    <cellStyle name="百分比 2 3 3 5 3 5 2" xfId="5932"/>
    <cellStyle name="百分比 2 3 3 5 3 6" xfId="5933"/>
    <cellStyle name="百分比 2 3 3 5 3 7" xfId="5934"/>
    <cellStyle name="百分比 2 3 3 5 4" xfId="5935"/>
    <cellStyle name="百分比 2 3 3 5 4 2" xfId="5936"/>
    <cellStyle name="百分比 2 3 3 5 4 2 2" xfId="5937"/>
    <cellStyle name="百分比 2 3 3 5 4 3" xfId="5938"/>
    <cellStyle name="常规 5 2 5 2 2" xfId="5939"/>
    <cellStyle name="百分比 2 3 3 5 5" xfId="5940"/>
    <cellStyle name="常规 2 2 2 2 6 2 4 2" xfId="5941"/>
    <cellStyle name="百分比 2 3 3 5 5 2" xfId="5942"/>
    <cellStyle name="百分比 2 3 3 5 6" xfId="5943"/>
    <cellStyle name="百分比 2 3 3 5 6 2" xfId="5944"/>
    <cellStyle name="百分比 2 5 6 2 6" xfId="5945"/>
    <cellStyle name="百分比 2 3 3 5 6 3" xfId="5946"/>
    <cellStyle name="常规 5 2 5 4 2" xfId="5947"/>
    <cellStyle name="百分比 2 3 3 5 7" xfId="5948"/>
    <cellStyle name="百分比 2 3 3 5 7 2" xfId="5949"/>
    <cellStyle name="百分比 2 5 6 3 6" xfId="5950"/>
    <cellStyle name="百分比 2 3 3 5 7 3" xfId="5951"/>
    <cellStyle name="百分比 2 5 6 3 7" xfId="5952"/>
    <cellStyle name="常规 5 2 5 5 2" xfId="5953"/>
    <cellStyle name="百分比 2 3 3 5 8" xfId="5954"/>
    <cellStyle name="百分比 2 3 3 5 9" xfId="5955"/>
    <cellStyle name="百分比 2 3 3 6" xfId="5956"/>
    <cellStyle name="百分比 2 3 3 6 2" xfId="5957"/>
    <cellStyle name="标题 1 2 2 3 5" xfId="5958"/>
    <cellStyle name="百分比 2 3 3 6 2 2" xfId="5959"/>
    <cellStyle name="百分比 2 3 3 6 2 2 2" xfId="5960"/>
    <cellStyle name="百分比 2 3 3 6 2 3" xfId="5961"/>
    <cellStyle name="百分比 2 3 3 6 3" xfId="5962"/>
    <cellStyle name="百分比 2 3 3 6 3 2" xfId="5963"/>
    <cellStyle name="百分比 2 3 3 6 4" xfId="5964"/>
    <cellStyle name="百分比 2 3 3 6 4 2" xfId="5965"/>
    <cellStyle name="百分比 2 3 3 6 4 3" xfId="5966"/>
    <cellStyle name="常规 5 2 6 2 2" xfId="5967"/>
    <cellStyle name="百分比 2 3 3 6 5" xfId="5968"/>
    <cellStyle name="百分比 2 3 3 6 5 2" xfId="5969"/>
    <cellStyle name="百分比 2 3 3 6 5 3" xfId="5970"/>
    <cellStyle name="常规 5 2 6 3 2" xfId="5971"/>
    <cellStyle name="百分比 2 3 3 6 6" xfId="5972"/>
    <cellStyle name="百分比 2 3 3 6 7" xfId="5973"/>
    <cellStyle name="百分比 2 3 3 7" xfId="5974"/>
    <cellStyle name="百分比 2 3 3 7 2" xfId="5975"/>
    <cellStyle name="百分比 2 3 3 7 2 2" xfId="5976"/>
    <cellStyle name="百分比 2 3 3 7 3" xfId="5977"/>
    <cellStyle name="百分比 2 3 3 8" xfId="5978"/>
    <cellStyle name="百分比 2 3 3 9" xfId="5979"/>
    <cellStyle name="百分比 2 3 3 9 2" xfId="5980"/>
    <cellStyle name="百分比 2 3 6" xfId="5981"/>
    <cellStyle name="百分比 2 3 3 9 3" xfId="5982"/>
    <cellStyle name="百分比 2 3 7" xfId="5983"/>
    <cellStyle name="百分比 2 3 4" xfId="5984"/>
    <cellStyle name="百分比 2 3 4 2" xfId="5985"/>
    <cellStyle name="百分比 2 3 4 2 2" xfId="5986"/>
    <cellStyle name="百分比 2 3 4 2 2 2" xfId="5987"/>
    <cellStyle name="百分比 2 3 4 2 2 2 2" xfId="5988"/>
    <cellStyle name="百分比 2 3 4 2 2 3" xfId="5989"/>
    <cellStyle name="百分比 2 3 4 2 2 3 2" xfId="5990"/>
    <cellStyle name="百分比 2 3 4 2 2 4" xfId="5991"/>
    <cellStyle name="百分比 2 3 4 2 2 4 2" xfId="5992"/>
    <cellStyle name="百分比 2 3 4 2 2 5" xfId="5993"/>
    <cellStyle name="百分比 2 3 4 2 3" xfId="5994"/>
    <cellStyle name="百分比 2 3 4 2 3 2" xfId="5995"/>
    <cellStyle name="常规 3 5 4 2 2 4" xfId="5996"/>
    <cellStyle name="百分比 2 3 4 2 4" xfId="5997"/>
    <cellStyle name="百分比 2 3 4 2 4 2" xfId="5998"/>
    <cellStyle name="百分比 2 3 4 2 5" xfId="5999"/>
    <cellStyle name="百分比 2 3 4 3" xfId="6000"/>
    <cellStyle name="百分比 2 3 4 3 2" xfId="6001"/>
    <cellStyle name="百分比 2 3 4 3 2 2" xfId="6002"/>
    <cellStyle name="百分比 2 3 4 3 3" xfId="6003"/>
    <cellStyle name="百分比 2 3 4 3 3 2" xfId="6004"/>
    <cellStyle name="百分比 2 3 4 3 4" xfId="6005"/>
    <cellStyle name="百分比 2 3 4 3 4 2" xfId="6006"/>
    <cellStyle name="百分比 2 3 4 3 5" xfId="6007"/>
    <cellStyle name="常规 2 2 2 2 6 3 2 2" xfId="6008"/>
    <cellStyle name="百分比 2 3 4 4" xfId="6009"/>
    <cellStyle name="百分比 2 3 4 4 2" xfId="6010"/>
    <cellStyle name="百分比 2 3 4 5" xfId="6011"/>
    <cellStyle name="百分比 2 3 4 5 2" xfId="6012"/>
    <cellStyle name="百分比 2 3 4 6" xfId="6013"/>
    <cellStyle name="百分比 2 3 5" xfId="6014"/>
    <cellStyle name="百分比 2 3 5 2" xfId="6015"/>
    <cellStyle name="百分比 2 3 5 2 2" xfId="6016"/>
    <cellStyle name="百分比 2 3 5 2 2 2" xfId="6017"/>
    <cellStyle name="百分比 2 3 5 2 2 2 2" xfId="6018"/>
    <cellStyle name="百分比 2 3 5 2 2 3" xfId="6019"/>
    <cellStyle name="百分比 2 3 5 2 2 3 2" xfId="6020"/>
    <cellStyle name="百分比 2 3 5 2 2 4" xfId="6021"/>
    <cellStyle name="百分比 2 3 5 2 2 4 2" xfId="6022"/>
    <cellStyle name="百分比 2 3 5 2 2 5" xfId="6023"/>
    <cellStyle name="强调文字颜色 4 2 2 2 2 2" xfId="6024"/>
    <cellStyle name="百分比 2 3 5 2 3" xfId="6025"/>
    <cellStyle name="百分比 2 3 5 2 3 2" xfId="6026"/>
    <cellStyle name="百分比 2 3 5 2 4" xfId="6027"/>
    <cellStyle name="百分比 2 3 5 2 4 2" xfId="6028"/>
    <cellStyle name="百分比 2 3 5 2 5" xfId="6029"/>
    <cellStyle name="百分比 2 3 5 3" xfId="6030"/>
    <cellStyle name="百分比 2 3 5 3 2" xfId="6031"/>
    <cellStyle name="百分比 2 3 5 3 2 2" xfId="6032"/>
    <cellStyle name="百分比 2 3 5 3 3" xfId="6033"/>
    <cellStyle name="百分比 2 3 5 3 3 2" xfId="6034"/>
    <cellStyle name="百分比 2 3 5 3 4" xfId="6035"/>
    <cellStyle name="百分比 2 3 5 3 4 2" xfId="6036"/>
    <cellStyle name="百分比 2 3 5 3 5" xfId="6037"/>
    <cellStyle name="百分比 2 3 5 4" xfId="6038"/>
    <cellStyle name="百分比 2 3 5 4 2" xfId="6039"/>
    <cellStyle name="百分比 2 3 5 5" xfId="6040"/>
    <cellStyle name="百分比 2 3 5 5 2" xfId="6041"/>
    <cellStyle name="百分比 2 3 5 6" xfId="6042"/>
    <cellStyle name="百分比 2 3 6 2" xfId="6043"/>
    <cellStyle name="百分比 2 3 6 2 2" xfId="6044"/>
    <cellStyle name="百分比 2 3 6 2 2 2" xfId="6045"/>
    <cellStyle name="百分比 2 3 6 2 2 2 2" xfId="6046"/>
    <cellStyle name="百分比 2 3 6 2 2 3" xfId="6047"/>
    <cellStyle name="百分比 4 5 2 3 2 2" xfId="6048"/>
    <cellStyle name="百分比 2 3 6 2 2 3 2" xfId="6049"/>
    <cellStyle name="百分比 2 3 6 2 2 4" xfId="6050"/>
    <cellStyle name="百分比 2 3 6 2 2 4 2" xfId="6051"/>
    <cellStyle name="百分比 2 3 6 2 2 5" xfId="6052"/>
    <cellStyle name="强调文字颜色 4 2 3 2 2 2" xfId="6053"/>
    <cellStyle name="百分比 2 3 6 2 3" xfId="6054"/>
    <cellStyle name="百分比 2 3 6 2 3 2" xfId="6055"/>
    <cellStyle name="百分比 2 3 6 2 4" xfId="6056"/>
    <cellStyle name="百分比 2 3 6 2 4 2" xfId="6057"/>
    <cellStyle name="百分比 2 3 6 2 5" xfId="6058"/>
    <cellStyle name="百分比 2 3 6 3" xfId="6059"/>
    <cellStyle name="百分比 2 3 6 3 2" xfId="6060"/>
    <cellStyle name="百分比 2 3 6 3 2 2" xfId="6061"/>
    <cellStyle name="百分比 2 3 6 3 3" xfId="6062"/>
    <cellStyle name="百分比 2 3 6 3 3 2" xfId="6063"/>
    <cellStyle name="百分比 2 3 6 3 4" xfId="6064"/>
    <cellStyle name="百分比 2 3 6 3 4 2" xfId="6065"/>
    <cellStyle name="百分比 2 3 6 3 5" xfId="6066"/>
    <cellStyle name="百分比 2 3 6 4" xfId="6067"/>
    <cellStyle name="百分比 2 3 6 4 2" xfId="6068"/>
    <cellStyle name="百分比 2 3 6 5" xfId="6069"/>
    <cellStyle name="百分比 2 3 6 5 2" xfId="6070"/>
    <cellStyle name="百分比 2 3 6 6" xfId="6071"/>
    <cellStyle name="百分比 2 3 7 2" xfId="6072"/>
    <cellStyle name="百分比 2 3 7 2 2" xfId="6073"/>
    <cellStyle name="百分比 4 2 3 2 2 3" xfId="6074"/>
    <cellStyle name="百分比 2 3 7 2 2 2" xfId="6075"/>
    <cellStyle name="百分比 4 2 3 2 2 3 2" xfId="6076"/>
    <cellStyle name="强调文字颜色 2 2 2 2 2 3" xfId="6077"/>
    <cellStyle name="百分比 2 3 7 2 3" xfId="6078"/>
    <cellStyle name="百分比 4 2 3 2 2 4" xfId="6079"/>
    <cellStyle name="百分比 2 3 7 2 3 2" xfId="6080"/>
    <cellStyle name="百分比 4 2 3 2 2 4 2" xfId="6081"/>
    <cellStyle name="百分比 2 3 7 2 4" xfId="6082"/>
    <cellStyle name="百分比 4 2 3 2 2 5" xfId="6083"/>
    <cellStyle name="百分比 2 3 7 2 4 2" xfId="6084"/>
    <cellStyle name="百分比 2 3 7 2 5" xfId="6085"/>
    <cellStyle name="百分比 2 3 7 3" xfId="6086"/>
    <cellStyle name="百分比 2 3 7 3 2" xfId="6087"/>
    <cellStyle name="百分比 4 2 3 2 3 3" xfId="6088"/>
    <cellStyle name="常规 4 2 2 2 4 2 2 3" xfId="6089"/>
    <cellStyle name="常规 5 4 3 2 2 5" xfId="6090"/>
    <cellStyle name="百分比 2 3 7 4" xfId="6091"/>
    <cellStyle name="百分比 2 3 7 4 2" xfId="6092"/>
    <cellStyle name="常规 4 2 2 2 4 2 3 3" xfId="6093"/>
    <cellStyle name="百分比 2 3 7 5" xfId="6094"/>
    <cellStyle name="百分比 2 3 8" xfId="6095"/>
    <cellStyle name="百分比 2 3 8 2" xfId="6096"/>
    <cellStyle name="百分比 2 3 8 2 2" xfId="6097"/>
    <cellStyle name="百分比 4 2 3 3 2 3" xfId="6098"/>
    <cellStyle name="百分比 2 3 8 3" xfId="6099"/>
    <cellStyle name="百分比 2 3 8 3 2" xfId="6100"/>
    <cellStyle name="百分比 4 2 3 3 3 3" xfId="6101"/>
    <cellStyle name="百分比 2 3 8 4" xfId="6102"/>
    <cellStyle name="百分比 2 3 8 4 2" xfId="6103"/>
    <cellStyle name="常规 2 6 2 2 3" xfId="6104"/>
    <cellStyle name="百分比 2 3 8 5" xfId="6105"/>
    <cellStyle name="百分比 2 3 9" xfId="6106"/>
    <cellStyle name="百分比 2 5 6 3 2 2 2" xfId="6107"/>
    <cellStyle name="百分比 2 3 9 2" xfId="6108"/>
    <cellStyle name="百分比 2 4" xfId="6109"/>
    <cellStyle name="百分比 2 4 10" xfId="6110"/>
    <cellStyle name="百分比 2 4 10 2" xfId="6111"/>
    <cellStyle name="百分比 2 4 11" xfId="6112"/>
    <cellStyle name="百分比 2 4 2" xfId="6113"/>
    <cellStyle name="百分比 2 4 2 10" xfId="6114"/>
    <cellStyle name="百分比 2 4 2 2" xfId="6115"/>
    <cellStyle name="常规 6 4 3 2 2 5" xfId="6116"/>
    <cellStyle name="百分比 2 4 2 2 2" xfId="6117"/>
    <cellStyle name="百分比 2 4 2 2 2 2" xfId="6118"/>
    <cellStyle name="百分比 2 4 2 2 2 2 2" xfId="6119"/>
    <cellStyle name="百分比 2 4 2 2 2 2 2 2" xfId="6120"/>
    <cellStyle name="百分比 2 4 2 2 2 2 2 3" xfId="6121"/>
    <cellStyle name="常规 2 2 4 3 5 2 3 2" xfId="6122"/>
    <cellStyle name="百分比 2 4 2 2 2 2 3" xfId="6123"/>
    <cellStyle name="百分比 2 4 2 2 2 2 3 2" xfId="6124"/>
    <cellStyle name="百分比 2 4 2 2 2 2 4" xfId="6125"/>
    <cellStyle name="强调文字颜色 1 2 2 2 2 2 2" xfId="6126"/>
    <cellStyle name="百分比 2 4 2 2 2 2 4 2" xfId="6127"/>
    <cellStyle name="百分比 2 4 2 2 2 2 5" xfId="6128"/>
    <cellStyle name="百分比 2 4 2 2 2 2 5 2" xfId="6129"/>
    <cellStyle name="百分比 2 4 2 2 2 2 6" xfId="6130"/>
    <cellStyle name="百分比 2 4 2 2 2 3 2" xfId="6131"/>
    <cellStyle name="百分比 2 4 2 2 2 3 2 2" xfId="6132"/>
    <cellStyle name="百分比 2 4 2 2 2 3 3" xfId="6133"/>
    <cellStyle name="百分比 2 4 2 2 2 4" xfId="6134"/>
    <cellStyle name="百分比 2 4 2 2 2 4 2" xfId="6135"/>
    <cellStyle name="百分比 2 4 2 2 2 5" xfId="6136"/>
    <cellStyle name="百分比 2 4 2 2 2 5 2" xfId="6137"/>
    <cellStyle name="百分比 2 4 2 2 2 6" xfId="6138"/>
    <cellStyle name="百分比 4 4 4 2 2 2" xfId="6139"/>
    <cellStyle name="百分比 2 4 2 2 2 6 2" xfId="6140"/>
    <cellStyle name="百分比 4 4 4 2 2 2 2" xfId="6141"/>
    <cellStyle name="百分比 2 4 2 2 2 7" xfId="6142"/>
    <cellStyle name="百分比 4 4 4 2 2 3" xfId="6143"/>
    <cellStyle name="解释性文本 2 4 2" xfId="6144"/>
    <cellStyle name="百分比 2 4 2 2 3" xfId="6145"/>
    <cellStyle name="百分比 2 4 2 2 3 2" xfId="6146"/>
    <cellStyle name="常规 3 6 2 2 2 4" xfId="6147"/>
    <cellStyle name="百分比 2 4 2 2 3 2 2" xfId="6148"/>
    <cellStyle name="常规 3 6 2 2 2 4 2" xfId="6149"/>
    <cellStyle name="百分比 2 4 2 2 3 2 2 2" xfId="6150"/>
    <cellStyle name="百分比 2 4 2 2 3 2 3" xfId="6151"/>
    <cellStyle name="百分比 2 4 2 2 3 3 2" xfId="6152"/>
    <cellStyle name="百分比 2 4 2 2 3 4" xfId="6153"/>
    <cellStyle name="百分比 2 4 2 2 3 4 2" xfId="6154"/>
    <cellStyle name="百分比 2 4 2 2 3 5" xfId="6155"/>
    <cellStyle name="百分比 2 4 2 2 3 5 2" xfId="6156"/>
    <cellStyle name="百分比 2 4 2 2 3 6" xfId="6157"/>
    <cellStyle name="百分比 4 4 4 2 3 2" xfId="6158"/>
    <cellStyle name="百分比 2 4 2 2 4" xfId="6159"/>
    <cellStyle name="百分比 2 4 2 2 4 2" xfId="6160"/>
    <cellStyle name="百分比 2 4 2 2 4 2 2" xfId="6161"/>
    <cellStyle name="百分比 2 4 2 2 5" xfId="6162"/>
    <cellStyle name="百分比 2 4 2 2 5 2" xfId="6163"/>
    <cellStyle name="百分比 2 4 2 2 6" xfId="6164"/>
    <cellStyle name="百分比 2 4 2 2 6 2" xfId="6165"/>
    <cellStyle name="百分比 2 4 2 2 7" xfId="6166"/>
    <cellStyle name="常规 2 2 4 5 3 3 2" xfId="6167"/>
    <cellStyle name="百分比 2 4 2 2 7 2" xfId="6168"/>
    <cellStyle name="百分比 2 4 2 2 8" xfId="6169"/>
    <cellStyle name="百分比 2 4 2 3" xfId="6170"/>
    <cellStyle name="百分比 2 4 2 3 2" xfId="6171"/>
    <cellStyle name="百分比 2 4 2 3 2 2" xfId="6172"/>
    <cellStyle name="百分比 2 4 2 3 2 2 2" xfId="6173"/>
    <cellStyle name="百分比 2 4 2 3 2 2 2 2" xfId="6174"/>
    <cellStyle name="百分比 2 4 2 3 2 2 2 2 2" xfId="6175"/>
    <cellStyle name="百分比 2 4 2 3 2 2 2 3" xfId="6176"/>
    <cellStyle name="百分比 2 4 2 3 2 2 3" xfId="6177"/>
    <cellStyle name="百分比 2 4 2 3 2 2 3 2" xfId="6178"/>
    <cellStyle name="百分比 2 4 2 3 2 2 4" xfId="6179"/>
    <cellStyle name="百分比 2 4 2 3 2 2 4 2" xfId="6180"/>
    <cellStyle name="百分比 2 4 2 3 2 2 5" xfId="6181"/>
    <cellStyle name="百分比 2 4 2 3 2 2 5 2" xfId="6182"/>
    <cellStyle name="百分比 2 4 2 3 2 2 6" xfId="6183"/>
    <cellStyle name="百分比 2 4 2 3 2 3" xfId="6184"/>
    <cellStyle name="百分比 2 4 2 3 2 3 2" xfId="6185"/>
    <cellStyle name="百分比 2 4 2 3 2 3 2 2" xfId="6186"/>
    <cellStyle name="百分比 2 4 2 3 2 3 3" xfId="6187"/>
    <cellStyle name="百分比 2 4 2 3 2 4" xfId="6188"/>
    <cellStyle name="百分比 2 4 2 3 2 4 2" xfId="6189"/>
    <cellStyle name="百分比 2 4 2 3 2 5 2" xfId="6190"/>
    <cellStyle name="百分比 2 4 2 3 2 6" xfId="6191"/>
    <cellStyle name="百分比 4 4 4 3 2 2" xfId="6192"/>
    <cellStyle name="百分比 2 4 2 3 2 6 2" xfId="6193"/>
    <cellStyle name="百分比 2 4 2 3 2 7" xfId="6194"/>
    <cellStyle name="百分比 2 4 2 3 3" xfId="6195"/>
    <cellStyle name="百分比 2 4 2 3 3 2" xfId="6196"/>
    <cellStyle name="百分比 2 4 2 3 3 2 2" xfId="6197"/>
    <cellStyle name="百分比 2 4 2 3 3 2 2 2" xfId="6198"/>
    <cellStyle name="百分比 2 4 2 3 3 2 3" xfId="6199"/>
    <cellStyle name="百分比 2 4 2 3 3 3" xfId="6200"/>
    <cellStyle name="百分比 2 4 2 3 3 3 2" xfId="6201"/>
    <cellStyle name="百分比 2 4 2 3 3 4" xfId="6202"/>
    <cellStyle name="百分比 2 4 2 3 3 4 2" xfId="6203"/>
    <cellStyle name="百分比 2 4 2 3 3 5 2" xfId="6204"/>
    <cellStyle name="百分比 2 4 2 3 3 6" xfId="6205"/>
    <cellStyle name="百分比 4 4 4 3 3 2" xfId="6206"/>
    <cellStyle name="百分比 2 4 2 3 4" xfId="6207"/>
    <cellStyle name="百分比 2 4 2 3 4 2" xfId="6208"/>
    <cellStyle name="百分比 2 4 2 3 4 2 2" xfId="6209"/>
    <cellStyle name="百分比 2 4 2 3 4 3" xfId="6210"/>
    <cellStyle name="百分比 2 4 2 3 5" xfId="6211"/>
    <cellStyle name="百分比 2 4 2 3 5 2" xfId="6212"/>
    <cellStyle name="百分比 2 4 2 3 6" xfId="6213"/>
    <cellStyle name="百分比 2 4 2 3 6 2" xfId="6214"/>
    <cellStyle name="百分比 2 4 2 3 7" xfId="6215"/>
    <cellStyle name="常规 2 2 4 5 3 4 2" xfId="6216"/>
    <cellStyle name="百分比 2 4 2 3 7 2" xfId="6217"/>
    <cellStyle name="百分比 2 4 2 3 8" xfId="6218"/>
    <cellStyle name="百分比 2 4 2 4" xfId="6219"/>
    <cellStyle name="百分比 2 4 2 4 2" xfId="6220"/>
    <cellStyle name="百分比 2 4 2 4 2 2" xfId="6221"/>
    <cellStyle name="常规 5 3 2 7 3" xfId="6222"/>
    <cellStyle name="百分比 2 4 2 4 2 3" xfId="6223"/>
    <cellStyle name="常规 6 3 3 2 2 3 2" xfId="6224"/>
    <cellStyle name="百分比 2 4 2 4 2 4" xfId="6225"/>
    <cellStyle name="百分比 2 4 2 4 2 5" xfId="6226"/>
    <cellStyle name="百分比 4 2 2 3 3 3 2" xfId="6227"/>
    <cellStyle name="百分比 2 4 2 4 2 6" xfId="6228"/>
    <cellStyle name="百分比 2 4 2 4 3" xfId="6229"/>
    <cellStyle name="百分比 2 4 2 4 3 2" xfId="6230"/>
    <cellStyle name="百分比 2 4 2 4 3 3" xfId="6231"/>
    <cellStyle name="常规 6 3 3 2 2 4 2" xfId="6232"/>
    <cellStyle name="百分比 2 4 2 4 4" xfId="6233"/>
    <cellStyle name="百分比 2 4 2 4 4 2" xfId="6234"/>
    <cellStyle name="百分比 2 4 2 4 5" xfId="6235"/>
    <cellStyle name="百分比 2 4 2 4 5 2" xfId="6236"/>
    <cellStyle name="百分比 2 4 2 4 6" xfId="6237"/>
    <cellStyle name="百分比 2 4 2 4 6 2" xfId="6238"/>
    <cellStyle name="百分比 2 4 2 4 7" xfId="6239"/>
    <cellStyle name="百分比 2 4 2 5" xfId="6240"/>
    <cellStyle name="百分比 2 4 2 5 2" xfId="6241"/>
    <cellStyle name="百分比 2 4 2 5 2 2" xfId="6242"/>
    <cellStyle name="百分比 2 4 2 5 2 2 2" xfId="6243"/>
    <cellStyle name="百分比 2 4 2 5 2 3" xfId="6244"/>
    <cellStyle name="百分比 2 4 2 5 3" xfId="6245"/>
    <cellStyle name="百分比 2 4 2 5 3 2" xfId="6246"/>
    <cellStyle name="输出 2 2 5" xfId="6247"/>
    <cellStyle name="百分比 2 4 2 5 5 2" xfId="6248"/>
    <cellStyle name="常规 2 3 3" xfId="6249"/>
    <cellStyle name="输出 2 4 5" xfId="6250"/>
    <cellStyle name="百分比 2 4 2 5 6" xfId="6251"/>
    <cellStyle name="百分比 2 4 2 6" xfId="6252"/>
    <cellStyle name="百分比 2 4 2 6 2" xfId="6253"/>
    <cellStyle name="百分比 2 4 2 6 2 2" xfId="6254"/>
    <cellStyle name="百分比 2 4 2 6 3" xfId="6255"/>
    <cellStyle name="常规 6 2 2 4 3 2 2" xfId="6256"/>
    <cellStyle name="百分比 2 4 2 7" xfId="6257"/>
    <cellStyle name="百分比 2 4 2 7 2" xfId="6258"/>
    <cellStyle name="百分比 2 4 2 8" xfId="6259"/>
    <cellStyle name="常规 2 6 4 2 2 2 2" xfId="6260"/>
    <cellStyle name="百分比 2 4 2 8 2" xfId="6261"/>
    <cellStyle name="百分比 2 4 2 9" xfId="6262"/>
    <cellStyle name="百分比 2 4 2 9 2" xfId="6263"/>
    <cellStyle name="百分比 2 4 3" xfId="6264"/>
    <cellStyle name="百分比 2 4 3 2" xfId="6265"/>
    <cellStyle name="百分比 2 4 3 2 2" xfId="6266"/>
    <cellStyle name="百分比 2 4 3 2 2 2" xfId="6267"/>
    <cellStyle name="百分比 2 4 3 2 2 2 2" xfId="6268"/>
    <cellStyle name="常规 5 8" xfId="6269"/>
    <cellStyle name="百分比 2 4 3 2 2 2 2 2" xfId="6270"/>
    <cellStyle name="常规 5 8 2" xfId="6271"/>
    <cellStyle name="百分比 2 4 3 2 2 2 3" xfId="6272"/>
    <cellStyle name="常规 5 9" xfId="6273"/>
    <cellStyle name="百分比 2 4 3 2 2 3" xfId="6274"/>
    <cellStyle name="百分比 2 4 3 2 2 3 2" xfId="6275"/>
    <cellStyle name="常规 6 8" xfId="6276"/>
    <cellStyle name="百分比 2 4 3 2 2 4" xfId="6277"/>
    <cellStyle name="百分比 2 4 3 2 2 4 2" xfId="6278"/>
    <cellStyle name="常规 7 8" xfId="6279"/>
    <cellStyle name="百分比 2 4 3 2 2 5" xfId="6280"/>
    <cellStyle name="百分比 2 4 3 2 2 5 2" xfId="6281"/>
    <cellStyle name="常规 8 8" xfId="6282"/>
    <cellStyle name="百分比 2 4 3 2 2 6" xfId="6283"/>
    <cellStyle name="百分比 4 4 5 2 2 2" xfId="6284"/>
    <cellStyle name="百分比 2 4 3 2 3" xfId="6285"/>
    <cellStyle name="百分比 2 4 3 2 3 2" xfId="6286"/>
    <cellStyle name="百分比 2 4 3 2 3 2 2" xfId="6287"/>
    <cellStyle name="百分比 2 4 3 2 3 3" xfId="6288"/>
    <cellStyle name="百分比 2 4 3 2 4" xfId="6289"/>
    <cellStyle name="百分比 2 4 3 2 4 2" xfId="6290"/>
    <cellStyle name="百分比 2 4 3 2 5" xfId="6291"/>
    <cellStyle name="百分比 2 4 3 2 5 2" xfId="6292"/>
    <cellStyle name="百分比 2 4 3 2 6 2" xfId="6293"/>
    <cellStyle name="百分比 2 4 3 2 7" xfId="6294"/>
    <cellStyle name="百分比 2 4 3 3" xfId="6295"/>
    <cellStyle name="百分比 2 4 3 3 2" xfId="6296"/>
    <cellStyle name="百分比 2 4 3 3 2 2" xfId="6297"/>
    <cellStyle name="百分比 2 4 3 3 2 2 2" xfId="6298"/>
    <cellStyle name="百分比 2 4 3 3 2 3" xfId="6299"/>
    <cellStyle name="百分比 2 4 3 3 3" xfId="6300"/>
    <cellStyle name="百分比 2 4 3 3 3 2" xfId="6301"/>
    <cellStyle name="百分比 2 4 3 3 4" xfId="6302"/>
    <cellStyle name="百分比 2 4 3 3 4 2" xfId="6303"/>
    <cellStyle name="百分比 2 4 3 3 5" xfId="6304"/>
    <cellStyle name="常规 2 2 2 2 7 2 2 2" xfId="6305"/>
    <cellStyle name="百分比 2 4 3 3 5 2" xfId="6306"/>
    <cellStyle name="百分比 2 4 3 4" xfId="6307"/>
    <cellStyle name="百分比 2 4 3 4 2" xfId="6308"/>
    <cellStyle name="百分比 2 4 3 4 2 2" xfId="6309"/>
    <cellStyle name="常规 5 2 2 2 2 5 3" xfId="6310"/>
    <cellStyle name="百分比 2 4 3 4 3" xfId="6311"/>
    <cellStyle name="百分比 2 4 3 5" xfId="6312"/>
    <cellStyle name="百分比 2 4 3 5 2" xfId="6313"/>
    <cellStyle name="百分比 2 4 3 6" xfId="6314"/>
    <cellStyle name="百分比 2 4 3 6 2" xfId="6315"/>
    <cellStyle name="百分比 2 4 3 7" xfId="6316"/>
    <cellStyle name="百分比 2 4 3 7 2" xfId="6317"/>
    <cellStyle name="百分比 2 4 3 8" xfId="6318"/>
    <cellStyle name="常规 2 6 4 2 2 3 2" xfId="6319"/>
    <cellStyle name="百分比 2 4 4" xfId="6320"/>
    <cellStyle name="百分比 2 4 4 2" xfId="6321"/>
    <cellStyle name="百分比 2 4 4 2 2" xfId="6322"/>
    <cellStyle name="百分比 2 4 4 2 2 2" xfId="6323"/>
    <cellStyle name="百分比 2 4 4 2 2 2 2" xfId="6324"/>
    <cellStyle name="百分比 2 4 4 2 2 2 2 2" xfId="6325"/>
    <cellStyle name="百分比 2 4 4 2 2 2 3" xfId="6326"/>
    <cellStyle name="百分比 2 4 4 2 2 3" xfId="6327"/>
    <cellStyle name="百分比 2 4 4 2 2 3 2" xfId="6328"/>
    <cellStyle name="百分比 2 4 4 2 2 4" xfId="6329"/>
    <cellStyle name="百分比 2 4 4 2 2 4 2" xfId="6330"/>
    <cellStyle name="百分比 2 4 4 2 2 5" xfId="6331"/>
    <cellStyle name="百分比 2 4 4 2 2 5 2" xfId="6332"/>
    <cellStyle name="常规 2 3 2 3 2 2 3" xfId="6333"/>
    <cellStyle name="百分比 2 4 4 2 2 6" xfId="6334"/>
    <cellStyle name="百分比 2 4 4 2 3" xfId="6335"/>
    <cellStyle name="百分比 2 4 4 2 3 2" xfId="6336"/>
    <cellStyle name="百分比 2 4 4 2 3 2 2" xfId="6337"/>
    <cellStyle name="百分比 2 4 4 2 3 3" xfId="6338"/>
    <cellStyle name="百分比 2 4 4 2 4" xfId="6339"/>
    <cellStyle name="百分比 2 4 4 2 5" xfId="6340"/>
    <cellStyle name="百分比 2 4 4 2 7" xfId="6341"/>
    <cellStyle name="百分比 2 4 4 3" xfId="6342"/>
    <cellStyle name="百分比 2 4 4 3 2" xfId="6343"/>
    <cellStyle name="好 2 2 2 4" xfId="6344"/>
    <cellStyle name="百分比 2 4 4 3 2 2" xfId="6345"/>
    <cellStyle name="好 2 2 2 4 2" xfId="6346"/>
    <cellStyle name="百分比 2 4 4 3 2 2 2" xfId="6347"/>
    <cellStyle name="百分比 2 4 4 3 2 3" xfId="6348"/>
    <cellStyle name="百分比 2 4 4 3 3" xfId="6349"/>
    <cellStyle name="好 2 2 2 5" xfId="6350"/>
    <cellStyle name="百分比 2 4 4 3 3 2" xfId="6351"/>
    <cellStyle name="百分比 2 4 4 3 4" xfId="6352"/>
    <cellStyle name="常规 3 2 4 4 2 2 2 2" xfId="6353"/>
    <cellStyle name="百分比 2 4 4 3 5" xfId="6354"/>
    <cellStyle name="百分比 2 4 4 4" xfId="6355"/>
    <cellStyle name="百分比 2 4 4 4 2" xfId="6356"/>
    <cellStyle name="好 2 2 3 4" xfId="6357"/>
    <cellStyle name="百分比 2 4 4 4 2 2" xfId="6358"/>
    <cellStyle name="好 2 2 3 4 2" xfId="6359"/>
    <cellStyle name="百分比 2 4 4 4 3" xfId="6360"/>
    <cellStyle name="好 2 2 3 5" xfId="6361"/>
    <cellStyle name="百分比 2 4 4 5" xfId="6362"/>
    <cellStyle name="百分比 2 4 4 5 2" xfId="6363"/>
    <cellStyle name="百分比 2 4 4 6" xfId="6364"/>
    <cellStyle name="百分比 2 4 4 6 2" xfId="6365"/>
    <cellStyle name="百分比 2 4 4 7" xfId="6366"/>
    <cellStyle name="百分比 2 4 4 7 2" xfId="6367"/>
    <cellStyle name="百分比 2 4 4 8" xfId="6368"/>
    <cellStyle name="常规 2 6 4 2 2 4 2" xfId="6369"/>
    <cellStyle name="百分比 2 4 5" xfId="6370"/>
    <cellStyle name="百分比 4 5 2 2 2 2 2" xfId="6371"/>
    <cellStyle name="百分比 2 4 5 2" xfId="6372"/>
    <cellStyle name="百分比 2 4 5 2 2" xfId="6373"/>
    <cellStyle name="百分比 2 4 5 2 2 2" xfId="6374"/>
    <cellStyle name="百分比 2 4 5 2 2 2 2" xfId="6375"/>
    <cellStyle name="百分比 2 4 5 2 2 3" xfId="6376"/>
    <cellStyle name="百分比 2 4 5 2 3" xfId="6377"/>
    <cellStyle name="百分比 2 4 5 2 3 2" xfId="6378"/>
    <cellStyle name="百分比 2 4 5 2 4" xfId="6379"/>
    <cellStyle name="百分比 2 4 5 2 5" xfId="6380"/>
    <cellStyle name="百分比 2 4 5 3" xfId="6381"/>
    <cellStyle name="百分比 2 4 5 3 2" xfId="6382"/>
    <cellStyle name="好 2 3 2 4" xfId="6383"/>
    <cellStyle name="百分比 2 4 5 3 2 2" xfId="6384"/>
    <cellStyle name="百分比 2 4 5 3 3" xfId="6385"/>
    <cellStyle name="好 2 3 2 5" xfId="6386"/>
    <cellStyle name="百分比 2 4 5 4" xfId="6387"/>
    <cellStyle name="百分比 2 4 5 4 2" xfId="6388"/>
    <cellStyle name="百分比 2 4 5 5" xfId="6389"/>
    <cellStyle name="百分比 2 4 5 5 2" xfId="6390"/>
    <cellStyle name="百分比 2 4 5 6" xfId="6391"/>
    <cellStyle name="百分比 2 4 5 6 2" xfId="6392"/>
    <cellStyle name="百分比 2 4 5 7" xfId="6393"/>
    <cellStyle name="百分比 2 4 6" xfId="6394"/>
    <cellStyle name="百分比 2 4 6 2" xfId="6395"/>
    <cellStyle name="百分比 2 4 6 2 2" xfId="6396"/>
    <cellStyle name="百分比 2 4 6 2 2 2" xfId="6397"/>
    <cellStyle name="百分比 2 4 6 2 3" xfId="6398"/>
    <cellStyle name="百分比 2 4 6 3" xfId="6399"/>
    <cellStyle name="百分比 2 4 6 3 2" xfId="6400"/>
    <cellStyle name="百分比 2 4 6 4" xfId="6401"/>
    <cellStyle name="百分比 2 4 6 4 2" xfId="6402"/>
    <cellStyle name="百分比 2 4 6 5" xfId="6403"/>
    <cellStyle name="百分比 2 4 6 5 2" xfId="6404"/>
    <cellStyle name="百分比 2 4 6 6" xfId="6405"/>
    <cellStyle name="百分比 2 4 7" xfId="6406"/>
    <cellStyle name="百分比 2 4 7 2" xfId="6407"/>
    <cellStyle name="百分比 2 4 7 3" xfId="6408"/>
    <cellStyle name="百分比 2 4 8" xfId="6409"/>
    <cellStyle name="百分比 2 4 8 2" xfId="6410"/>
    <cellStyle name="百分比 2 4 9" xfId="6411"/>
    <cellStyle name="常规 3 2 2 3 3 2 2 2" xfId="6412"/>
    <cellStyle name="百分比 2 4 9 2" xfId="6413"/>
    <cellStyle name="常规 3 2 2 3 3 2 2 2 2" xfId="6414"/>
    <cellStyle name="百分比 2 5" xfId="6415"/>
    <cellStyle name="常规 6 2 9 2" xfId="6416"/>
    <cellStyle name="百分比 2 5 2" xfId="6417"/>
    <cellStyle name="百分比 2 5 2 10" xfId="6418"/>
    <cellStyle name="百分比 2 5 2 10 2" xfId="6419"/>
    <cellStyle name="百分比 2 5 2 10 3" xfId="6420"/>
    <cellStyle name="百分比 2 5 2 11" xfId="6421"/>
    <cellStyle name="百分比 2 5 2 12" xfId="6422"/>
    <cellStyle name="百分比 2 5 2 2" xfId="6423"/>
    <cellStyle name="百分比 2 5 2 2 2" xfId="6424"/>
    <cellStyle name="百分比 2 5 2 2 2 2" xfId="6425"/>
    <cellStyle name="百分比 2 5 2 2 2 2 2" xfId="6426"/>
    <cellStyle name="标题 3 2 2 3 4" xfId="6427"/>
    <cellStyle name="百分比 2 5 2 2 2 2 2 2" xfId="6428"/>
    <cellStyle name="标题 3 2 2 3 4 2" xfId="6429"/>
    <cellStyle name="百分比 2 5 2 2 2 2 2 2 2" xfId="6430"/>
    <cellStyle name="百分比 2 5 2 2 2 2 2 3" xfId="6431"/>
    <cellStyle name="百分比 2 5 2 2 2 2 3" xfId="6432"/>
    <cellStyle name="标题 3 2 2 3 5" xfId="6433"/>
    <cellStyle name="百分比 2 5 2 2 2 2 3 2" xfId="6434"/>
    <cellStyle name="百分比 2 5 2 2 2 2 4" xfId="6435"/>
    <cellStyle name="常规 10 2 4 2 2" xfId="6436"/>
    <cellStyle name="百分比 2 5 2 2 2 2 4 2" xfId="6437"/>
    <cellStyle name="常规 10 2 4 2 2 2" xfId="6438"/>
    <cellStyle name="百分比 2 5 2 2 2 2 5" xfId="6439"/>
    <cellStyle name="常规 10 2 4 2 3" xfId="6440"/>
    <cellStyle name="常规 3 6 5 2" xfId="6441"/>
    <cellStyle name="百分比 2 5 2 2 2 2 5 2" xfId="6442"/>
    <cellStyle name="常规 10 2 4 2 3 2" xfId="6443"/>
    <cellStyle name="百分比 2 5 2 2 2 2 6" xfId="6444"/>
    <cellStyle name="常规 10 2 4 2 4" xfId="6445"/>
    <cellStyle name="百分比 2 5 2 2 2 3" xfId="6446"/>
    <cellStyle name="百分比 2 5 2 2 2 3 2" xfId="6447"/>
    <cellStyle name="百分比 2 5 2 2 2 3 2 2" xfId="6448"/>
    <cellStyle name="百分比 2 5 2 2 2 3 3" xfId="6449"/>
    <cellStyle name="百分比 2 5 2 2 3" xfId="6450"/>
    <cellStyle name="百分比 2 5 2 2 3 2" xfId="6451"/>
    <cellStyle name="百分比 2 5 2 2 3 2 2" xfId="6452"/>
    <cellStyle name="百分比 2 5 2 2 3 2 2 2" xfId="6453"/>
    <cellStyle name="常规 2 4 2 3 2 3" xfId="6454"/>
    <cellStyle name="百分比 2 5 2 2 3 2 3" xfId="6455"/>
    <cellStyle name="百分比 2 5 2 2 3 3" xfId="6456"/>
    <cellStyle name="百分比 2 5 2 2 3 3 2" xfId="6457"/>
    <cellStyle name="百分比 2 5 2 2 4" xfId="6458"/>
    <cellStyle name="百分比 2 5 2 2 4 2" xfId="6459"/>
    <cellStyle name="百分比 2 5 2 2 4 3" xfId="6460"/>
    <cellStyle name="百分比 2 5 2 2 5" xfId="6461"/>
    <cellStyle name="百分比 2 5 2 2 5 2" xfId="6462"/>
    <cellStyle name="百分比 2 5 2 2 6" xfId="6463"/>
    <cellStyle name="百分比 2 5 2 2 6 2" xfId="6464"/>
    <cellStyle name="百分比 2 5 2 3" xfId="6465"/>
    <cellStyle name="常规 2 2 2 4 2 2 2" xfId="6466"/>
    <cellStyle name="百分比 2 5 2 3 2" xfId="6467"/>
    <cellStyle name="常规 2 2 2 4 2 2 2 2" xfId="6468"/>
    <cellStyle name="百分比 2 5 2 3 2 2" xfId="6469"/>
    <cellStyle name="常规 2 2 2 4 2 2 2 2 2" xfId="6470"/>
    <cellStyle name="百分比 2 5 2 3 2 2 2" xfId="6471"/>
    <cellStyle name="百分比 2 5 2 3 2 2 2 2" xfId="6472"/>
    <cellStyle name="百分比 2 5 2 3 2 2 2 2 2" xfId="6473"/>
    <cellStyle name="百分比 2 5 2 3 2 2 2 3" xfId="6474"/>
    <cellStyle name="百分比 2 5 2 3 2 2 3" xfId="6475"/>
    <cellStyle name="百分比 2 5 2 3 2 2 3 2" xfId="6476"/>
    <cellStyle name="百分比 2 5 2 3 2 2 4" xfId="6477"/>
    <cellStyle name="百分比 2 5 2 3 2 2 4 2" xfId="6478"/>
    <cellStyle name="百分比 2 5 2 3 2 2 5" xfId="6479"/>
    <cellStyle name="常规 4 6 5 2" xfId="6480"/>
    <cellStyle name="百分比 2 5 2 3 2 2 5 2" xfId="6481"/>
    <cellStyle name="百分比 2 5 2 3 2 2 6" xfId="6482"/>
    <cellStyle name="百分比 2 5 2 3 2 3" xfId="6483"/>
    <cellStyle name="百分比 2 5 2 3 2 3 2" xfId="6484"/>
    <cellStyle name="百分比 2 5 2 3 2 3 2 2" xfId="6485"/>
    <cellStyle name="百分比 2 5 2 3 2 3 3" xfId="6486"/>
    <cellStyle name="百分比 2 5 2 3 2 4" xfId="6487"/>
    <cellStyle name="强调文字颜色 2 2 3 2 2 2" xfId="6488"/>
    <cellStyle name="百分比 2 5 2 3 2 4 2" xfId="6489"/>
    <cellStyle name="百分比 2 5 2 3 2 5" xfId="6490"/>
    <cellStyle name="百分比 4 2 3 3 2 3 2" xfId="6491"/>
    <cellStyle name="强调文字颜色 2 2 3 2 2 3" xfId="6492"/>
    <cellStyle name="百分比 2 5 2 3 2 5 2" xfId="6493"/>
    <cellStyle name="常规 3 2 2 11" xfId="6494"/>
    <cellStyle name="百分比 2 5 2 3 2 6" xfId="6495"/>
    <cellStyle name="百分比 4 5 4 3 2 2" xfId="6496"/>
    <cellStyle name="百分比 2 5 2 3 2 6 2" xfId="6497"/>
    <cellStyle name="百分比 2 5 2 3 2 7" xfId="6498"/>
    <cellStyle name="百分比 2 5 2 3 3" xfId="6499"/>
    <cellStyle name="常规 2 2 2 4 2 2 2 3" xfId="6500"/>
    <cellStyle name="百分比 2 5 2 3 3 2" xfId="6501"/>
    <cellStyle name="常规 2 2 2 4 2 2 2 3 2" xfId="6502"/>
    <cellStyle name="百分比 2 5 2 3 3 2 2" xfId="6503"/>
    <cellStyle name="百分比 2 5 2 3 3 2 2 2" xfId="6504"/>
    <cellStyle name="常规 2 5 2 3 2 3" xfId="6505"/>
    <cellStyle name="百分比 2 5 2 3 3 2 3" xfId="6506"/>
    <cellStyle name="百分比 2 5 2 3 3 3" xfId="6507"/>
    <cellStyle name="百分比 2 5 2 3 3 3 2" xfId="6508"/>
    <cellStyle name="百分比 2 5 2 3 3 4" xfId="6509"/>
    <cellStyle name="强调文字颜色 2 2 3 2 3 2" xfId="6510"/>
    <cellStyle name="百分比 2 5 2 3 3 5" xfId="6511"/>
    <cellStyle name="百分比 4 2 3 3 2 4 2" xfId="6512"/>
    <cellStyle name="强调文字颜色 2 2 3 2 3 3" xfId="6513"/>
    <cellStyle name="百分比 2 5 2 3 3 5 2" xfId="6514"/>
    <cellStyle name="百分比 2 5 2 3 3 6" xfId="6515"/>
    <cellStyle name="百分比 4 5 4 3 3 2" xfId="6516"/>
    <cellStyle name="百分比 2 5 2 3 4" xfId="6517"/>
    <cellStyle name="常规 2 2 2 4 2 2 2 4" xfId="6518"/>
    <cellStyle name="百分比 2 5 2 3 4 2" xfId="6519"/>
    <cellStyle name="常规 2 2 2 4 2 2 2 4 2" xfId="6520"/>
    <cellStyle name="百分比 2 5 2 3 4 2 2" xfId="6521"/>
    <cellStyle name="百分比 2 5 2 3 4 3" xfId="6522"/>
    <cellStyle name="百分比 2 5 2 3 5" xfId="6523"/>
    <cellStyle name="常规 2 2 2 4 2 2 2 5" xfId="6524"/>
    <cellStyle name="百分比 2 5 2 3 5 2" xfId="6525"/>
    <cellStyle name="百分比 2 5 2 3 6" xfId="6526"/>
    <cellStyle name="百分比 2 5 2 3 6 2" xfId="6527"/>
    <cellStyle name="百分比 2 5 2 3 7 2" xfId="6528"/>
    <cellStyle name="常规 4 7 2 4" xfId="6529"/>
    <cellStyle name="百分比 2 5 2 3 8" xfId="6530"/>
    <cellStyle name="百分比 2 5 2 4" xfId="6531"/>
    <cellStyle name="常规 2 2 2 4 2 2 3" xfId="6532"/>
    <cellStyle name="百分比 2 5 2 4 2" xfId="6533"/>
    <cellStyle name="常规 2 2 2 4 2 2 3 2" xfId="6534"/>
    <cellStyle name="百分比 2 5 2 4 2 2" xfId="6535"/>
    <cellStyle name="百分比 2 5 2 4 2 2 2 2" xfId="6536"/>
    <cellStyle name="百分比 2 5 2 4 2 2 2 2 2" xfId="6537"/>
    <cellStyle name="百分比 2 5 2 4 2 2 2 3" xfId="6538"/>
    <cellStyle name="百分比 2 5 2 4 2 2 3" xfId="6539"/>
    <cellStyle name="百分比 2 5 2 4 2 2 3 2" xfId="6540"/>
    <cellStyle name="百分比 2 5 2 4 2 2 4" xfId="6541"/>
    <cellStyle name="百分比 2 5 2 4 2 2 4 2" xfId="6542"/>
    <cellStyle name="百分比 2 5 2 4 2 2 5" xfId="6543"/>
    <cellStyle name="常规 5 6 5 2" xfId="6544"/>
    <cellStyle name="百分比 2 5 2 4 2 2 5 2" xfId="6545"/>
    <cellStyle name="常规 5 6 5 2 2" xfId="6546"/>
    <cellStyle name="百分比 2 5 2 4 2 2 6" xfId="6547"/>
    <cellStyle name="常规 5 6 5 3" xfId="6548"/>
    <cellStyle name="计算 2 2 2 3 2" xfId="6549"/>
    <cellStyle name="百分比 2 5 2 4 2 3" xfId="6550"/>
    <cellStyle name="常规 6 3 4 2 2 3 2" xfId="6551"/>
    <cellStyle name="百分比 2 5 2 4 2 3 2" xfId="6552"/>
    <cellStyle name="百分比 2 5 2 4 2 3 2 2" xfId="6553"/>
    <cellStyle name="百分比 2 5 2 4 2 3 3" xfId="6554"/>
    <cellStyle name="百分比 2 5 2 4 2 4" xfId="6555"/>
    <cellStyle name="百分比 2 5 2 4 2 4 2" xfId="6556"/>
    <cellStyle name="百分比 2 5 2 4 2 5" xfId="6557"/>
    <cellStyle name="百分比 4 2 3 3 3 3 2" xfId="6558"/>
    <cellStyle name="百分比 2 5 2 4 2 5 2" xfId="6559"/>
    <cellStyle name="百分比 2 5 2 4 2 6" xfId="6560"/>
    <cellStyle name="百分比 2 5 2 4 2 6 2" xfId="6561"/>
    <cellStyle name="百分比 2 5 2 4 2 7" xfId="6562"/>
    <cellStyle name="百分比 2 5 2 4 3" xfId="6563"/>
    <cellStyle name="百分比 2 5 2 4 3 2" xfId="6564"/>
    <cellStyle name="百分比 2 5 2 4 3 2 2" xfId="6565"/>
    <cellStyle name="百分比 2 5 2 4 3 2 2 2" xfId="6566"/>
    <cellStyle name="百分比 2 5 2 4 3 2 3" xfId="6567"/>
    <cellStyle name="百分比 2 5 2 4 3 3" xfId="6568"/>
    <cellStyle name="常规 6 3 4 2 2 4 2" xfId="6569"/>
    <cellStyle name="百分比 2 5 2 4 3 3 2" xfId="6570"/>
    <cellStyle name="百分比 2 5 2 4 3 4" xfId="6571"/>
    <cellStyle name="百分比 2 5 2 4 3 4 2" xfId="6572"/>
    <cellStyle name="百分比 2 5 2 4 3 5" xfId="6573"/>
    <cellStyle name="百分比 4 2 3 3 3 4 2" xfId="6574"/>
    <cellStyle name="百分比 2 5 2 4 3 5 2" xfId="6575"/>
    <cellStyle name="百分比 2 5 2 4 3 6" xfId="6576"/>
    <cellStyle name="百分比 2 5 2 4 4" xfId="6577"/>
    <cellStyle name="百分比 2 5 2 4 4 2" xfId="6578"/>
    <cellStyle name="百分比 2 5 2 4 4 2 2" xfId="6579"/>
    <cellStyle name="百分比 2 5 2 4 4 3" xfId="6580"/>
    <cellStyle name="百分比 2 5 2 4 5" xfId="6581"/>
    <cellStyle name="百分比 2 5 2 4 5 2" xfId="6582"/>
    <cellStyle name="百分比 2 5 2 4 6" xfId="6583"/>
    <cellStyle name="百分比 2 5 2 4 6 2" xfId="6584"/>
    <cellStyle name="百分比 2 5 2 4 7 2" xfId="6585"/>
    <cellStyle name="常规 4 8 2 4" xfId="6586"/>
    <cellStyle name="百分比 2 5 2 4 8" xfId="6587"/>
    <cellStyle name="百分比 2 5 2 5" xfId="6588"/>
    <cellStyle name="常规 2 2 2 4 2 2 4" xfId="6589"/>
    <cellStyle name="百分比 2 5 2 5 2" xfId="6590"/>
    <cellStyle name="常规 2 2 2 4 2 2 4 2" xfId="6591"/>
    <cellStyle name="百分比 2 5 2 5 2 2" xfId="6592"/>
    <cellStyle name="百分比 2 5 2 5 2 2 2 2" xfId="6593"/>
    <cellStyle name="百分比 2 5 2 5 2 2 3" xfId="6594"/>
    <cellStyle name="百分比 2 5 2 5 2 3" xfId="6595"/>
    <cellStyle name="百分比 2 5 2 5 2 3 2" xfId="6596"/>
    <cellStyle name="百分比 2 5 2 5 2 4" xfId="6597"/>
    <cellStyle name="百分比 2 5 2 5 2 4 2" xfId="6598"/>
    <cellStyle name="百分比 2 5 2 5 2 5" xfId="6599"/>
    <cellStyle name="常规 2 6 2 2 3 2" xfId="6600"/>
    <cellStyle name="百分比 2 5 2 5 2 5 2" xfId="6601"/>
    <cellStyle name="百分比 2 5 2 5 2 6" xfId="6602"/>
    <cellStyle name="百分比 2 5 2 5 3" xfId="6603"/>
    <cellStyle name="百分比 2 5 2 5 3 2" xfId="6604"/>
    <cellStyle name="百分比 2 5 2 5 3 2 2" xfId="6605"/>
    <cellStyle name="百分比 2 5 2 5 3 2 2 2" xfId="6606"/>
    <cellStyle name="百分比 2 5 2 5 3 2 3" xfId="6607"/>
    <cellStyle name="百分比 2 5 2 5 3 3" xfId="6608"/>
    <cellStyle name="百分比 2 5 2 5 3 3 2" xfId="6609"/>
    <cellStyle name="百分比 2 5 2 5 3 4" xfId="6610"/>
    <cellStyle name="百分比 2 5 2 5 3 4 2" xfId="6611"/>
    <cellStyle name="百分比 2 5 2 5 3 4 3" xfId="6612"/>
    <cellStyle name="百分比 2 5 2 5 3 5" xfId="6613"/>
    <cellStyle name="常规 2 6 2 2 4 2" xfId="6614"/>
    <cellStyle name="百分比 2 5 2 5 3 5 2" xfId="6615"/>
    <cellStyle name="百分比 2 5 2 5 3 5 3" xfId="6616"/>
    <cellStyle name="百分比 2 5 2 5 3 6" xfId="6617"/>
    <cellStyle name="百分比 2 5 2 5 3 7" xfId="6618"/>
    <cellStyle name="百分比 2 5 2 5 4" xfId="6619"/>
    <cellStyle name="百分比 2 5 2 5 4 2" xfId="6620"/>
    <cellStyle name="百分比 2 5 2 5 4 2 2" xfId="6621"/>
    <cellStyle name="百分比 2 5 2 5 4 3" xfId="6622"/>
    <cellStyle name="百分比 2 5 2 5 5" xfId="6623"/>
    <cellStyle name="百分比 2 5 2 5 5 2" xfId="6624"/>
    <cellStyle name="百分比 2 5 2 5 6" xfId="6625"/>
    <cellStyle name="百分比 2 5 2 5 6 2" xfId="6626"/>
    <cellStyle name="百分比 2 5 2 5 6 3" xfId="6627"/>
    <cellStyle name="百分比 2 5 2 5 7 2" xfId="6628"/>
    <cellStyle name="常规 4 9 2 4" xfId="6629"/>
    <cellStyle name="百分比 2 5 2 5 7 3" xfId="6630"/>
    <cellStyle name="常规 4 9 2 5" xfId="6631"/>
    <cellStyle name="百分比 2 5 2 5 8" xfId="6632"/>
    <cellStyle name="百分比 2 5 2 5 9" xfId="6633"/>
    <cellStyle name="百分比 2 5 2 6" xfId="6634"/>
    <cellStyle name="常规 2 2 2 4 2 2 5" xfId="6635"/>
    <cellStyle name="百分比 2 5 2 6 2" xfId="6636"/>
    <cellStyle name="百分比 2 5 2 6 2 2" xfId="6637"/>
    <cellStyle name="百分比 2 5 2 6 2 3" xfId="6638"/>
    <cellStyle name="百分比 2 5 2 6 3" xfId="6639"/>
    <cellStyle name="百分比 2 5 2 6 3 2" xfId="6640"/>
    <cellStyle name="百分比 2 5 2 6 4" xfId="6641"/>
    <cellStyle name="百分比 2 5 2 6 4 2" xfId="6642"/>
    <cellStyle name="解释性文本 2 2 6" xfId="6643"/>
    <cellStyle name="百分比 2 5 2 6 4 3" xfId="6644"/>
    <cellStyle name="百分比 2 5 2 6 5" xfId="6645"/>
    <cellStyle name="百分比 2 5 2 6 5 2" xfId="6646"/>
    <cellStyle name="解释性文本 2 3 6" xfId="6647"/>
    <cellStyle name="百分比 2 5 2 6 5 3" xfId="6648"/>
    <cellStyle name="百分比 2 5 2 6 6" xfId="6649"/>
    <cellStyle name="百分比 2 5 2 6 7" xfId="6650"/>
    <cellStyle name="百分比 2 5 2 7" xfId="6651"/>
    <cellStyle name="百分比 2 5 2 7 2" xfId="6652"/>
    <cellStyle name="百分比 2 5 2 7 2 2" xfId="6653"/>
    <cellStyle name="百分比 2 5 2 7 3" xfId="6654"/>
    <cellStyle name="百分比 2 5 2 8" xfId="6655"/>
    <cellStyle name="百分比 2 5 2 8 2" xfId="6656"/>
    <cellStyle name="百分比 2 5 2 9" xfId="6657"/>
    <cellStyle name="百分比 2 5 2 9 2" xfId="6658"/>
    <cellStyle name="百分比 2 5 2 9 3" xfId="6659"/>
    <cellStyle name="百分比 2 5 3" xfId="6660"/>
    <cellStyle name="百分比 2 5 3 2" xfId="6661"/>
    <cellStyle name="百分比 2 5 3 2 2" xfId="6662"/>
    <cellStyle name="百分比 2 5 3 2 2 2" xfId="6663"/>
    <cellStyle name="百分比 2 5 3 2 2 2 2" xfId="6664"/>
    <cellStyle name="标题 4 2 2 3 4" xfId="6665"/>
    <cellStyle name="百分比 2 5 3 2 2 2 2 2" xfId="6666"/>
    <cellStyle name="标题 4 2 2 3 4 2" xfId="6667"/>
    <cellStyle name="百分比 2 5 3 2 2 2 3" xfId="6668"/>
    <cellStyle name="标题 4 2 2 3 5" xfId="6669"/>
    <cellStyle name="百分比 2 5 3 2 2 3" xfId="6670"/>
    <cellStyle name="百分比 2 5 3 2 2 3 2" xfId="6671"/>
    <cellStyle name="常规 3 2 2 8" xfId="6672"/>
    <cellStyle name="百分比 2 5 3 2 3" xfId="6673"/>
    <cellStyle name="百分比 2 5 3 2 3 2" xfId="6674"/>
    <cellStyle name="百分比 2 5 3 2 3 2 2" xfId="6675"/>
    <cellStyle name="百分比 2 5 3 2 3 3" xfId="6676"/>
    <cellStyle name="百分比 2 5 3 2 4" xfId="6677"/>
    <cellStyle name="百分比 2 5 3 2 4 2" xfId="6678"/>
    <cellStyle name="百分比 2 5 3 2 5" xfId="6679"/>
    <cellStyle name="百分比 2 5 3 2 5 2" xfId="6680"/>
    <cellStyle name="百分比 2 5 3 2 6 2" xfId="6681"/>
    <cellStyle name="百分比 2 5 3 3" xfId="6682"/>
    <cellStyle name="常规 2 2 2 4 2 3 2" xfId="6683"/>
    <cellStyle name="百分比 2 5 3 3 2" xfId="6684"/>
    <cellStyle name="常规 2 2 2 4 2 3 2 2" xfId="6685"/>
    <cellStyle name="百分比 2 5 3 3 2 2" xfId="6686"/>
    <cellStyle name="百分比 2 5 3 3 2 2 2" xfId="6687"/>
    <cellStyle name="百分比 2 5 3 3 2 3" xfId="6688"/>
    <cellStyle name="百分比 2 5 3 3 3" xfId="6689"/>
    <cellStyle name="百分比 2 5 3 3 3 2" xfId="6690"/>
    <cellStyle name="百分比 2 5 3 3 4" xfId="6691"/>
    <cellStyle name="百分比 2 5 3 3 4 2" xfId="6692"/>
    <cellStyle name="百分比 2 5 3 3 5" xfId="6693"/>
    <cellStyle name="百分比 2 5 3 3 5 2" xfId="6694"/>
    <cellStyle name="百分比 2 5 3 4" xfId="6695"/>
    <cellStyle name="常规 2 2 2 4 2 3 3" xfId="6696"/>
    <cellStyle name="百分比 2 5 3 4 2" xfId="6697"/>
    <cellStyle name="常规 2 2 2 4 2 3 3 2" xfId="6698"/>
    <cellStyle name="百分比 2 5 3 4 2 2" xfId="6699"/>
    <cellStyle name="百分比 2 5 3 4 3" xfId="6700"/>
    <cellStyle name="百分比 2 5 3 5" xfId="6701"/>
    <cellStyle name="常规 2 2 2 4 2 3 4" xfId="6702"/>
    <cellStyle name="百分比 2 5 3 5 2" xfId="6703"/>
    <cellStyle name="常规 2 2 2 4 2 3 4 2" xfId="6704"/>
    <cellStyle name="百分比 2 5 3 6" xfId="6705"/>
    <cellStyle name="常规 2 2 2 4 2 3 5" xfId="6706"/>
    <cellStyle name="百分比 2 5 3 6 2" xfId="6707"/>
    <cellStyle name="百分比 2 5 3 7" xfId="6708"/>
    <cellStyle name="百分比 2 5 3 7 2" xfId="6709"/>
    <cellStyle name="百分比 2 5 3 8" xfId="6710"/>
    <cellStyle name="百分比 2 5 4" xfId="6711"/>
    <cellStyle name="百分比 2 5 4 2" xfId="6712"/>
    <cellStyle name="百分比 2 5 4 2 2" xfId="6713"/>
    <cellStyle name="百分比 2 5 4 2 2 2" xfId="6714"/>
    <cellStyle name="百分比 2 5 4 2 2 2 2" xfId="6715"/>
    <cellStyle name="百分比 2 5 4 2 2 2 2 2" xfId="6716"/>
    <cellStyle name="常规 2 2 5 2 2 4" xfId="6717"/>
    <cellStyle name="强调文字颜色 5 2 2 2 5" xfId="6718"/>
    <cellStyle name="百分比 2 5 4 2 2 2 3" xfId="6719"/>
    <cellStyle name="百分比 2 5 4 2 2 3" xfId="6720"/>
    <cellStyle name="百分比 2 5 4 2 2 3 2" xfId="6721"/>
    <cellStyle name="百分比 2 5 4 2 3" xfId="6722"/>
    <cellStyle name="百分比 2 5 4 2 3 2" xfId="6723"/>
    <cellStyle name="百分比 2 5 4 2 3 2 2" xfId="6724"/>
    <cellStyle name="百分比 2 5 4 2 3 3" xfId="6725"/>
    <cellStyle name="百分比 2 5 4 2 4" xfId="6726"/>
    <cellStyle name="百分比 2 5 4 2 4 2" xfId="6727"/>
    <cellStyle name="百分比 2 5 4 2 5" xfId="6728"/>
    <cellStyle name="百分比 2 5 4 2 5 2" xfId="6729"/>
    <cellStyle name="百分比 2 5 4 2 6 2" xfId="6730"/>
    <cellStyle name="百分比 2 5 4 2 7" xfId="6731"/>
    <cellStyle name="常规 5 2 3 4 2" xfId="6732"/>
    <cellStyle name="百分比 2 5 4 3" xfId="6733"/>
    <cellStyle name="常规 2 2 2 4 2 4 2" xfId="6734"/>
    <cellStyle name="百分比 2 5 4 3 2" xfId="6735"/>
    <cellStyle name="百分比 2 5 4 3 2 2" xfId="6736"/>
    <cellStyle name="百分比 2 5 4 3 2 2 2" xfId="6737"/>
    <cellStyle name="百分比 2 5 4 3 2 3" xfId="6738"/>
    <cellStyle name="百分比 2 5 4 3 3" xfId="6739"/>
    <cellStyle name="百分比 2 5 4 3 3 2" xfId="6740"/>
    <cellStyle name="百分比 2 5 4 3 4" xfId="6741"/>
    <cellStyle name="百分比 2 5 4 3 4 2" xfId="6742"/>
    <cellStyle name="百分比 2 5 4 3 5" xfId="6743"/>
    <cellStyle name="百分比 2 5 4 3 5 2" xfId="6744"/>
    <cellStyle name="百分比 2 5 4 4" xfId="6745"/>
    <cellStyle name="百分比 2 5 4 4 2" xfId="6746"/>
    <cellStyle name="百分比 2 5 4 4 2 2" xfId="6747"/>
    <cellStyle name="百分比 2 5 4 4 3" xfId="6748"/>
    <cellStyle name="百分比 2 5 4 5" xfId="6749"/>
    <cellStyle name="百分比 2 5 4 5 2" xfId="6750"/>
    <cellStyle name="百分比 2 5 4 6" xfId="6751"/>
    <cellStyle name="百分比 2 5 4 6 2" xfId="6752"/>
    <cellStyle name="百分比 2 5 4 7" xfId="6753"/>
    <cellStyle name="百分比 2 5 4 7 2" xfId="6754"/>
    <cellStyle name="百分比 2 5 4 8" xfId="6755"/>
    <cellStyle name="百分比 2 5 5" xfId="6756"/>
    <cellStyle name="百分比 4 5 2 2 2 3 2" xfId="6757"/>
    <cellStyle name="百分比 2 5 5 2" xfId="6758"/>
    <cellStyle name="百分比 2 5 5 2 2" xfId="6759"/>
    <cellStyle name="百分比 2 5 5 2 2 2" xfId="6760"/>
    <cellStyle name="百分比 2 5 5 2 2 2 2" xfId="6761"/>
    <cellStyle name="百分比 2 5 5 2 2 2 2 2" xfId="6762"/>
    <cellStyle name="常规 3 2 5 2 2 4" xfId="6763"/>
    <cellStyle name="百分比 2 5 5 2 2 2 3" xfId="6764"/>
    <cellStyle name="百分比 2 5 5 2 2 3" xfId="6765"/>
    <cellStyle name="常规 3 2 2 2 2 2 2" xfId="6766"/>
    <cellStyle name="百分比 2 5 5 2 2 3 2" xfId="6767"/>
    <cellStyle name="常规 3 2 2 2 2 2 2 2" xfId="6768"/>
    <cellStyle name="百分比 2 5 5 2 3" xfId="6769"/>
    <cellStyle name="百分比 2 5 5 2 3 2" xfId="6770"/>
    <cellStyle name="百分比 2 5 5 2 3 2 2" xfId="6771"/>
    <cellStyle name="百分比 2 5 5 2 3 3" xfId="6772"/>
    <cellStyle name="常规 3 2 2 2 2 3 2" xfId="6773"/>
    <cellStyle name="百分比 2 5 5 2 4" xfId="6774"/>
    <cellStyle name="百分比 2 5 5 2 4 2" xfId="6775"/>
    <cellStyle name="百分比 2 5 5 2 5" xfId="6776"/>
    <cellStyle name="百分比 2 5 5 2 5 2" xfId="6777"/>
    <cellStyle name="好 2 6" xfId="6778"/>
    <cellStyle name="百分比 2 5 5 2 6 2" xfId="6779"/>
    <cellStyle name="百分比 2 5 5 2 7" xfId="6780"/>
    <cellStyle name="常规 5 2 4 4 2" xfId="6781"/>
    <cellStyle name="百分比 2 5 5 3" xfId="6782"/>
    <cellStyle name="常规 2 2 2 4 2 5 2" xfId="6783"/>
    <cellStyle name="百分比 2 5 5 3 2" xfId="6784"/>
    <cellStyle name="百分比 2 5 5 3 2 2" xfId="6785"/>
    <cellStyle name="百分比 2 5 5 3 2 2 2" xfId="6786"/>
    <cellStyle name="百分比 2 5 5 3 2 3" xfId="6787"/>
    <cellStyle name="常规 3 2 2 2 3 2 2" xfId="6788"/>
    <cellStyle name="百分比 2 5 5 3 3" xfId="6789"/>
    <cellStyle name="百分比 2 5 5 3 3 2" xfId="6790"/>
    <cellStyle name="百分比 2 5 5 3 4" xfId="6791"/>
    <cellStyle name="百分比 2 5 5 3 4 2" xfId="6792"/>
    <cellStyle name="百分比 2 5 5 3 5" xfId="6793"/>
    <cellStyle name="百分比 2 5 5 3 5 2" xfId="6794"/>
    <cellStyle name="百分比 2 5 5 4" xfId="6795"/>
    <cellStyle name="百分比 2 5 5 4 2" xfId="6796"/>
    <cellStyle name="百分比 2 5 5 4 2 2" xfId="6797"/>
    <cellStyle name="百分比 2 5 5 4 3" xfId="6798"/>
    <cellStyle name="百分比 2 5 5 5" xfId="6799"/>
    <cellStyle name="百分比 2 5 5 5 2" xfId="6800"/>
    <cellStyle name="百分比 2 5 5 6" xfId="6801"/>
    <cellStyle name="百分比 2 5 5 6 2" xfId="6802"/>
    <cellStyle name="百分比 2 5 5 7" xfId="6803"/>
    <cellStyle name="百分比 2 5 5 7 2" xfId="6804"/>
    <cellStyle name="百分比 2 5 5 8" xfId="6805"/>
    <cellStyle name="百分比 2 5 6" xfId="6806"/>
    <cellStyle name="百分比 2 5 6 2" xfId="6807"/>
    <cellStyle name="百分比 2 5 6 2 2" xfId="6808"/>
    <cellStyle name="百分比 2 5 6 2 2 2" xfId="6809"/>
    <cellStyle name="百分比 2 5 6 2 2 2 2" xfId="6810"/>
    <cellStyle name="百分比 2 5 6 2 2 3" xfId="6811"/>
    <cellStyle name="常规 2 11 2 2 2 2" xfId="6812"/>
    <cellStyle name="常规 3 2 2 3 2 2 2" xfId="6813"/>
    <cellStyle name="百分比 2 5 6 2 3" xfId="6814"/>
    <cellStyle name="百分比 2 5 6 2 3 2" xfId="6815"/>
    <cellStyle name="百分比 2 5 6 2 4" xfId="6816"/>
    <cellStyle name="百分比 2 5 6 2 4 2" xfId="6817"/>
    <cellStyle name="百分比 2 5 6 2 5" xfId="6818"/>
    <cellStyle name="百分比 2 5 6 2 5 2" xfId="6819"/>
    <cellStyle name="百分比 2 5 6 3" xfId="6820"/>
    <cellStyle name="百分比 2 5 6 3 2" xfId="6821"/>
    <cellStyle name="百分比 2 5 6 3 2 2" xfId="6822"/>
    <cellStyle name="百分比 2 5 6 3 2 3" xfId="6823"/>
    <cellStyle name="常规 3 2 2 3 3 2 2" xfId="6824"/>
    <cellStyle name="百分比 2 5 6 3 3" xfId="6825"/>
    <cellStyle name="百分比 2 5 6 3 3 2" xfId="6826"/>
    <cellStyle name="百分比 2 5 6 3 4" xfId="6827"/>
    <cellStyle name="百分比 2 5 6 3 4 2" xfId="6828"/>
    <cellStyle name="百分比 2 5 6 3 4 3" xfId="6829"/>
    <cellStyle name="常规 3 2 2 3 3 4 2" xfId="6830"/>
    <cellStyle name="常规 7 5 3 2 2" xfId="6831"/>
    <cellStyle name="百分比 2 5 6 3 5" xfId="6832"/>
    <cellStyle name="百分比 2 5 6 3 5 2" xfId="6833"/>
    <cellStyle name="百分比 2 5 6 3 5 3" xfId="6834"/>
    <cellStyle name="常规 3 2 2 3 3 5 2" xfId="6835"/>
    <cellStyle name="常规 7 5 3 3 2" xfId="6836"/>
    <cellStyle name="百分比 2 5 6 4" xfId="6837"/>
    <cellStyle name="百分比 2 5 6 4 2" xfId="6838"/>
    <cellStyle name="百分比 2 5 6 4 2 2" xfId="6839"/>
    <cellStyle name="百分比 2 5 6 4 3" xfId="6840"/>
    <cellStyle name="百分比 2 5 6 5" xfId="6841"/>
    <cellStyle name="百分比 2 5 6 5 2" xfId="6842"/>
    <cellStyle name="百分比 2 5 6 6" xfId="6843"/>
    <cellStyle name="百分比 2 5 6 6 2" xfId="6844"/>
    <cellStyle name="百分比 2 5 6 7" xfId="6845"/>
    <cellStyle name="百分比 2 5 6 7 2" xfId="6846"/>
    <cellStyle name="百分比 2 5 6 8" xfId="6847"/>
    <cellStyle name="百分比 2 5 6 9" xfId="6848"/>
    <cellStyle name="百分比 2 5 7" xfId="6849"/>
    <cellStyle name="百分比 2 5 7 2" xfId="6850"/>
    <cellStyle name="百分比 2 5 7 3" xfId="6851"/>
    <cellStyle name="百分比 2 5 7 4" xfId="6852"/>
    <cellStyle name="百分比 2 5 7 4 3" xfId="6853"/>
    <cellStyle name="常规 4 2 2 2 7" xfId="6854"/>
    <cellStyle name="百分比 2 5 7 5" xfId="6855"/>
    <cellStyle name="百分比 2 5 7 5 2" xfId="6856"/>
    <cellStyle name="常规 4 2 2 3 6" xfId="6857"/>
    <cellStyle name="百分比 2 5 7 5 3" xfId="6858"/>
    <cellStyle name="常规 4 2 2 3 7" xfId="6859"/>
    <cellStyle name="百分比 2 5 7 6" xfId="6860"/>
    <cellStyle name="百分比 2 5 7 7" xfId="6861"/>
    <cellStyle name="百分比 2 5 8" xfId="6862"/>
    <cellStyle name="百分比 2 5 8 2" xfId="6863"/>
    <cellStyle name="百分比 2 5 8 3" xfId="6864"/>
    <cellStyle name="百分比 2 5 9" xfId="6865"/>
    <cellStyle name="常规 3 2 2 3 3 2 3 2" xfId="6866"/>
    <cellStyle name="百分比 2 5 9 2" xfId="6867"/>
    <cellStyle name="百分比 2 6" xfId="6868"/>
    <cellStyle name="常规 15 2" xfId="6869"/>
    <cellStyle name="常规 20 2" xfId="6870"/>
    <cellStyle name="常规 4 2 3 4 2 3 2" xfId="6871"/>
    <cellStyle name="百分比 2 6 2" xfId="6872"/>
    <cellStyle name="常规 15 2 2" xfId="6873"/>
    <cellStyle name="常规 20 2 2" xfId="6874"/>
    <cellStyle name="百分比 2 6 2 2" xfId="6875"/>
    <cellStyle name="常规 15 2 2 2" xfId="6876"/>
    <cellStyle name="常规 20 2 2 2" xfId="6877"/>
    <cellStyle name="百分比 2 6 2 2 2" xfId="6878"/>
    <cellStyle name="常规 15 2 2 2 2" xfId="6879"/>
    <cellStyle name="百分比 2 6 2 2 2 2" xfId="6880"/>
    <cellStyle name="常规 6 4 4 6" xfId="6881"/>
    <cellStyle name="百分比 2 6 2 2 2 2 2" xfId="6882"/>
    <cellStyle name="百分比 2 6 2 2 2 3" xfId="6883"/>
    <cellStyle name="百分比 2 6 2 2 2 3 2" xfId="6884"/>
    <cellStyle name="百分比 2 6 2 2 2 4" xfId="6885"/>
    <cellStyle name="常规 7 2 5 2 4 2" xfId="6886"/>
    <cellStyle name="百分比 2 6 2 2 2 4 2" xfId="6887"/>
    <cellStyle name="百分比 2 6 2 2 2 5" xfId="6888"/>
    <cellStyle name="百分比 2 6 2 2 3" xfId="6889"/>
    <cellStyle name="百分比 2 6 2 2 3 2" xfId="6890"/>
    <cellStyle name="百分比 2 6 2 2 4" xfId="6891"/>
    <cellStyle name="百分比 2 6 2 2 4 2" xfId="6892"/>
    <cellStyle name="百分比 2 6 2 2 5" xfId="6893"/>
    <cellStyle name="百分比 2 6 2 3" xfId="6894"/>
    <cellStyle name="常规 15 2 2 3" xfId="6895"/>
    <cellStyle name="常规 2 2 2 4 3 2 2" xfId="6896"/>
    <cellStyle name="百分比 2 6 2 3 2" xfId="6897"/>
    <cellStyle name="常规 15 2 2 3 2" xfId="6898"/>
    <cellStyle name="常规 2 2 2 4 3 2 2 2" xfId="6899"/>
    <cellStyle name="百分比 2 6 2 3 2 2" xfId="6900"/>
    <cellStyle name="常规 2 2 2 4 3 2 2 2 2" xfId="6901"/>
    <cellStyle name="百分比 2 6 2 3 3" xfId="6902"/>
    <cellStyle name="常规 2 2 2 4 3 2 2 3" xfId="6903"/>
    <cellStyle name="百分比 2 6 2 3 3 2" xfId="6904"/>
    <cellStyle name="常规 2 2 2 4 3 2 2 3 2" xfId="6905"/>
    <cellStyle name="百分比 2 6 2 3 4" xfId="6906"/>
    <cellStyle name="常规 2 2 2 4 3 2 2 4" xfId="6907"/>
    <cellStyle name="百分比 2 6 2 3 4 2" xfId="6908"/>
    <cellStyle name="常规 2 2 2 4 3 2 2 4 2" xfId="6909"/>
    <cellStyle name="百分比 2 6 2 3 5" xfId="6910"/>
    <cellStyle name="常规 2 2 2 4 3 2 2 5" xfId="6911"/>
    <cellStyle name="百分比 2 6 2 4" xfId="6912"/>
    <cellStyle name="常规 15 2 2 4" xfId="6913"/>
    <cellStyle name="常规 2 2 2 4 3 2 3" xfId="6914"/>
    <cellStyle name="百分比 2 6 2 5" xfId="6915"/>
    <cellStyle name="常规 15 2 2 5" xfId="6916"/>
    <cellStyle name="常规 2 2 2 4 3 2 4" xfId="6917"/>
    <cellStyle name="百分比 2 6 2 5 2" xfId="6918"/>
    <cellStyle name="常规 2 2 2 4 3 2 4 2" xfId="6919"/>
    <cellStyle name="百分比 2 6 2 6" xfId="6920"/>
    <cellStyle name="常规 2 2 2 4 3 2 5" xfId="6921"/>
    <cellStyle name="百分比 2 6 3" xfId="6922"/>
    <cellStyle name="常规 15 2 3" xfId="6923"/>
    <cellStyle name="常规 20 2 3" xfId="6924"/>
    <cellStyle name="百分比 2 6 3 2" xfId="6925"/>
    <cellStyle name="常规 15 2 3 2" xfId="6926"/>
    <cellStyle name="常规 20 2 3 2" xfId="6927"/>
    <cellStyle name="百分比 2 6 3 2 2" xfId="6928"/>
    <cellStyle name="百分比 2 6 3 2 2 2" xfId="6929"/>
    <cellStyle name="百分比 2 6 3 2 2 2 2" xfId="6930"/>
    <cellStyle name="百分比 2 6 3 2 2 3" xfId="6931"/>
    <cellStyle name="百分比 2 6 3 2 2 3 2" xfId="6932"/>
    <cellStyle name="百分比 2 6 3 2 2 4" xfId="6933"/>
    <cellStyle name="百分比 2 6 3 2 2 4 2" xfId="6934"/>
    <cellStyle name="百分比 2 6 3 2 2 5" xfId="6935"/>
    <cellStyle name="百分比 2 6 3 2 3" xfId="6936"/>
    <cellStyle name="百分比 2 6 3 2 3 2" xfId="6937"/>
    <cellStyle name="百分比 2 6 3 2 4" xfId="6938"/>
    <cellStyle name="百分比 2 6 3 2 4 2" xfId="6939"/>
    <cellStyle name="百分比 2 6 3 2 5" xfId="6940"/>
    <cellStyle name="百分比 2 6 3 3" xfId="6941"/>
    <cellStyle name="常规 2 2 2 4 3 3 2" xfId="6942"/>
    <cellStyle name="百分比 2 6 3 3 2" xfId="6943"/>
    <cellStyle name="常规 2 2 2 4 3 3 2 2" xfId="6944"/>
    <cellStyle name="百分比 2 6 3 3 2 2" xfId="6945"/>
    <cellStyle name="百分比 2 6 3 3 3" xfId="6946"/>
    <cellStyle name="百分比 2 6 3 3 3 2" xfId="6947"/>
    <cellStyle name="百分比 2 6 3 3 4" xfId="6948"/>
    <cellStyle name="百分比 2 6 3 3 4 2" xfId="6949"/>
    <cellStyle name="百分比 2 6 3 3 5" xfId="6950"/>
    <cellStyle name="百分比 2 6 3 4" xfId="6951"/>
    <cellStyle name="常规 2 2 2 4 3 3 3" xfId="6952"/>
    <cellStyle name="百分比 2 6 3 5" xfId="6953"/>
    <cellStyle name="常规 2 2 2 4 3 3 4" xfId="6954"/>
    <cellStyle name="百分比 2 6 3 5 2" xfId="6955"/>
    <cellStyle name="常规 2 2 2 4 3 3 4 2" xfId="6956"/>
    <cellStyle name="百分比 2 6 3 6" xfId="6957"/>
    <cellStyle name="常规 2 2 2 4 3 3 5" xfId="6958"/>
    <cellStyle name="百分比 2 6 4" xfId="6959"/>
    <cellStyle name="常规 15 2 4" xfId="6960"/>
    <cellStyle name="常规 2 2 4 2 2 2 2" xfId="6961"/>
    <cellStyle name="常规 20 2 4" xfId="6962"/>
    <cellStyle name="百分比 2 6 4 2" xfId="6963"/>
    <cellStyle name="常规 15 2 4 2" xfId="6964"/>
    <cellStyle name="常规 2 2 4 2 2 2 2 2" xfId="6965"/>
    <cellStyle name="常规 20 2 4 2" xfId="6966"/>
    <cellStyle name="百分比 2 6 4 2 2" xfId="6967"/>
    <cellStyle name="常规 2 2 4 2 2 2 2 2 2" xfId="6968"/>
    <cellStyle name="百分比 2 6 4 2 2 2" xfId="6969"/>
    <cellStyle name="常规 2 2 2 3 5" xfId="6970"/>
    <cellStyle name="百分比 2 6 4 2 2 2 2" xfId="6971"/>
    <cellStyle name="常规 2 2 2 3 5 2" xfId="6972"/>
    <cellStyle name="百分比 2 6 4 2 2 3" xfId="6973"/>
    <cellStyle name="常规 2 2 2 3 6" xfId="6974"/>
    <cellStyle name="百分比 2 6 4 2 2 3 2" xfId="6975"/>
    <cellStyle name="常规 2 2 2 3 6 2" xfId="6976"/>
    <cellStyle name="百分比 2 6 4 2 2 4" xfId="6977"/>
    <cellStyle name="常规 2 2 2 3 7" xfId="6978"/>
    <cellStyle name="百分比 2 6 4 2 2 4 2" xfId="6979"/>
    <cellStyle name="常规 2 2 2 3 7 2" xfId="6980"/>
    <cellStyle name="百分比 2 6 4 2 2 5" xfId="6981"/>
    <cellStyle name="常规 2 2 2 3 8" xfId="6982"/>
    <cellStyle name="常规 2 3 2 2 2 4 2" xfId="6983"/>
    <cellStyle name="百分比 2 6 4 2 3" xfId="6984"/>
    <cellStyle name="百分比 2 6 4 2 3 2" xfId="6985"/>
    <cellStyle name="常规 2 2 2 4 5" xfId="6986"/>
    <cellStyle name="百分比 2 6 4 2 4" xfId="6987"/>
    <cellStyle name="百分比 2 6 4 2 4 2" xfId="6988"/>
    <cellStyle name="常规 2 2 2 5 5" xfId="6989"/>
    <cellStyle name="百分比 2 6 4 2 5" xfId="6990"/>
    <cellStyle name="百分比 2 6 4 3" xfId="6991"/>
    <cellStyle name="常规 2 2 2 4 3 4 2" xfId="6992"/>
    <cellStyle name="常规 2 2 4 2 2 2 2 3" xfId="6993"/>
    <cellStyle name="百分比 2 6 4 3 2" xfId="6994"/>
    <cellStyle name="常规 2 2 4 2 2 2 2 3 2" xfId="6995"/>
    <cellStyle name="常规 3 2 2 4 2 2 2 4" xfId="6996"/>
    <cellStyle name="百分比 2 6 4 3 2 2" xfId="6997"/>
    <cellStyle name="常规 2 2 3 3 5" xfId="6998"/>
    <cellStyle name="百分比 2 6 4 3 3" xfId="6999"/>
    <cellStyle name="常规 3 2 2 4 2 2 2 5" xfId="7000"/>
    <cellStyle name="百分比 2 6 4 3 3 2" xfId="7001"/>
    <cellStyle name="常规 2 2 3 4 5" xfId="7002"/>
    <cellStyle name="百分比 2 6 4 3 4" xfId="7003"/>
    <cellStyle name="百分比 2 6 4 3 4 2" xfId="7004"/>
    <cellStyle name="常规 2 2 3 5 5" xfId="7005"/>
    <cellStyle name="百分比 2 6 4 3 5" xfId="7006"/>
    <cellStyle name="百分比 2 6 4 4" xfId="7007"/>
    <cellStyle name="常规 2 2 4 2 2 2 2 4" xfId="7008"/>
    <cellStyle name="百分比 2 6 4 5" xfId="7009"/>
    <cellStyle name="常规 2 2 4 2 2 2 2 5" xfId="7010"/>
    <cellStyle name="百分比 2 6 4 5 2" xfId="7011"/>
    <cellStyle name="百分比 2 6 4 6" xfId="7012"/>
    <cellStyle name="百分比 2 6 5" xfId="7013"/>
    <cellStyle name="百分比 4 5 2 2 2 4 2" xfId="7014"/>
    <cellStyle name="常规 15 2 5" xfId="7015"/>
    <cellStyle name="常规 2 2 4 2 2 2 3" xfId="7016"/>
    <cellStyle name="常规 20 2 5" xfId="7017"/>
    <cellStyle name="百分比 2 6 5 2" xfId="7018"/>
    <cellStyle name="常规 2 2 4 2 2 2 3 2" xfId="7019"/>
    <cellStyle name="百分比 2 6 5 2 2" xfId="7020"/>
    <cellStyle name="百分比 2 6 5 2 2 2" xfId="7021"/>
    <cellStyle name="常规 2 3 2 3 5" xfId="7022"/>
    <cellStyle name="百分比 2 6 5 2 3" xfId="7023"/>
    <cellStyle name="百分比 2 6 5 2 3 2" xfId="7024"/>
    <cellStyle name="常规 2 3 2 4 5" xfId="7025"/>
    <cellStyle name="百分比 2 6 5 2 4" xfId="7026"/>
    <cellStyle name="百分比 2 6 5 2 4 2" xfId="7027"/>
    <cellStyle name="常规 2 3 2 5 5" xfId="7028"/>
    <cellStyle name="百分比 2 6 5 2 5" xfId="7029"/>
    <cellStyle name="百分比 2 6 5 3" xfId="7030"/>
    <cellStyle name="常规 2 2 2 4 3 5 2" xfId="7031"/>
    <cellStyle name="百分比 2 6 5 3 2" xfId="7032"/>
    <cellStyle name="百分比 2 6 5 4" xfId="7033"/>
    <cellStyle name="百分比 2 6 5 4 2" xfId="7034"/>
    <cellStyle name="百分比 2 6 5 5" xfId="7035"/>
    <cellStyle name="百分比 2 6 6" xfId="7036"/>
    <cellStyle name="百分比 6 4 2 2" xfId="7037"/>
    <cellStyle name="常规 2 2 4 2 2 2 4" xfId="7038"/>
    <cellStyle name="百分比 2 6 6 2" xfId="7039"/>
    <cellStyle name="百分比 6 4 2 2 2" xfId="7040"/>
    <cellStyle name="常规 2 2 4 2 2 2 4 2" xfId="7041"/>
    <cellStyle name="百分比 2 6 6 2 2" xfId="7042"/>
    <cellStyle name="百分比 6 4 2 2 2 2" xfId="7043"/>
    <cellStyle name="百分比 2 6 6 3" xfId="7044"/>
    <cellStyle name="百分比 6 4 2 2 3" xfId="7045"/>
    <cellStyle name="百分比 2 6 6 3 2" xfId="7046"/>
    <cellStyle name="百分比 6 4 2 2 3 2" xfId="7047"/>
    <cellStyle name="百分比 2 6 6 4" xfId="7048"/>
    <cellStyle name="百分比 6 4 2 2 4" xfId="7049"/>
    <cellStyle name="百分比 2 6 6 4 2" xfId="7050"/>
    <cellStyle name="百分比 6 4 2 2 4 2" xfId="7051"/>
    <cellStyle name="百分比 2 6 6 5" xfId="7052"/>
    <cellStyle name="百分比 6 4 2 2 5" xfId="7053"/>
    <cellStyle name="百分比 2 6 7" xfId="7054"/>
    <cellStyle name="百分比 6 4 2 3" xfId="7055"/>
    <cellStyle name="常规 2 2 4 2 2 2 5" xfId="7056"/>
    <cellStyle name="百分比 2 6 7 2" xfId="7057"/>
    <cellStyle name="百分比 6 4 2 3 2" xfId="7058"/>
    <cellStyle name="百分比 2 6 8" xfId="7059"/>
    <cellStyle name="百分比 6 4 2 4" xfId="7060"/>
    <cellStyle name="百分比 2 6 8 2" xfId="7061"/>
    <cellStyle name="百分比 6 4 2 4 2" xfId="7062"/>
    <cellStyle name="百分比 2 6 9" xfId="7063"/>
    <cellStyle name="百分比 6 4 2 5" xfId="7064"/>
    <cellStyle name="常规 3 2 2 3 3 2 4 2" xfId="7065"/>
    <cellStyle name="百分比 2 7" xfId="7066"/>
    <cellStyle name="常规 15 3" xfId="7067"/>
    <cellStyle name="常规 20 3" xfId="7068"/>
    <cellStyle name="常规 4 2 3 4 2 3 3" xfId="7069"/>
    <cellStyle name="百分比 2 7 2" xfId="7070"/>
    <cellStyle name="常规 15 3 2" xfId="7071"/>
    <cellStyle name="常规 20 3 2" xfId="7072"/>
    <cellStyle name="百分比 2 7 2 2" xfId="7073"/>
    <cellStyle name="常规 15 3 2 2" xfId="7074"/>
    <cellStyle name="百分比 2 7 2 2 2" xfId="7075"/>
    <cellStyle name="百分比 2 7 2 2 2 2" xfId="7076"/>
    <cellStyle name="常规 2 2 2 4 4 2 5" xfId="7077"/>
    <cellStyle name="百分比 2 7 2 2 3" xfId="7078"/>
    <cellStyle name="百分比 2 7 2 2 3 2" xfId="7079"/>
    <cellStyle name="常规 2 2 2 4 4 3 5" xfId="7080"/>
    <cellStyle name="百分比 2 7 2 2 4" xfId="7081"/>
    <cellStyle name="百分比 2 7 2 2 4 2" xfId="7082"/>
    <cellStyle name="汇总 2 3" xfId="7083"/>
    <cellStyle name="百分比 2 7 2 2 5" xfId="7084"/>
    <cellStyle name="百分比 2 7 2 3" xfId="7085"/>
    <cellStyle name="常规 2 2 2 4 4 2 2" xfId="7086"/>
    <cellStyle name="百分比 2 7 2 4" xfId="7087"/>
    <cellStyle name="常规 2 2 2 4 4 2 3" xfId="7088"/>
    <cellStyle name="常规 5 3 3 2 4 2" xfId="7089"/>
    <cellStyle name="百分比 2 7 2 4 2" xfId="7090"/>
    <cellStyle name="常规 2 2 2 4 4 2 3 2" xfId="7091"/>
    <cellStyle name="百分比 2 7 2 5" xfId="7092"/>
    <cellStyle name="常规 2 2 2 4 4 2 4" xfId="7093"/>
    <cellStyle name="常规 5 3 3 2 4 3" xfId="7094"/>
    <cellStyle name="百分比 2 7 3" xfId="7095"/>
    <cellStyle name="常规 15 3 3" xfId="7096"/>
    <cellStyle name="百分比 2 7 3 2" xfId="7097"/>
    <cellStyle name="常规 15 3 3 2" xfId="7098"/>
    <cellStyle name="百分比 2 7 3 2 2" xfId="7099"/>
    <cellStyle name="百分比 2 7 3 3" xfId="7100"/>
    <cellStyle name="常规 2 2 2 4 4 3 2" xfId="7101"/>
    <cellStyle name="百分比 2 7 3 3 2" xfId="7102"/>
    <cellStyle name="常规 2 2 2 4 4 3 2 2" xfId="7103"/>
    <cellStyle name="百分比 2 7 3 4" xfId="7104"/>
    <cellStyle name="常规 2 2 2 4 4 3 3" xfId="7105"/>
    <cellStyle name="百分比 2 7 3 4 2" xfId="7106"/>
    <cellStyle name="常规 2 2 2 4 4 3 3 2" xfId="7107"/>
    <cellStyle name="百分比 2 7 3 5" xfId="7108"/>
    <cellStyle name="常规 2 2 2 4 4 3 4" xfId="7109"/>
    <cellStyle name="百分比 2 7 4" xfId="7110"/>
    <cellStyle name="常规 15 3 4" xfId="7111"/>
    <cellStyle name="常规 2 2 4 2 2 3 2" xfId="7112"/>
    <cellStyle name="百分比 2 7 4 2" xfId="7113"/>
    <cellStyle name="常规 15 3 4 2" xfId="7114"/>
    <cellStyle name="常规 2 2 4 2 2 3 2 2" xfId="7115"/>
    <cellStyle name="百分比 2 7 5" xfId="7116"/>
    <cellStyle name="常规 15 3 5" xfId="7117"/>
    <cellStyle name="常规 2 2 4 2 2 3 3" xfId="7118"/>
    <cellStyle name="百分比 2 7 5 2" xfId="7119"/>
    <cellStyle name="常规 2 2 4 2 2 3 3 2" xfId="7120"/>
    <cellStyle name="百分比 2 7 6" xfId="7121"/>
    <cellStyle name="百分比 6 4 3 2" xfId="7122"/>
    <cellStyle name="常规 2 2 4 2 2 3 4" xfId="7123"/>
    <cellStyle name="百分比 2 8" xfId="7124"/>
    <cellStyle name="常规 15 4" xfId="7125"/>
    <cellStyle name="常规 20 4" xfId="7126"/>
    <cellStyle name="百分比 2 8 2" xfId="7127"/>
    <cellStyle name="常规 15 4 2" xfId="7128"/>
    <cellStyle name="常规 20 4 2" xfId="7129"/>
    <cellStyle name="百分比 2 8 2 2" xfId="7130"/>
    <cellStyle name="百分比 2 8 2 2 2" xfId="7131"/>
    <cellStyle name="百分比 4 2 3 2 5" xfId="7132"/>
    <cellStyle name="常规 4 2 2 2 4 2 4" xfId="7133"/>
    <cellStyle name="百分比 2 8 2 2 2 2" xfId="7134"/>
    <cellStyle name="百分比 4 2 3 2 5 2" xfId="7135"/>
    <cellStyle name="百分比 2 8 2 2 3" xfId="7136"/>
    <cellStyle name="百分比 4 2 3 2 6" xfId="7137"/>
    <cellStyle name="常规 4 2 2 2 4 2 5" xfId="7138"/>
    <cellStyle name="百分比 2 8 2 2 3 2" xfId="7139"/>
    <cellStyle name="百分比 2 8 2 2 4" xfId="7140"/>
    <cellStyle name="百分比 2 8 2 2 4 2" xfId="7141"/>
    <cellStyle name="百分比 2 8 2 2 5" xfId="7142"/>
    <cellStyle name="百分比 2 8 2 3" xfId="7143"/>
    <cellStyle name="常规 2 2 2 4 5 2 2" xfId="7144"/>
    <cellStyle name="百分比 2 8 2 3 2" xfId="7145"/>
    <cellStyle name="百分比 4 2 3 3 5" xfId="7146"/>
    <cellStyle name="常规 2 2 2 4 5 2 2 2" xfId="7147"/>
    <cellStyle name="常规 2 6 2 3" xfId="7148"/>
    <cellStyle name="百分比 2 8 2 4" xfId="7149"/>
    <cellStyle name="常规 2 2 2 4 5 2 3" xfId="7150"/>
    <cellStyle name="百分比 2 8 2 4 2" xfId="7151"/>
    <cellStyle name="百分比 4 2 3 4 5" xfId="7152"/>
    <cellStyle name="常规 2 2 2 4 5 2 3 2" xfId="7153"/>
    <cellStyle name="常规 2 6 3 3" xfId="7154"/>
    <cellStyle name="百分比 2 8 2 5" xfId="7155"/>
    <cellStyle name="常规 2 2 2 4 5 2 4" xfId="7156"/>
    <cellStyle name="百分比 2 8 3" xfId="7157"/>
    <cellStyle name="百分比 2 8 3 2" xfId="7158"/>
    <cellStyle name="百分比 2 8 3 2 2" xfId="7159"/>
    <cellStyle name="百分比 4 2 4 2 5" xfId="7160"/>
    <cellStyle name="百分比 2 8 3 3" xfId="7161"/>
    <cellStyle name="常规 2 2 2 4 5 3 2" xfId="7162"/>
    <cellStyle name="百分比 2 8 3 3 2" xfId="7163"/>
    <cellStyle name="百分比 4 2 4 3 5" xfId="7164"/>
    <cellStyle name="常规 2 7 2 3" xfId="7165"/>
    <cellStyle name="百分比 2 8 3 4" xfId="7166"/>
    <cellStyle name="百分比 2 8 3 4 2" xfId="7167"/>
    <cellStyle name="常规 2 7 3 3" xfId="7168"/>
    <cellStyle name="百分比 2 8 3 5" xfId="7169"/>
    <cellStyle name="百分比 2 8 4" xfId="7170"/>
    <cellStyle name="常规 2 2 4 2 2 4 2" xfId="7171"/>
    <cellStyle name="百分比 2 8 4 2" xfId="7172"/>
    <cellStyle name="百分比 2 8 5" xfId="7173"/>
    <cellStyle name="百分比 2 8 5 2" xfId="7174"/>
    <cellStyle name="百分比 2 8 6" xfId="7175"/>
    <cellStyle name="百分比 6 4 4 2" xfId="7176"/>
    <cellStyle name="百分比 2 9" xfId="7177"/>
    <cellStyle name="常规 15 5" xfId="7178"/>
    <cellStyle name="常规 20 5" xfId="7179"/>
    <cellStyle name="百分比 2 9 2" xfId="7180"/>
    <cellStyle name="常规 15 5 2" xfId="7181"/>
    <cellStyle name="百分比 2 9 2 2" xfId="7182"/>
    <cellStyle name="百分比 2 9 2 2 2" xfId="7183"/>
    <cellStyle name="百分比 4 3 3 2 5" xfId="7184"/>
    <cellStyle name="百分比 2 9 2 3" xfId="7185"/>
    <cellStyle name="常规 2 2 2 4 6 2 2" xfId="7186"/>
    <cellStyle name="百分比 2 9 2 3 2" xfId="7187"/>
    <cellStyle name="百分比 4 3 3 3 5" xfId="7188"/>
    <cellStyle name="常规 3 6 2 3" xfId="7189"/>
    <cellStyle name="百分比 2 9 2 4" xfId="7190"/>
    <cellStyle name="百分比 2 9 2 4 2" xfId="7191"/>
    <cellStyle name="常规 3 6 3 3" xfId="7192"/>
    <cellStyle name="百分比 2 9 2 5" xfId="7193"/>
    <cellStyle name="百分比 2 9 3" xfId="7194"/>
    <cellStyle name="百分比 2 9 3 2" xfId="7195"/>
    <cellStyle name="常规 3 10" xfId="7196"/>
    <cellStyle name="百分比 2 9 4" xfId="7197"/>
    <cellStyle name="常规 2 2 4 2 2 5 2" xfId="7198"/>
    <cellStyle name="百分比 2 9 4 2" xfId="7199"/>
    <cellStyle name="百分比 2 9 5" xfId="7200"/>
    <cellStyle name="百分比 3" xfId="7201"/>
    <cellStyle name="百分比 3 10" xfId="7202"/>
    <cellStyle name="百分比 3 2" xfId="7203"/>
    <cellStyle name="百分比 3 2 2" xfId="7204"/>
    <cellStyle name="百分比 3 2 2 2 2 2" xfId="7205"/>
    <cellStyle name="百分比 3 2 2 2 2 2 2" xfId="7206"/>
    <cellStyle name="百分比 3 2 2 2 2 3 2" xfId="7207"/>
    <cellStyle name="百分比 3 2 2 2 2 4 2" xfId="7208"/>
    <cellStyle name="百分比 3 2 2 2 2 5" xfId="7209"/>
    <cellStyle name="百分比 3 2 2 2 3" xfId="7210"/>
    <cellStyle name="百分比 3 2 2 2 3 2" xfId="7211"/>
    <cellStyle name="常规 4 4 2 2 2 4" xfId="7212"/>
    <cellStyle name="百分比 3 2 2 2 4" xfId="7213"/>
    <cellStyle name="百分比 3 2 2 2 4 2" xfId="7214"/>
    <cellStyle name="百分比 3 2 2 2 5" xfId="7215"/>
    <cellStyle name="百分比 3 2 2 3 2" xfId="7216"/>
    <cellStyle name="百分比 3 2 2 3 2 2" xfId="7217"/>
    <cellStyle name="百分比 3 2 2 3 3" xfId="7218"/>
    <cellStyle name="百分比 3 2 2 3 3 2" xfId="7219"/>
    <cellStyle name="常规 2 2 6 2 2 5" xfId="7220"/>
    <cellStyle name="百分比 3 2 2 3 4" xfId="7221"/>
    <cellStyle name="百分比 3 2 2 3 4 2" xfId="7222"/>
    <cellStyle name="常规 2 2 6 2 3 5" xfId="7223"/>
    <cellStyle name="百分比 3 2 2 3 5" xfId="7224"/>
    <cellStyle name="百分比 3 2 2 4" xfId="7225"/>
    <cellStyle name="百分比 3 2 2 4 2" xfId="7226"/>
    <cellStyle name="百分比 3 2 2 5" xfId="7227"/>
    <cellStyle name="百分比 3 2 2 5 2" xfId="7228"/>
    <cellStyle name="百分比 3 2 2 6" xfId="7229"/>
    <cellStyle name="百分比 3 2 3" xfId="7230"/>
    <cellStyle name="百分比 3 2 3 2 2" xfId="7231"/>
    <cellStyle name="百分比 3 2 3 2 2 2" xfId="7232"/>
    <cellStyle name="百分比 3 2 3 2 2 2 2" xfId="7233"/>
    <cellStyle name="标题 5 4 4" xfId="7234"/>
    <cellStyle name="百分比 3 2 3 2 2 3" xfId="7235"/>
    <cellStyle name="百分比 3 2 3 2 2 3 2" xfId="7236"/>
    <cellStyle name="常规 6 2 3 3 2 5" xfId="7237"/>
    <cellStyle name="百分比 3 2 3 2 2 4" xfId="7238"/>
    <cellStyle name="百分比 3 2 3 2 2 4 2" xfId="7239"/>
    <cellStyle name="常规 6 2 3 3 3 5" xfId="7240"/>
    <cellStyle name="百分比 3 2 3 2 2 5" xfId="7241"/>
    <cellStyle name="百分比 3 2 3 2 3" xfId="7242"/>
    <cellStyle name="百分比 3 2 3 2 3 2" xfId="7243"/>
    <cellStyle name="常规 4 4 3 2 2 4" xfId="7244"/>
    <cellStyle name="百分比 3 2 3 2 4" xfId="7245"/>
    <cellStyle name="百分比 3 2 3 2 4 2" xfId="7246"/>
    <cellStyle name="百分比 3 2 3 2 5" xfId="7247"/>
    <cellStyle name="百分比 3 2 3 3" xfId="7248"/>
    <cellStyle name="百分比 3 2 3 3 2" xfId="7249"/>
    <cellStyle name="百分比 3 2 3 3 2 2" xfId="7250"/>
    <cellStyle name="百分比 3 2 3 3 3" xfId="7251"/>
    <cellStyle name="百分比 3 2 3 3 3 2" xfId="7252"/>
    <cellStyle name="常规 2 2 7 2 2 5" xfId="7253"/>
    <cellStyle name="百分比 3 2 3 3 4" xfId="7254"/>
    <cellStyle name="百分比 3 2 3 3 4 2" xfId="7255"/>
    <cellStyle name="百分比 3 2 3 3 5" xfId="7256"/>
    <cellStyle name="常规 2 2 2 3 5 2 2 2" xfId="7257"/>
    <cellStyle name="百分比 3 2 3 4" xfId="7258"/>
    <cellStyle name="百分比 3 2 3 4 2" xfId="7259"/>
    <cellStyle name="百分比 3 2 3 5" xfId="7260"/>
    <cellStyle name="百分比 3 2 3 5 2" xfId="7261"/>
    <cellStyle name="百分比 7 2 2 4" xfId="7262"/>
    <cellStyle name="百分比 3 2 3 6" xfId="7263"/>
    <cellStyle name="百分比 3 2 4" xfId="7264"/>
    <cellStyle name="百分比 3 2 4 2" xfId="7265"/>
    <cellStyle name="百分比 3 2 4 2 2" xfId="7266"/>
    <cellStyle name="百分比 3 2 4 2 2 2" xfId="7267"/>
    <cellStyle name="常规 6 2 3" xfId="7268"/>
    <cellStyle name="百分比 3 2 4 2 2 2 2" xfId="7269"/>
    <cellStyle name="常规 6 2 3 2" xfId="7270"/>
    <cellStyle name="百分比 3 2 4 2 2 3" xfId="7271"/>
    <cellStyle name="常规 6 2 4" xfId="7272"/>
    <cellStyle name="百分比 3 2 4 2 2 3 2" xfId="7273"/>
    <cellStyle name="常规 6 2 4 2" xfId="7274"/>
    <cellStyle name="百分比 3 2 4 2 2 4" xfId="7275"/>
    <cellStyle name="常规 6 2 5" xfId="7276"/>
    <cellStyle name="百分比 3 2 4 2 2 4 2" xfId="7277"/>
    <cellStyle name="常规 6 2 5 2" xfId="7278"/>
    <cellStyle name="百分比 3 2 4 2 2 5" xfId="7279"/>
    <cellStyle name="常规 6 2 6" xfId="7280"/>
    <cellStyle name="百分比 3 2 4 2 3" xfId="7281"/>
    <cellStyle name="百分比 3 2 4 2 3 2" xfId="7282"/>
    <cellStyle name="常规 6 3 3" xfId="7283"/>
    <cellStyle name="百分比 3 2 4 2 4" xfId="7284"/>
    <cellStyle name="百分比 3 2 4 2 4 2" xfId="7285"/>
    <cellStyle name="常规 6 4 3" xfId="7286"/>
    <cellStyle name="百分比 3 2 4 2 5" xfId="7287"/>
    <cellStyle name="百分比 3 2 4 3" xfId="7288"/>
    <cellStyle name="百分比 3 2 4 3 2" xfId="7289"/>
    <cellStyle name="百分比 3 2 4 3 2 2" xfId="7290"/>
    <cellStyle name="常规 7 2 3" xfId="7291"/>
    <cellStyle name="百分比 3 2 4 3 3" xfId="7292"/>
    <cellStyle name="百分比 3 2 4 3 3 2" xfId="7293"/>
    <cellStyle name="常规 2 2 8 2 2 5" xfId="7294"/>
    <cellStyle name="常规 7 3 3" xfId="7295"/>
    <cellStyle name="百分比 3 2 4 3 4" xfId="7296"/>
    <cellStyle name="百分比 3 2 4 3 4 2" xfId="7297"/>
    <cellStyle name="常规 7 4 3" xfId="7298"/>
    <cellStyle name="百分比 3 2 4 3 5" xfId="7299"/>
    <cellStyle name="百分比 3 2 4 4" xfId="7300"/>
    <cellStyle name="百分比 3 2 4 4 2" xfId="7301"/>
    <cellStyle name="百分比 3 2 4 5" xfId="7302"/>
    <cellStyle name="百分比 3 2 4 5 2" xfId="7303"/>
    <cellStyle name="百分比 3 2 4 6" xfId="7304"/>
    <cellStyle name="百分比 3 2 5" xfId="7305"/>
    <cellStyle name="百分比 3 2 5 2" xfId="7306"/>
    <cellStyle name="百分比 3 2 5 2 2" xfId="7307"/>
    <cellStyle name="百分比 3 2 5 2 2 2" xfId="7308"/>
    <cellStyle name="百分比 3 2 5 2 3" xfId="7309"/>
    <cellStyle name="百分比 3 2 5 2 3 2" xfId="7310"/>
    <cellStyle name="百分比 3 2 5 2 4" xfId="7311"/>
    <cellStyle name="百分比 3 2 5 2 4 2" xfId="7312"/>
    <cellStyle name="百分比 3 2 5 2 5" xfId="7313"/>
    <cellStyle name="百分比 3 2 5 3" xfId="7314"/>
    <cellStyle name="百分比 3 2 5 3 2" xfId="7315"/>
    <cellStyle name="百分比 3 2 5 4" xfId="7316"/>
    <cellStyle name="百分比 3 2 5 4 2" xfId="7317"/>
    <cellStyle name="百分比 3 2 5 5" xfId="7318"/>
    <cellStyle name="百分比 3 2 6" xfId="7319"/>
    <cellStyle name="百分比 3 2 6 2" xfId="7320"/>
    <cellStyle name="百分比 3 2 6 2 2" xfId="7321"/>
    <cellStyle name="百分比 3 2 6 3" xfId="7322"/>
    <cellStyle name="百分比 3 2 6 3 2" xfId="7323"/>
    <cellStyle name="百分比 3 2 6 4" xfId="7324"/>
    <cellStyle name="百分比 3 2 6 5" xfId="7325"/>
    <cellStyle name="百分比 3 2 7" xfId="7326"/>
    <cellStyle name="百分比 3 2 7 2" xfId="7327"/>
    <cellStyle name="百分比 3 2 8" xfId="7328"/>
    <cellStyle name="百分比 3 2 8 2" xfId="7329"/>
    <cellStyle name="百分比 3 2 9" xfId="7330"/>
    <cellStyle name="百分比 3 3" xfId="7331"/>
    <cellStyle name="百分比 3 3 2" xfId="7332"/>
    <cellStyle name="百分比 3 3 2 2" xfId="7333"/>
    <cellStyle name="百分比 3 3 2 2 2" xfId="7334"/>
    <cellStyle name="百分比 3 3 2 2 2 2" xfId="7335"/>
    <cellStyle name="常规 4 9 5" xfId="7336"/>
    <cellStyle name="百分比 3 3 2 2 2 2 2" xfId="7337"/>
    <cellStyle name="百分比 3 3 2 2 2 3 2" xfId="7338"/>
    <cellStyle name="百分比 3 3 2 2 2 4" xfId="7339"/>
    <cellStyle name="百分比 3 3 2 2 2 4 2" xfId="7340"/>
    <cellStyle name="百分比 3 3 2 2 2 5" xfId="7341"/>
    <cellStyle name="百分比 3 3 2 2 4 2" xfId="7342"/>
    <cellStyle name="注释 2 4" xfId="7343"/>
    <cellStyle name="百分比 3 3 2 3" xfId="7344"/>
    <cellStyle name="百分比 3 3 2 3 2" xfId="7345"/>
    <cellStyle name="百分比 3 3 2 3 2 2" xfId="7346"/>
    <cellStyle name="常规 5 9 5" xfId="7347"/>
    <cellStyle name="百分比 3 3 2 3 3" xfId="7348"/>
    <cellStyle name="百分比 3 3 2 3 3 2" xfId="7349"/>
    <cellStyle name="常规 2 3 6 2 2 5" xfId="7350"/>
    <cellStyle name="百分比 3 3 2 3 4" xfId="7351"/>
    <cellStyle name="百分比 3 3 2 3 4 2" xfId="7352"/>
    <cellStyle name="百分比 3 3 2 3 5" xfId="7353"/>
    <cellStyle name="百分比 3 3 3" xfId="7354"/>
    <cellStyle name="百分比 3 3 3 2" xfId="7355"/>
    <cellStyle name="百分比 3 3 3 2 2" xfId="7356"/>
    <cellStyle name="百分比 3 3 3 2 2 2" xfId="7357"/>
    <cellStyle name="百分比 3 3 3 2 2 2 2" xfId="7358"/>
    <cellStyle name="百分比 3 3 3 2 2 3" xfId="7359"/>
    <cellStyle name="百分比 3 3 3 2 2 3 2" xfId="7360"/>
    <cellStyle name="百分比 3 3 3 2 2 4" xfId="7361"/>
    <cellStyle name="百分比 3 3 3 2 2 4 2" xfId="7362"/>
    <cellStyle name="百分比 3 3 3 2 2 5" xfId="7363"/>
    <cellStyle name="链接单元格 2 2 2 3 2" xfId="7364"/>
    <cellStyle name="百分比 3 3 3 2 3" xfId="7365"/>
    <cellStyle name="百分比 3 3 3 2 3 2" xfId="7366"/>
    <cellStyle name="常规 4 5 3 2 2 4" xfId="7367"/>
    <cellStyle name="百分比 3 3 3 2 4" xfId="7368"/>
    <cellStyle name="百分比 3 3 3 2 4 2" xfId="7369"/>
    <cellStyle name="百分比 3 3 3 2 5" xfId="7370"/>
    <cellStyle name="百分比 3 3 3 3" xfId="7371"/>
    <cellStyle name="百分比 3 3 3 3 2" xfId="7372"/>
    <cellStyle name="百分比 3 3 3 3 2 2" xfId="7373"/>
    <cellStyle name="百分比 3 3 3 3 3" xfId="7374"/>
    <cellStyle name="百分比 3 3 3 3 3 2" xfId="7375"/>
    <cellStyle name="常规 2 3 7 2 2 5" xfId="7376"/>
    <cellStyle name="百分比 3 3 3 3 4" xfId="7377"/>
    <cellStyle name="百分比 3 3 3 3 4 2" xfId="7378"/>
    <cellStyle name="百分比 3 3 3 3 5" xfId="7379"/>
    <cellStyle name="百分比 3 3 3 4 2" xfId="7380"/>
    <cellStyle name="百分比 3 3 3 5" xfId="7381"/>
    <cellStyle name="百分比 3 3 3 5 2" xfId="7382"/>
    <cellStyle name="百分比 8 2 2 4" xfId="7383"/>
    <cellStyle name="标题 2 2 2 2 5" xfId="7384"/>
    <cellStyle name="百分比 3 3 3 6" xfId="7385"/>
    <cellStyle name="百分比 3 3 4" xfId="7386"/>
    <cellStyle name="百分比 3 3 4 2" xfId="7387"/>
    <cellStyle name="百分比 3 3 4 2 2" xfId="7388"/>
    <cellStyle name="百分比 3 3 4 2 2 2" xfId="7389"/>
    <cellStyle name="百分比 3 3 4 2 2 2 2" xfId="7390"/>
    <cellStyle name="百分比 3 3 4 2 2 3 2" xfId="7391"/>
    <cellStyle name="百分比 3 3 4 2 2 4" xfId="7392"/>
    <cellStyle name="百分比 3 3 4 2 2 4 2" xfId="7393"/>
    <cellStyle name="百分比 3 3 4 2 3" xfId="7394"/>
    <cellStyle name="百分比 3 3 4 2 3 2" xfId="7395"/>
    <cellStyle name="常规 4 5 4 2 2 4" xfId="7396"/>
    <cellStyle name="百分比 3 3 4 2 4" xfId="7397"/>
    <cellStyle name="百分比 3 3 4 2 4 2" xfId="7398"/>
    <cellStyle name="百分比 3 3 4 2 5" xfId="7399"/>
    <cellStyle name="百分比 3 3 4 3" xfId="7400"/>
    <cellStyle name="百分比 3 3 4 3 2" xfId="7401"/>
    <cellStyle name="百分比 3 3 4 3 2 2" xfId="7402"/>
    <cellStyle name="百分比 3 3 4 3 3" xfId="7403"/>
    <cellStyle name="百分比 3 3 4 3 3 2" xfId="7404"/>
    <cellStyle name="百分比 3 3 4 3 4" xfId="7405"/>
    <cellStyle name="百分比 3 3 4 3 4 2" xfId="7406"/>
    <cellStyle name="百分比 3 3 4 3 5" xfId="7407"/>
    <cellStyle name="百分比 3 3 4 4 2" xfId="7408"/>
    <cellStyle name="百分比 3 3 4 5" xfId="7409"/>
    <cellStyle name="百分比 3 3 4 5 2" xfId="7410"/>
    <cellStyle name="百分比 3 3 4 6" xfId="7411"/>
    <cellStyle name="百分比 3 3 5" xfId="7412"/>
    <cellStyle name="百分比 3 3 5 2" xfId="7413"/>
    <cellStyle name="百分比 3 3 5 2 2" xfId="7414"/>
    <cellStyle name="百分比 3 3 5 2 2 2" xfId="7415"/>
    <cellStyle name="百分比 3 3 5 2 3" xfId="7416"/>
    <cellStyle name="百分比 3 3 5 2 3 2" xfId="7417"/>
    <cellStyle name="百分比 3 3 5 2 4" xfId="7418"/>
    <cellStyle name="百分比 3 3 5 2 4 2" xfId="7419"/>
    <cellStyle name="百分比 3 3 5 2 5" xfId="7420"/>
    <cellStyle name="百分比 3 3 5 3" xfId="7421"/>
    <cellStyle name="百分比 3 3 5 3 2" xfId="7422"/>
    <cellStyle name="百分比 3 3 5 4" xfId="7423"/>
    <cellStyle name="百分比 3 3 5 4 2" xfId="7424"/>
    <cellStyle name="百分比 3 3 5 5" xfId="7425"/>
    <cellStyle name="百分比 3 3 6" xfId="7426"/>
    <cellStyle name="百分比 3 3 6 2" xfId="7427"/>
    <cellStyle name="百分比 3 3 6 2 2" xfId="7428"/>
    <cellStyle name="百分比 3 3 6 3" xfId="7429"/>
    <cellStyle name="百分比 3 3 6 3 2" xfId="7430"/>
    <cellStyle name="百分比 3 3 6 4" xfId="7431"/>
    <cellStyle name="百分比 3 3 6 4 2" xfId="7432"/>
    <cellStyle name="百分比 3 3 6 5" xfId="7433"/>
    <cellStyle name="百分比 3 3 7" xfId="7434"/>
    <cellStyle name="百分比 3 3 7 2" xfId="7435"/>
    <cellStyle name="百分比 3 3 8" xfId="7436"/>
    <cellStyle name="百分比 3 3 8 2" xfId="7437"/>
    <cellStyle name="百分比 3 3 9" xfId="7438"/>
    <cellStyle name="百分比 3 4" xfId="7439"/>
    <cellStyle name="百分比 3 4 2" xfId="7440"/>
    <cellStyle name="百分比 3 4 2 2" xfId="7441"/>
    <cellStyle name="常规 6 4 4 2 2 5" xfId="7442"/>
    <cellStyle name="百分比 3 4 2 2 2" xfId="7443"/>
    <cellStyle name="百分比 3 4 2 2 2 2" xfId="7444"/>
    <cellStyle name="百分比 3 4 2 2 3" xfId="7445"/>
    <cellStyle name="百分比 3 4 2 2 3 2" xfId="7446"/>
    <cellStyle name="百分比 3 4 2 2 4" xfId="7447"/>
    <cellStyle name="百分比 3 4 2 2 4 2" xfId="7448"/>
    <cellStyle name="百分比 3 4 2 2 5" xfId="7449"/>
    <cellStyle name="百分比 3 4 2 3" xfId="7450"/>
    <cellStyle name="百分比 3 4 2 3 2" xfId="7451"/>
    <cellStyle name="百分比 3 4 2 4 2" xfId="7452"/>
    <cellStyle name="百分比 3 4 2 5" xfId="7453"/>
    <cellStyle name="百分比 3 4 3" xfId="7454"/>
    <cellStyle name="百分比 3 4 3 2" xfId="7455"/>
    <cellStyle name="百分比 3 4 3 2 2" xfId="7456"/>
    <cellStyle name="百分比 3 4 3 3" xfId="7457"/>
    <cellStyle name="百分比 3 4 3 3 2" xfId="7458"/>
    <cellStyle name="百分比 3 4 3 4 2" xfId="7459"/>
    <cellStyle name="百分比 3 4 3 5" xfId="7460"/>
    <cellStyle name="百分比 3 4 4" xfId="7461"/>
    <cellStyle name="百分比 3 4 4 2" xfId="7462"/>
    <cellStyle name="百分比 3 4 5" xfId="7463"/>
    <cellStyle name="百分比 3 4 5 2" xfId="7464"/>
    <cellStyle name="百分比 3 4 6" xfId="7465"/>
    <cellStyle name="百分比 3 5" xfId="7466"/>
    <cellStyle name="百分比 3 5 2" xfId="7467"/>
    <cellStyle name="百分比 3 5 2 2" xfId="7468"/>
    <cellStyle name="百分比 3 5 2 2 2" xfId="7469"/>
    <cellStyle name="百分比 3 5 2 2 2 2" xfId="7470"/>
    <cellStyle name="百分比 3 5 2 2 3" xfId="7471"/>
    <cellStyle name="百分比 3 5 2 2 3 2" xfId="7472"/>
    <cellStyle name="适中 2 3 2 3" xfId="7473"/>
    <cellStyle name="百分比 3 5 2 2 4" xfId="7474"/>
    <cellStyle name="百分比 3 5 2 2 4 2" xfId="7475"/>
    <cellStyle name="适中 2 3 3 3" xfId="7476"/>
    <cellStyle name="百分比 3 5 2 2 5" xfId="7477"/>
    <cellStyle name="百分比 3 5 2 3" xfId="7478"/>
    <cellStyle name="常规 2 2 2 5 2 2 2" xfId="7479"/>
    <cellStyle name="百分比 3 5 2 3 2" xfId="7480"/>
    <cellStyle name="常规 2 2 2 5 2 2 2 2" xfId="7481"/>
    <cellStyle name="百分比 3 5 2 4" xfId="7482"/>
    <cellStyle name="常规 2 2 2 5 2 2 3" xfId="7483"/>
    <cellStyle name="百分比 3 5 2 4 2" xfId="7484"/>
    <cellStyle name="常规 2 2 2 5 2 2 3 2" xfId="7485"/>
    <cellStyle name="百分比 3 5 2 5" xfId="7486"/>
    <cellStyle name="常规 2 2 2 5 2 2 4" xfId="7487"/>
    <cellStyle name="百分比 3 5 3" xfId="7488"/>
    <cellStyle name="百分比 3 5 3 2" xfId="7489"/>
    <cellStyle name="百分比 3 5 3 2 2" xfId="7490"/>
    <cellStyle name="百分比 3 5 3 3" xfId="7491"/>
    <cellStyle name="常规 2 2 2 5 2 3 2" xfId="7492"/>
    <cellStyle name="百分比 3 5 3 3 2" xfId="7493"/>
    <cellStyle name="百分比 3 5 3 4" xfId="7494"/>
    <cellStyle name="百分比 3 5 3 5" xfId="7495"/>
    <cellStyle name="百分比 3 5 4" xfId="7496"/>
    <cellStyle name="百分比 3 5 4 2" xfId="7497"/>
    <cellStyle name="百分比 3 5 5" xfId="7498"/>
    <cellStyle name="百分比 3 5 5 2" xfId="7499"/>
    <cellStyle name="百分比 3 5 6" xfId="7500"/>
    <cellStyle name="百分比 3 6" xfId="7501"/>
    <cellStyle name="常规 16 2" xfId="7502"/>
    <cellStyle name="常规 21 2" xfId="7503"/>
    <cellStyle name="百分比 3 6 2" xfId="7504"/>
    <cellStyle name="常规 16 2 2" xfId="7505"/>
    <cellStyle name="常规 21 2 2" xfId="7506"/>
    <cellStyle name="百分比 3 6 2 2" xfId="7507"/>
    <cellStyle name="常规 16 2 2 2" xfId="7508"/>
    <cellStyle name="百分比 3 6 2 2 2" xfId="7509"/>
    <cellStyle name="常规 16 2 2 2 2" xfId="7510"/>
    <cellStyle name="常规 2 4 8 5" xfId="7511"/>
    <cellStyle name="百分比 3 6 2 3" xfId="7512"/>
    <cellStyle name="常规 16 2 2 3" xfId="7513"/>
    <cellStyle name="常规 2 2 2 5 3 2 2" xfId="7514"/>
    <cellStyle name="百分比 3 6 2 3 2" xfId="7515"/>
    <cellStyle name="常规 16 2 2 3 2" xfId="7516"/>
    <cellStyle name="百分比 3 6 2 4" xfId="7517"/>
    <cellStyle name="常规 16 2 2 4" xfId="7518"/>
    <cellStyle name="百分比 3 6 2 4 2" xfId="7519"/>
    <cellStyle name="常规 16 2 2 4 2" xfId="7520"/>
    <cellStyle name="百分比 3 6 2 5" xfId="7521"/>
    <cellStyle name="常规 16 2 2 5" xfId="7522"/>
    <cellStyle name="百分比 3 6 3" xfId="7523"/>
    <cellStyle name="常规 16 2 3" xfId="7524"/>
    <cellStyle name="常规 21 2 3" xfId="7525"/>
    <cellStyle name="百分比 3 6 3 2" xfId="7526"/>
    <cellStyle name="常规 16 2 3 2" xfId="7527"/>
    <cellStyle name="百分比 3 6 4" xfId="7528"/>
    <cellStyle name="常规 16 2 4" xfId="7529"/>
    <cellStyle name="常规 2 2 4 2 3 2 2" xfId="7530"/>
    <cellStyle name="百分比 3 6 4 2" xfId="7531"/>
    <cellStyle name="常规 16 2 4 2" xfId="7532"/>
    <cellStyle name="常规 2 2 4 2 3 2 2 2" xfId="7533"/>
    <cellStyle name="百分比 3 6 5" xfId="7534"/>
    <cellStyle name="常规 16 2 5" xfId="7535"/>
    <cellStyle name="常规 2 2 4 2 3 2 3" xfId="7536"/>
    <cellStyle name="百分比 3 7" xfId="7537"/>
    <cellStyle name="常规 16 3" xfId="7538"/>
    <cellStyle name="常规 21 3" xfId="7539"/>
    <cellStyle name="百分比 3 7 2" xfId="7540"/>
    <cellStyle name="常规 16 3 2" xfId="7541"/>
    <cellStyle name="常规 21 3 2" xfId="7542"/>
    <cellStyle name="百分比 3 7 2 2" xfId="7543"/>
    <cellStyle name="常规 16 3 2 2" xfId="7544"/>
    <cellStyle name="百分比 3 7 3" xfId="7545"/>
    <cellStyle name="常规 16 3 3" xfId="7546"/>
    <cellStyle name="常规 21 3 3" xfId="7547"/>
    <cellStyle name="百分比 3 7 3 2" xfId="7548"/>
    <cellStyle name="常规 16 3 3 2" xfId="7549"/>
    <cellStyle name="百分比 3 7 4" xfId="7550"/>
    <cellStyle name="常规 16 3 4" xfId="7551"/>
    <cellStyle name="常规 2 2 4 2 3 3 2" xfId="7552"/>
    <cellStyle name="百分比 3 7 4 2" xfId="7553"/>
    <cellStyle name="常规 16 3 4 2" xfId="7554"/>
    <cellStyle name="常规 2 2 4 2 3 3 2 2" xfId="7555"/>
    <cellStyle name="百分比 3 7 5" xfId="7556"/>
    <cellStyle name="常规 16 3 5" xfId="7557"/>
    <cellStyle name="常规 2 2 4 2 3 3 3" xfId="7558"/>
    <cellStyle name="百分比 3 8" xfId="7559"/>
    <cellStyle name="常规 16 4" xfId="7560"/>
    <cellStyle name="常规 21 4" xfId="7561"/>
    <cellStyle name="百分比 3 8 2" xfId="7562"/>
    <cellStyle name="常规 16 4 2" xfId="7563"/>
    <cellStyle name="常规 21 4 2" xfId="7564"/>
    <cellStyle name="百分比 3 9" xfId="7565"/>
    <cellStyle name="常规 16 5" xfId="7566"/>
    <cellStyle name="常规 21 5" xfId="7567"/>
    <cellStyle name="百分比 3 9 2" xfId="7568"/>
    <cellStyle name="常规 16 5 2" xfId="7569"/>
    <cellStyle name="百分比 4" xfId="7570"/>
    <cellStyle name="百分比 4 10" xfId="7571"/>
    <cellStyle name="百分比 4 10 2" xfId="7572"/>
    <cellStyle name="百分比 4 11" xfId="7573"/>
    <cellStyle name="百分比 4 11 2" xfId="7574"/>
    <cellStyle name="百分比 4 2" xfId="7575"/>
    <cellStyle name="常规 2 2 3 4 2 5" xfId="7576"/>
    <cellStyle name="百分比 4 2 10" xfId="7577"/>
    <cellStyle name="百分比 4 2 2" xfId="7578"/>
    <cellStyle name="百分比 4 2 2 2 2 2" xfId="7579"/>
    <cellStyle name="百分比 4 2 2 2 2 2 2" xfId="7580"/>
    <cellStyle name="百分比 4 2 2 2 2 2 2 2" xfId="7581"/>
    <cellStyle name="百分比 4 2 2 2 2 2 3" xfId="7582"/>
    <cellStyle name="百分比 4 2 2 2 2 2 3 2" xfId="7583"/>
    <cellStyle name="百分比 4 2 2 2 2 2 4" xfId="7584"/>
    <cellStyle name="百分比 4 2 2 2 2 2 4 2" xfId="7585"/>
    <cellStyle name="百分比 4 5 2 2 2 5" xfId="7586"/>
    <cellStyle name="百分比 4 2 2 2 2 2 5" xfId="7587"/>
    <cellStyle name="百分比 4 2 2 2 3" xfId="7588"/>
    <cellStyle name="常规 4 2 2 2 3 2 2" xfId="7589"/>
    <cellStyle name="百分比 4 2 2 2 3 2" xfId="7590"/>
    <cellStyle name="常规 4 2 2 2 3 2 2 2" xfId="7591"/>
    <cellStyle name="常规 5 4 2 2 2 4" xfId="7592"/>
    <cellStyle name="百分比 4 2 2 2 3 2 2" xfId="7593"/>
    <cellStyle name="常规 4 2 2 2 3 2 2 2 2" xfId="7594"/>
    <cellStyle name="百分比 4 2 2 2 4" xfId="7595"/>
    <cellStyle name="常规 4 2 2 2 3 2 3" xfId="7596"/>
    <cellStyle name="百分比 4 2 2 2 4 2" xfId="7597"/>
    <cellStyle name="常规 4 2 2 2 3 2 3 2" xfId="7598"/>
    <cellStyle name="百分比 4 2 2 2 5" xfId="7599"/>
    <cellStyle name="常规 4 2 2 2 3 2 4" xfId="7600"/>
    <cellStyle name="百分比 4 2 2 2 5 2" xfId="7601"/>
    <cellStyle name="常规 2 2 3 3 4 2 5" xfId="7602"/>
    <cellStyle name="常规 4 2 2 2 3 2 4 2" xfId="7603"/>
    <cellStyle name="百分比 4 2 2 2 6" xfId="7604"/>
    <cellStyle name="常规 4 2 2 2 3 2 5" xfId="7605"/>
    <cellStyle name="百分比 4 2 2 3 2" xfId="7606"/>
    <cellStyle name="百分比 4 2 2 3 2 2" xfId="7607"/>
    <cellStyle name="百分比 4 2 2 3 2 2 2" xfId="7608"/>
    <cellStyle name="百分比 4 2 2 3 2 2 2 2" xfId="7609"/>
    <cellStyle name="百分比 4 2 2 3 2 2 3" xfId="7610"/>
    <cellStyle name="百分比 4 2 2 3 2 2 3 2" xfId="7611"/>
    <cellStyle name="百分比 4 2 2 3 2 2 4" xfId="7612"/>
    <cellStyle name="百分比 4 2 2 3 2 2 4 2" xfId="7613"/>
    <cellStyle name="百分比 4 2 2 3 2 2 5" xfId="7614"/>
    <cellStyle name="百分比 4 2 2 3 3" xfId="7615"/>
    <cellStyle name="常规 4 2 2 2 3 3 2" xfId="7616"/>
    <cellStyle name="百分比 4 2 2 3 3 2" xfId="7617"/>
    <cellStyle name="常规 3 2 6 2 2 5" xfId="7618"/>
    <cellStyle name="常规 4 2 2 2 3 3 2 2" xfId="7619"/>
    <cellStyle name="百分比 4 2 2 3 3 2 2" xfId="7620"/>
    <cellStyle name="百分比 4 2 2 3 3 4" xfId="7621"/>
    <cellStyle name="百分比 4 2 2 3 3 4 2" xfId="7622"/>
    <cellStyle name="百分比 4 2 2 3 4" xfId="7623"/>
    <cellStyle name="常规 2 5 2 2" xfId="7624"/>
    <cellStyle name="常规 4 2 2 2 3 3 3" xfId="7625"/>
    <cellStyle name="百分比 4 2 2 3 4 2" xfId="7626"/>
    <cellStyle name="常规 2 5 2 2 2" xfId="7627"/>
    <cellStyle name="常规 4 2 2 2 3 3 3 2" xfId="7628"/>
    <cellStyle name="百分比 4 2 2 3 5" xfId="7629"/>
    <cellStyle name="常规 2 5 2 3" xfId="7630"/>
    <cellStyle name="常规 4 2 2 2 3 3 4" xfId="7631"/>
    <cellStyle name="百分比 4 2 2 3 5 2" xfId="7632"/>
    <cellStyle name="常规 2 2 3 3 5 2 5" xfId="7633"/>
    <cellStyle name="常规 2 5 2 3 2" xfId="7634"/>
    <cellStyle name="百分比 4 2 2 3 6" xfId="7635"/>
    <cellStyle name="常规 2 5 2 4" xfId="7636"/>
    <cellStyle name="常规 4 2 2 2 3 3 5" xfId="7637"/>
    <cellStyle name="百分比 4 2 2 4" xfId="7638"/>
    <cellStyle name="百分比 4 2 2 4 2" xfId="7639"/>
    <cellStyle name="百分比 4 2 2 4 2 2" xfId="7640"/>
    <cellStyle name="常规 9 2 2 4 3" xfId="7641"/>
    <cellStyle name="百分比 4 2 2 4 2 2 2" xfId="7642"/>
    <cellStyle name="百分比 4 2 2 4 2 2 2 2" xfId="7643"/>
    <cellStyle name="百分比 4 2 2 4 2 2 3" xfId="7644"/>
    <cellStyle name="百分比 4 2 2 4 2 2 3 2" xfId="7645"/>
    <cellStyle name="百分比 4 2 2 4 2 2 4" xfId="7646"/>
    <cellStyle name="百分比 4 2 2 4 2 2 4 2" xfId="7647"/>
    <cellStyle name="常规 5 14" xfId="7648"/>
    <cellStyle name="百分比 4 2 2 4 2 2 5" xfId="7649"/>
    <cellStyle name="百分比 4 2 2 4 2 3 2" xfId="7650"/>
    <cellStyle name="百分比 4 2 2 4 2 4" xfId="7651"/>
    <cellStyle name="百分比 4 2 2 4 2 4 2" xfId="7652"/>
    <cellStyle name="百分比 4 2 2 4 3" xfId="7653"/>
    <cellStyle name="常规 4 2 2 2 3 4 2" xfId="7654"/>
    <cellStyle name="百分比 4 2 2 4 3 2" xfId="7655"/>
    <cellStyle name="常规 5 2 2 2 2 2 2 4" xfId="7656"/>
    <cellStyle name="常规 9 2 2 5 3" xfId="7657"/>
    <cellStyle name="百分比 4 2 2 4 3 2 2" xfId="7658"/>
    <cellStyle name="百分比 4 2 2 4 3 3 2" xfId="7659"/>
    <cellStyle name="百分比 4 2 2 4 3 4" xfId="7660"/>
    <cellStyle name="百分比 4 2 2 4 3 4 2" xfId="7661"/>
    <cellStyle name="百分比 4 2 2 4 4" xfId="7662"/>
    <cellStyle name="常规 2 5 3 2" xfId="7663"/>
    <cellStyle name="常规 4 2 2 2 3 4 3" xfId="7664"/>
    <cellStyle name="百分比 4 2 2 4 4 2" xfId="7665"/>
    <cellStyle name="常规 2 5 3 2 2" xfId="7666"/>
    <cellStyle name="百分比 4 2 2 4 5" xfId="7667"/>
    <cellStyle name="常规 2 5 3 3" xfId="7668"/>
    <cellStyle name="百分比 4 2 2 4 5 2" xfId="7669"/>
    <cellStyle name="常规 2 5 3 3 2" xfId="7670"/>
    <cellStyle name="百分比 4 2 2 4 6" xfId="7671"/>
    <cellStyle name="常规 2 5 3 4" xfId="7672"/>
    <cellStyle name="百分比 4 2 2 5" xfId="7673"/>
    <cellStyle name="百分比 4 2 2 5 2" xfId="7674"/>
    <cellStyle name="百分比 4 2 2 5 2 2" xfId="7675"/>
    <cellStyle name="常规 9 2 3 4 3" xfId="7676"/>
    <cellStyle name="百分比 4 2 2 5 2 2 2" xfId="7677"/>
    <cellStyle name="百分比 4 2 2 5 2 3" xfId="7678"/>
    <cellStyle name="百分比 4 2 2 5 2 3 2" xfId="7679"/>
    <cellStyle name="百分比 4 2 2 5 2 4" xfId="7680"/>
    <cellStyle name="百分比 4 2 2 5 2 4 2" xfId="7681"/>
    <cellStyle name="百分比 4 2 2 5 3" xfId="7682"/>
    <cellStyle name="常规 4 2 2 2 3 5 2" xfId="7683"/>
    <cellStyle name="百分比 4 2 2 5 4" xfId="7684"/>
    <cellStyle name="常规 2 5 4 2" xfId="7685"/>
    <cellStyle name="常规 4 2 2 2 3 5 3" xfId="7686"/>
    <cellStyle name="百分比 4 2 2 5 5" xfId="7687"/>
    <cellStyle name="常规 2 5 4 3" xfId="7688"/>
    <cellStyle name="百分比 4 2 2 6" xfId="7689"/>
    <cellStyle name="百分比 4 2 2 6 2" xfId="7690"/>
    <cellStyle name="百分比 4 2 2 6 2 2" xfId="7691"/>
    <cellStyle name="常规 9 2 4 4 3" xfId="7692"/>
    <cellStyle name="百分比 4 2 2 6 3" xfId="7693"/>
    <cellStyle name="百分比 4 2 2 6 3 2" xfId="7694"/>
    <cellStyle name="百分比 4 2 2 6 4" xfId="7695"/>
    <cellStyle name="常规 2 5 5 2" xfId="7696"/>
    <cellStyle name="百分比 4 2 2 6 4 2" xfId="7697"/>
    <cellStyle name="常规 2 5 5 2 2" xfId="7698"/>
    <cellStyle name="百分比 4 2 2 6 5" xfId="7699"/>
    <cellStyle name="常规 2 5 5 3" xfId="7700"/>
    <cellStyle name="百分比 4 2 2 7" xfId="7701"/>
    <cellStyle name="常规 2 2 2 3 2 2 4 2" xfId="7702"/>
    <cellStyle name="百分比 4 2 2 7 2" xfId="7703"/>
    <cellStyle name="百分比 4 2 2 8" xfId="7704"/>
    <cellStyle name="百分比 4 2 2 8 2" xfId="7705"/>
    <cellStyle name="百分比 4 2 2 9" xfId="7706"/>
    <cellStyle name="百分比 4 2 3" xfId="7707"/>
    <cellStyle name="百分比 4 2 3 2 2" xfId="7708"/>
    <cellStyle name="百分比 4 2 3 2 2 2" xfId="7709"/>
    <cellStyle name="百分比 4 2 3 2 2 2 2" xfId="7710"/>
    <cellStyle name="百分比 4 2 3 2 2 2 2 2" xfId="7711"/>
    <cellStyle name="百分比 4 2 3 2 2 2 3" xfId="7712"/>
    <cellStyle name="百分比 4 2 3 2 2 2 3 2" xfId="7713"/>
    <cellStyle name="百分比 4 2 3 2 2 2 4" xfId="7714"/>
    <cellStyle name="百分比 4 2 3 2 2 2 4 2" xfId="7715"/>
    <cellStyle name="百分比 4 2 3 2 2 2 5" xfId="7716"/>
    <cellStyle name="百分比 4 2 3 2 3" xfId="7717"/>
    <cellStyle name="常规 4 2 2 2 4 2 2" xfId="7718"/>
    <cellStyle name="百分比 4 2 3 2 3 2" xfId="7719"/>
    <cellStyle name="常规 4 2 2 2 4 2 2 2" xfId="7720"/>
    <cellStyle name="常规 5 4 3 2 2 4" xfId="7721"/>
    <cellStyle name="百分比 4 2 3 2 3 2 2" xfId="7722"/>
    <cellStyle name="百分比 4 2 3 2 3 3 2" xfId="7723"/>
    <cellStyle name="百分比 4 2 3 2 3 4" xfId="7724"/>
    <cellStyle name="百分比 4 2 3 2 3 4 2" xfId="7725"/>
    <cellStyle name="百分比 4 2 3 2 3 5" xfId="7726"/>
    <cellStyle name="百分比 4 2 3 2 4" xfId="7727"/>
    <cellStyle name="常规 4 2 2 2 4 2 3" xfId="7728"/>
    <cellStyle name="百分比 4 2 3 2 4 2" xfId="7729"/>
    <cellStyle name="常规 4 2 2 2 4 2 3 2" xfId="7730"/>
    <cellStyle name="百分比 4 2 3 3 2 2" xfId="7731"/>
    <cellStyle name="百分比 4 2 3 3 2 2 2" xfId="7732"/>
    <cellStyle name="百分比 4 2 3 3 2 2 2 2" xfId="7733"/>
    <cellStyle name="百分比 4 2 3 3 2 2 3" xfId="7734"/>
    <cellStyle name="百分比 4 2 3 3 2 2 3 2" xfId="7735"/>
    <cellStyle name="百分比 4 2 3 3 2 2 4" xfId="7736"/>
    <cellStyle name="百分比 4 2 3 3 2 2 4 2" xfId="7737"/>
    <cellStyle name="百分比 4 2 3 3 2 2 5" xfId="7738"/>
    <cellStyle name="百分比 4 2 3 3 2 4" xfId="7739"/>
    <cellStyle name="百分比 4 2 3 3 3 2" xfId="7740"/>
    <cellStyle name="百分比 4 2 3 3 3 2 2" xfId="7741"/>
    <cellStyle name="百分比 4 2 3 3 3 4" xfId="7742"/>
    <cellStyle name="百分比 4 2 3 3 4 2" xfId="7743"/>
    <cellStyle name="常规 2 6 2 2 2" xfId="7744"/>
    <cellStyle name="百分比 4 2 3 3 5 2" xfId="7745"/>
    <cellStyle name="常规 2 6 2 3 2" xfId="7746"/>
    <cellStyle name="百分比 4 2 3 3 6" xfId="7747"/>
    <cellStyle name="常规 2 6 2 4" xfId="7748"/>
    <cellStyle name="百分比 4 2 3 4 2 2" xfId="7749"/>
    <cellStyle name="常规 9 3 2 4 3" xfId="7750"/>
    <cellStyle name="百分比 4 2 3 4 2 2 2" xfId="7751"/>
    <cellStyle name="百分比 4 2 3 4 2 2 2 2" xfId="7752"/>
    <cellStyle name="百分比 4 2 3 4 2 2 3" xfId="7753"/>
    <cellStyle name="百分比 4 2 3 4 2 2 3 2" xfId="7754"/>
    <cellStyle name="百分比 4 2 3 4 2 2 4" xfId="7755"/>
    <cellStyle name="百分比 4 2 3 4 2 2 4 2" xfId="7756"/>
    <cellStyle name="百分比 4 2 3 4 2 2 5" xfId="7757"/>
    <cellStyle name="百分比 4 2 3 4 2 3" xfId="7758"/>
    <cellStyle name="百分比 4 2 3 4 2 3 2" xfId="7759"/>
    <cellStyle name="百分比 4 2 3 4 2 4" xfId="7760"/>
    <cellStyle name="百分比 4 2 3 4 2 4 2" xfId="7761"/>
    <cellStyle name="百分比 4 2 3 4 3 2" xfId="7762"/>
    <cellStyle name="常规 5 2 2 2 3 2 2 4" xfId="7763"/>
    <cellStyle name="百分比 4 2 3 4 3 2 2" xfId="7764"/>
    <cellStyle name="百分比 4 2 3 4 3 3" xfId="7765"/>
    <cellStyle name="常规 5 2 2 2 3 2 2 5" xfId="7766"/>
    <cellStyle name="百分比 4 2 3 4 3 3 2" xfId="7767"/>
    <cellStyle name="百分比 4 2 3 4 3 4" xfId="7768"/>
    <cellStyle name="百分比 4 2 3 4 3 4 2" xfId="7769"/>
    <cellStyle name="百分比 4 2 3 4 4 2" xfId="7770"/>
    <cellStyle name="常规 2 6 3 2 2" xfId="7771"/>
    <cellStyle name="百分比 4 2 3 4 5 2" xfId="7772"/>
    <cellStyle name="常规 2 6 3 3 2" xfId="7773"/>
    <cellStyle name="百分比 4 2 3 4 6" xfId="7774"/>
    <cellStyle name="常规 2 6 3 4" xfId="7775"/>
    <cellStyle name="百分比 4 2 3 5 2 2" xfId="7776"/>
    <cellStyle name="百分比 4 2 3 5 2 2 2" xfId="7777"/>
    <cellStyle name="百分比 4 2 3 5 2 3" xfId="7778"/>
    <cellStyle name="百分比 4 2 3 5 2 3 2" xfId="7779"/>
    <cellStyle name="百分比 4 2 3 5 2 4" xfId="7780"/>
    <cellStyle name="百分比 4 2 3 5 2 4 2" xfId="7781"/>
    <cellStyle name="百分比 4 2 3 5 3 2" xfId="7782"/>
    <cellStyle name="百分比 4 2 3 5 4 2" xfId="7783"/>
    <cellStyle name="常规 2 6 4 2 2" xfId="7784"/>
    <cellStyle name="百分比 4 2 3 5 5" xfId="7785"/>
    <cellStyle name="常规 2 2 2 4 5 2 4 2" xfId="7786"/>
    <cellStyle name="常规 2 6 4 3" xfId="7787"/>
    <cellStyle name="百分比 4 2 3 6 2" xfId="7788"/>
    <cellStyle name="百分比 4 2 3 6 2 2" xfId="7789"/>
    <cellStyle name="百分比 4 2 3 6 3" xfId="7790"/>
    <cellStyle name="百分比 4 2 3 6 3 2" xfId="7791"/>
    <cellStyle name="百分比 4 2 3 6 4" xfId="7792"/>
    <cellStyle name="常规 2 6 5 2" xfId="7793"/>
    <cellStyle name="百分比 4 2 3 6 4 2" xfId="7794"/>
    <cellStyle name="常规 2 6 5 2 2" xfId="7795"/>
    <cellStyle name="百分比 4 2 3 6 5" xfId="7796"/>
    <cellStyle name="常规 2 6 5 3" xfId="7797"/>
    <cellStyle name="百分比 4 2 3 7 2" xfId="7798"/>
    <cellStyle name="百分比 4 2 3 8" xfId="7799"/>
    <cellStyle name="百分比 4 2 3 8 2" xfId="7800"/>
    <cellStyle name="百分比 4 2 3 9" xfId="7801"/>
    <cellStyle name="百分比 4 2 4" xfId="7802"/>
    <cellStyle name="百分比 4 2 4 2" xfId="7803"/>
    <cellStyle name="百分比 4 2 4 2 2" xfId="7804"/>
    <cellStyle name="百分比 4 2 4 2 3" xfId="7805"/>
    <cellStyle name="常规 4 2 2 2 5 2 2" xfId="7806"/>
    <cellStyle name="百分比 4 2 4 2 4" xfId="7807"/>
    <cellStyle name="常规 4 2 2 2 5 2 3" xfId="7808"/>
    <cellStyle name="百分比 4 2 4 3 2" xfId="7809"/>
    <cellStyle name="百分比 4 2 4 3 3" xfId="7810"/>
    <cellStyle name="常规 4 2 2 2 5 3 2" xfId="7811"/>
    <cellStyle name="百分比 4 2 4 3 4" xfId="7812"/>
    <cellStyle name="常规 2 7 2 2" xfId="7813"/>
    <cellStyle name="常规 4 2 2 2 5 3 3" xfId="7814"/>
    <cellStyle name="百分比 4 2 4 4 2" xfId="7815"/>
    <cellStyle name="百分比 4 2 4 5 2" xfId="7816"/>
    <cellStyle name="百分比 4 2 4 6" xfId="7817"/>
    <cellStyle name="百分比 4 2 5" xfId="7818"/>
    <cellStyle name="百分比 4 2 5 2" xfId="7819"/>
    <cellStyle name="百分比 4 2 5 2 2" xfId="7820"/>
    <cellStyle name="百分比 4 2 5 2 2 4 2" xfId="7821"/>
    <cellStyle name="百分比 4 2 5 2 2 5" xfId="7822"/>
    <cellStyle name="百分比 4 2 5 2 3" xfId="7823"/>
    <cellStyle name="百分比 4 2 5 2 4" xfId="7824"/>
    <cellStyle name="百分比 4 2 5 2 5" xfId="7825"/>
    <cellStyle name="百分比 4 2 5 3 2" xfId="7826"/>
    <cellStyle name="百分比 4 2 5 3 3" xfId="7827"/>
    <cellStyle name="常规 3 2 2 4 4 2 2 2" xfId="7828"/>
    <cellStyle name="百分比 4 2 5 3 4" xfId="7829"/>
    <cellStyle name="常规 2 8 2 2" xfId="7830"/>
    <cellStyle name="常规 3 2 2 4 4 2 2 3" xfId="7831"/>
    <cellStyle name="输入 2 2 2" xfId="7832"/>
    <cellStyle name="百分比 4 2 5 3 5" xfId="7833"/>
    <cellStyle name="常规 2 8 2 3" xfId="7834"/>
    <cellStyle name="输入 2 2 3" xfId="7835"/>
    <cellStyle name="百分比 4 2 5 4 2" xfId="7836"/>
    <cellStyle name="百分比 4 2 5 5 2" xfId="7837"/>
    <cellStyle name="百分比 4 2 5 6" xfId="7838"/>
    <cellStyle name="百分比 4 2 6" xfId="7839"/>
    <cellStyle name="百分比 4 2 6 2" xfId="7840"/>
    <cellStyle name="百分比 4 2 6 2 2" xfId="7841"/>
    <cellStyle name="百分比 4 2 6 2 3" xfId="7842"/>
    <cellStyle name="百分比 4 2 6 2 4" xfId="7843"/>
    <cellStyle name="百分比 4 2 6 2 5" xfId="7844"/>
    <cellStyle name="百分比 4 2 6 3 2" xfId="7845"/>
    <cellStyle name="百分比 4 2 6 4 2" xfId="7846"/>
    <cellStyle name="百分比 4 2 7" xfId="7847"/>
    <cellStyle name="百分比 4 2 7 2" xfId="7848"/>
    <cellStyle name="百分比 4 2 7 2 2" xfId="7849"/>
    <cellStyle name="百分比 4 4 2 2 2 3" xfId="7850"/>
    <cellStyle name="百分比 4 2 7 3" xfId="7851"/>
    <cellStyle name="百分比 4 2 7 3 2" xfId="7852"/>
    <cellStyle name="百分比 4 2 7 4" xfId="7853"/>
    <cellStyle name="百分比 4 2 7 4 2" xfId="7854"/>
    <cellStyle name="百分比 4 2 7 5" xfId="7855"/>
    <cellStyle name="百分比 4 2 8" xfId="7856"/>
    <cellStyle name="百分比 4 2 8 2" xfId="7857"/>
    <cellStyle name="百分比 4 2 9" xfId="7858"/>
    <cellStyle name="百分比 4 2 9 2" xfId="7859"/>
    <cellStyle name="百分比 4 3" xfId="7860"/>
    <cellStyle name="百分比 4 3 2" xfId="7861"/>
    <cellStyle name="百分比 4 3 2 2" xfId="7862"/>
    <cellStyle name="百分比 4 3 2 2 2" xfId="7863"/>
    <cellStyle name="百分比 4 3 2 2 2 2" xfId="7864"/>
    <cellStyle name="百分比 4 3 2 2 2 2 2" xfId="7865"/>
    <cellStyle name="百分比 4 3 2 2 2 3" xfId="7866"/>
    <cellStyle name="百分比 4 3 2 2 2 3 2" xfId="7867"/>
    <cellStyle name="百分比 4 3 2 2 2 4" xfId="7868"/>
    <cellStyle name="百分比 4 3 2 2 2 4 2" xfId="7869"/>
    <cellStyle name="百分比 4 3 2 2 2 5" xfId="7870"/>
    <cellStyle name="百分比 4 3 2 2 3" xfId="7871"/>
    <cellStyle name="常规 4 2 2 3 3 2 2" xfId="7872"/>
    <cellStyle name="百分比 4 3 2 2 3 2" xfId="7873"/>
    <cellStyle name="常规 5 5 2 2 2 4" xfId="7874"/>
    <cellStyle name="百分比 4 3 2 2 4" xfId="7875"/>
    <cellStyle name="常规 4 2 2 3 3 2 3" xfId="7876"/>
    <cellStyle name="百分比 4 3 2 2 4 2" xfId="7877"/>
    <cellStyle name="百分比 4 3 2 2 5" xfId="7878"/>
    <cellStyle name="常规 2 2 2 9 3 2" xfId="7879"/>
    <cellStyle name="百分比 4 3 2 3" xfId="7880"/>
    <cellStyle name="百分比 4 3 2 3 2" xfId="7881"/>
    <cellStyle name="百分比 4 3 2 3 2 2" xfId="7882"/>
    <cellStyle name="百分比 4 3 2 3 3" xfId="7883"/>
    <cellStyle name="常规 4 2 2 3 3 3 2" xfId="7884"/>
    <cellStyle name="百分比 4 3 2 3 3 2" xfId="7885"/>
    <cellStyle name="百分比 4 3 2 3 4" xfId="7886"/>
    <cellStyle name="常规 3 5 2 2" xfId="7887"/>
    <cellStyle name="常规 4 2 2 3 3 3 3" xfId="7888"/>
    <cellStyle name="百分比 4 3 2 3 4 2" xfId="7889"/>
    <cellStyle name="常规 3 5 2 2 2" xfId="7890"/>
    <cellStyle name="百分比 4 3 2 3 5" xfId="7891"/>
    <cellStyle name="常规 2 2 2 9 4 2" xfId="7892"/>
    <cellStyle name="常规 3 5 2 3" xfId="7893"/>
    <cellStyle name="百分比 4 3 2 4 2" xfId="7894"/>
    <cellStyle name="百分比 4 3 2 5" xfId="7895"/>
    <cellStyle name="百分比 4 3 2 5 2" xfId="7896"/>
    <cellStyle name="百分比 4 3 2 6" xfId="7897"/>
    <cellStyle name="百分比 4 3 3" xfId="7898"/>
    <cellStyle name="百分比 4 3 3 2" xfId="7899"/>
    <cellStyle name="百分比 4 3 3 2 2" xfId="7900"/>
    <cellStyle name="百分比 4 3 3 2 2 2" xfId="7901"/>
    <cellStyle name="百分比 4 3 3 2 2 2 2" xfId="7902"/>
    <cellStyle name="百分比 4 3 3 2 2 3" xfId="7903"/>
    <cellStyle name="百分比 4 3 3 2 2 3 2" xfId="7904"/>
    <cellStyle name="强调文字颜色 3 2 2 2 2 3" xfId="7905"/>
    <cellStyle name="百分比 4 3 3 2 2 4" xfId="7906"/>
    <cellStyle name="百分比 4 3 3 2 2 4 2" xfId="7907"/>
    <cellStyle name="百分比 4 3 3 2 2 5" xfId="7908"/>
    <cellStyle name="百分比 4 3 3 2 3" xfId="7909"/>
    <cellStyle name="百分比 4 3 3 2 3 2" xfId="7910"/>
    <cellStyle name="常规 5 5 3 2 2 4" xfId="7911"/>
    <cellStyle name="百分比 4 3 3 2 4" xfId="7912"/>
    <cellStyle name="百分比 4 3 3 2 4 2" xfId="7913"/>
    <cellStyle name="百分比 4 3 3 3 2" xfId="7914"/>
    <cellStyle name="百分比 4 3 3 3 2 2" xfId="7915"/>
    <cellStyle name="百分比 4 3 3 3 3" xfId="7916"/>
    <cellStyle name="百分比 4 3 3 3 3 2" xfId="7917"/>
    <cellStyle name="百分比 4 3 3 3 4" xfId="7918"/>
    <cellStyle name="常规 3 6 2 2" xfId="7919"/>
    <cellStyle name="百分比 4 3 3 3 4 2" xfId="7920"/>
    <cellStyle name="常规 3 6 2 2 2" xfId="7921"/>
    <cellStyle name="百分比 4 3 3 4 2" xfId="7922"/>
    <cellStyle name="百分比 4 3 3 5 2" xfId="7923"/>
    <cellStyle name="标题 3 2 2 2 5" xfId="7924"/>
    <cellStyle name="百分比 4 3 3 6" xfId="7925"/>
    <cellStyle name="百分比 4 3 4" xfId="7926"/>
    <cellStyle name="百分比 4 3 4 2" xfId="7927"/>
    <cellStyle name="百分比 4 3 4 2 2" xfId="7928"/>
    <cellStyle name="百分比 4 3 4 2 3" xfId="7929"/>
    <cellStyle name="百分比 4 3 4 2 4" xfId="7930"/>
    <cellStyle name="百分比 4 3 4 2 4 2" xfId="7931"/>
    <cellStyle name="百分比 4 3 4 2 5" xfId="7932"/>
    <cellStyle name="常规 3 10 2" xfId="7933"/>
    <cellStyle name="百分比 4 3 4 3 2" xfId="7934"/>
    <cellStyle name="百分比 4 3 4 4 2" xfId="7935"/>
    <cellStyle name="百分比 4 3 5" xfId="7936"/>
    <cellStyle name="百分比 4 3 5 2" xfId="7937"/>
    <cellStyle name="百分比 4 3 5 2 2" xfId="7938"/>
    <cellStyle name="百分比 4 3 5 3 2" xfId="7939"/>
    <cellStyle name="百分比 4 3 5 4 2" xfId="7940"/>
    <cellStyle name="百分比 4 3 6" xfId="7941"/>
    <cellStyle name="百分比 4 3 6 2" xfId="7942"/>
    <cellStyle name="百分比 4 3 7" xfId="7943"/>
    <cellStyle name="百分比 4 3 7 2" xfId="7944"/>
    <cellStyle name="百分比 4 3 8" xfId="7945"/>
    <cellStyle name="百分比 4 4" xfId="7946"/>
    <cellStyle name="百分比 4 4 2" xfId="7947"/>
    <cellStyle name="百分比 4 4 2 2" xfId="7948"/>
    <cellStyle name="百分比 4 4 2 2 2" xfId="7949"/>
    <cellStyle name="百分比 4 4 2 2 2 2" xfId="7950"/>
    <cellStyle name="百分比 4 4 2 2 2 2 2" xfId="7951"/>
    <cellStyle name="百分比 4 4 2 2 2 3 2" xfId="7952"/>
    <cellStyle name="百分比 4 4 2 2 2 4" xfId="7953"/>
    <cellStyle name="百分比 4 4 2 2 2 4 2" xfId="7954"/>
    <cellStyle name="百分比 4 4 2 2 2 5" xfId="7955"/>
    <cellStyle name="百分比 4 4 2 2 3" xfId="7956"/>
    <cellStyle name="常规 4 2 2 4 3 2 2" xfId="7957"/>
    <cellStyle name="百分比 4 4 2 2 3 2" xfId="7958"/>
    <cellStyle name="百分比 4 4 2 2 4" xfId="7959"/>
    <cellStyle name="常规 4 2 2 4 3 2 3" xfId="7960"/>
    <cellStyle name="百分比 4 4 2 2 4 2" xfId="7961"/>
    <cellStyle name="百分比 4 4 2 2 5" xfId="7962"/>
    <cellStyle name="百分比 4 4 2 3" xfId="7963"/>
    <cellStyle name="百分比 4 4 2 3 2" xfId="7964"/>
    <cellStyle name="百分比 4 4 2 3 3" xfId="7965"/>
    <cellStyle name="常规 4 2 2 4 3 3 2" xfId="7966"/>
    <cellStyle name="百分比 4 4 2 3 3 2" xfId="7967"/>
    <cellStyle name="常规 3 4 6 2 2 5" xfId="7968"/>
    <cellStyle name="百分比 4 4 2 3 4" xfId="7969"/>
    <cellStyle name="常规 4 2 2 4 3 3 3" xfId="7970"/>
    <cellStyle name="常规 4 5 2 2" xfId="7971"/>
    <cellStyle name="百分比 4 4 2 3 4 2" xfId="7972"/>
    <cellStyle name="常规 4 5 2 2 2" xfId="7973"/>
    <cellStyle name="百分比 4 4 2 3 5" xfId="7974"/>
    <cellStyle name="常规 4 5 2 3" xfId="7975"/>
    <cellStyle name="百分比 4 4 2 4" xfId="7976"/>
    <cellStyle name="常规 2 4 4 2 2 2 2" xfId="7977"/>
    <cellStyle name="百分比 4 4 2 4 2" xfId="7978"/>
    <cellStyle name="百分比 4 4 2 5" xfId="7979"/>
    <cellStyle name="常规 5 13 2" xfId="7980"/>
    <cellStyle name="百分比 4 4 2 5 2" xfId="7981"/>
    <cellStyle name="百分比 4 4 2 6" xfId="7982"/>
    <cellStyle name="百分比 4 4 3" xfId="7983"/>
    <cellStyle name="百分比 4 4 3 2" xfId="7984"/>
    <cellStyle name="百分比 4 4 3 2 2" xfId="7985"/>
    <cellStyle name="百分比 4 4 3 2 2 2" xfId="7986"/>
    <cellStyle name="百分比 4 4 3 2 2 2 2" xfId="7987"/>
    <cellStyle name="百分比 4 4 3 2 2 3" xfId="7988"/>
    <cellStyle name="百分比 4 4 3 2 2 3 2" xfId="7989"/>
    <cellStyle name="强调文字颜色 4 2 2 2 2 3" xfId="7990"/>
    <cellStyle name="百分比 4 4 3 2 2 4" xfId="7991"/>
    <cellStyle name="百分比 4 4 3 2 2 4 2" xfId="7992"/>
    <cellStyle name="百分比 4 4 3 2 2 5" xfId="7993"/>
    <cellStyle name="百分比 4 4 3 2 3" xfId="7994"/>
    <cellStyle name="百分比 4 4 3 2 3 2" xfId="7995"/>
    <cellStyle name="百分比 4 4 3 2 4" xfId="7996"/>
    <cellStyle name="百分比 4 4 3 2 4 2" xfId="7997"/>
    <cellStyle name="常规 5 6 3 2 3 4" xfId="7998"/>
    <cellStyle name="百分比 4 4 3 2 5" xfId="7999"/>
    <cellStyle name="百分比 4 4 3 3" xfId="8000"/>
    <cellStyle name="百分比 4 4 3 3 2" xfId="8001"/>
    <cellStyle name="百分比 4 4 3 3 3" xfId="8002"/>
    <cellStyle name="百分比 4 4 3 3 3 2" xfId="8003"/>
    <cellStyle name="百分比 4 4 3 3 4" xfId="8004"/>
    <cellStyle name="常规 4 6 2 2" xfId="8005"/>
    <cellStyle name="百分比 4 4 3 3 4 2" xfId="8006"/>
    <cellStyle name="常规 4 6 2 2 2" xfId="8007"/>
    <cellStyle name="百分比 4 4 3 3 5" xfId="8008"/>
    <cellStyle name="常规 4 6 2 3" xfId="8009"/>
    <cellStyle name="百分比 4 4 3 4" xfId="8010"/>
    <cellStyle name="常规 2 4 4 2 2 3 2" xfId="8011"/>
    <cellStyle name="百分比 4 4 3 4 2" xfId="8012"/>
    <cellStyle name="百分比 4 4 3 5" xfId="8013"/>
    <cellStyle name="百分比 4 4 3 5 2" xfId="8014"/>
    <cellStyle name="百分比 4 4 3 6" xfId="8015"/>
    <cellStyle name="百分比 4 4 4" xfId="8016"/>
    <cellStyle name="百分比 4 4 4 2" xfId="8017"/>
    <cellStyle name="百分比 4 4 4 2 2" xfId="8018"/>
    <cellStyle name="百分比 4 4 4 2 2 3 2" xfId="8019"/>
    <cellStyle name="解释性文本 2 4 2 2" xfId="8020"/>
    <cellStyle name="百分比 4 4 4 2 2 4" xfId="8021"/>
    <cellStyle name="解释性文本 2 4 3" xfId="8022"/>
    <cellStyle name="百分比 4 4 4 2 2 4 2" xfId="8023"/>
    <cellStyle name="解释性文本 2 4 3 2" xfId="8024"/>
    <cellStyle name="百分比 4 4 4 2 2 5" xfId="8025"/>
    <cellStyle name="解释性文本 2 4 4" xfId="8026"/>
    <cellStyle name="百分比 4 4 4 2 3" xfId="8027"/>
    <cellStyle name="百分比 4 4 4 2 4" xfId="8028"/>
    <cellStyle name="百分比 4 4 4 2 5" xfId="8029"/>
    <cellStyle name="百分比 4 4 4 3" xfId="8030"/>
    <cellStyle name="百分比 4 4 4 3 2" xfId="8031"/>
    <cellStyle name="百分比 4 4 4 3 3" xfId="8032"/>
    <cellStyle name="百分比 4 4 4 3 4" xfId="8033"/>
    <cellStyle name="常规 4 7 2 2" xfId="8034"/>
    <cellStyle name="百分比 4 4 4 3 4 2" xfId="8035"/>
    <cellStyle name="常规 4 7 2 2 2" xfId="8036"/>
    <cellStyle name="百分比 4 4 4 3 5" xfId="8037"/>
    <cellStyle name="常规 4 7 2 3" xfId="8038"/>
    <cellStyle name="百分比 4 4 4 4" xfId="8039"/>
    <cellStyle name="常规 2 4 4 2 2 4 2" xfId="8040"/>
    <cellStyle name="百分比 4 4 4 4 2" xfId="8041"/>
    <cellStyle name="百分比 4 4 4 5" xfId="8042"/>
    <cellStyle name="百分比 4 4 4 5 2" xfId="8043"/>
    <cellStyle name="百分比 4 4 4 6" xfId="8044"/>
    <cellStyle name="百分比 4 4 5" xfId="8045"/>
    <cellStyle name="百分比 4 4 5 2" xfId="8046"/>
    <cellStyle name="百分比 4 4 5 2 2" xfId="8047"/>
    <cellStyle name="百分比 4 4 5 2 3" xfId="8048"/>
    <cellStyle name="百分比 4 4 5 2 3 2" xfId="8049"/>
    <cellStyle name="百分比 4 4 5 2 4" xfId="8050"/>
    <cellStyle name="百分比 4 4 5 2 5" xfId="8051"/>
    <cellStyle name="百分比 4 4 5 3" xfId="8052"/>
    <cellStyle name="百分比 4 4 5 3 2" xfId="8053"/>
    <cellStyle name="百分比 4 4 5 4" xfId="8054"/>
    <cellStyle name="百分比 4 4 5 4 2" xfId="8055"/>
    <cellStyle name="百分比 4 4 5 5" xfId="8056"/>
    <cellStyle name="百分比 4 4 6" xfId="8057"/>
    <cellStyle name="百分比 4 4 6 2" xfId="8058"/>
    <cellStyle name="百分比 4 4 6 2 2" xfId="8059"/>
    <cellStyle name="百分比 4 4 6 3" xfId="8060"/>
    <cellStyle name="百分比 4 4 6 3 2" xfId="8061"/>
    <cellStyle name="百分比 4 4 6 4" xfId="8062"/>
    <cellStyle name="百分比 4 4 6 5" xfId="8063"/>
    <cellStyle name="百分比 4 4 7" xfId="8064"/>
    <cellStyle name="常规 4 2 2 3 2 2 2 2" xfId="8065"/>
    <cellStyle name="百分比 4 4 7 2" xfId="8066"/>
    <cellStyle name="解释性文本 2 4" xfId="8067"/>
    <cellStyle name="百分比 4 4 8" xfId="8068"/>
    <cellStyle name="常规 4 2 2 3 2 2 2 3" xfId="8069"/>
    <cellStyle name="百分比 4 4 8 2" xfId="8070"/>
    <cellStyle name="百分比 4 4 9" xfId="8071"/>
    <cellStyle name="百分比 4 5 2 2 2 2" xfId="8072"/>
    <cellStyle name="百分比 4 5 2 2 2 3" xfId="8073"/>
    <cellStyle name="百分比 4 5 2 2 2 4" xfId="8074"/>
    <cellStyle name="百分比 4 5 2 2 3" xfId="8075"/>
    <cellStyle name="常规 4 2 2 5 3 2 2" xfId="8076"/>
    <cellStyle name="百分比 4 5 2 2 3 2" xfId="8077"/>
    <cellStyle name="百分比 4 5 2 2 4" xfId="8078"/>
    <cellStyle name="百分比 4 5 2 2 4 2" xfId="8079"/>
    <cellStyle name="百分比 4 5 2 2 5" xfId="8080"/>
    <cellStyle name="百分比 4 5 2 3 3" xfId="8081"/>
    <cellStyle name="百分比 4 5 2 3 3 2" xfId="8082"/>
    <cellStyle name="百分比 4 5 2 3 4" xfId="8083"/>
    <cellStyle name="常规 5 5 2 2" xfId="8084"/>
    <cellStyle name="百分比 4 5 2 3 4 2" xfId="8085"/>
    <cellStyle name="常规 5 5 2 2 2" xfId="8086"/>
    <cellStyle name="百分比 4 5 2 3 5" xfId="8087"/>
    <cellStyle name="常规 5 5 2 3" xfId="8088"/>
    <cellStyle name="百分比 4 5 2 4 2" xfId="8089"/>
    <cellStyle name="常规 2 2 2 6 2 2 3 2" xfId="8090"/>
    <cellStyle name="百分比 4 5 2 5" xfId="8091"/>
    <cellStyle name="常规 2 2 2 6 2 2 4" xfId="8092"/>
    <cellStyle name="百分比 4 5 2 5 2" xfId="8093"/>
    <cellStyle name="常规 2 2 2 6 2 2 4 2" xfId="8094"/>
    <cellStyle name="百分比 4 5 2 6" xfId="8095"/>
    <cellStyle name="常规 2 2 2 6 2 2 5" xfId="8096"/>
    <cellStyle name="百分比 4 5 3 2 2" xfId="8097"/>
    <cellStyle name="百分比 4 5 3 2 3" xfId="8098"/>
    <cellStyle name="百分比 4 5 3 2 4" xfId="8099"/>
    <cellStyle name="百分比 4 5 3 2 5" xfId="8100"/>
    <cellStyle name="百分比 4 5 3 3" xfId="8101"/>
    <cellStyle name="常规 2 2 2 6 2 3 2" xfId="8102"/>
    <cellStyle name="百分比 4 5 3 3 2" xfId="8103"/>
    <cellStyle name="百分比 4 5 3 3 2 2" xfId="8104"/>
    <cellStyle name="强调文字颜色 2 2 2 2 2 4" xfId="8105"/>
    <cellStyle name="百分比 4 5 3 3 3" xfId="8106"/>
    <cellStyle name="百分比 4 5 3 3 3 2" xfId="8107"/>
    <cellStyle name="百分比 4 5 3 3 4" xfId="8108"/>
    <cellStyle name="常规 5 6 2 2" xfId="8109"/>
    <cellStyle name="百分比 4 5 3 3 4 2" xfId="8110"/>
    <cellStyle name="常规 5 6 2 2 2" xfId="8111"/>
    <cellStyle name="百分比 4 5 3 3 5" xfId="8112"/>
    <cellStyle name="常规 5 6 2 3" xfId="8113"/>
    <cellStyle name="百分比 4 5 3 4" xfId="8114"/>
    <cellStyle name="百分比 4 5 3 4 2" xfId="8115"/>
    <cellStyle name="百分比 4 5 3 5" xfId="8116"/>
    <cellStyle name="百分比 4 5 3 5 2" xfId="8117"/>
    <cellStyle name="百分比 4 5 3 6" xfId="8118"/>
    <cellStyle name="百分比 4 5 4 2 2" xfId="8119"/>
    <cellStyle name="百分比 4 5 4 2 3" xfId="8120"/>
    <cellStyle name="百分比 4 5 4 2 4" xfId="8121"/>
    <cellStyle name="常规 2 2 3 3 3 2 2 4 2" xfId="8122"/>
    <cellStyle name="百分比 4 5 4 2 5" xfId="8123"/>
    <cellStyle name="百分比 4 5 4 3" xfId="8124"/>
    <cellStyle name="常规 2 2 2 6 2 4 2" xfId="8125"/>
    <cellStyle name="百分比 4 5 4 3 2" xfId="8126"/>
    <cellStyle name="百分比 4 5 4 3 3" xfId="8127"/>
    <cellStyle name="百分比 4 5 4 3 4" xfId="8128"/>
    <cellStyle name="常规 5 7 2 2" xfId="8129"/>
    <cellStyle name="百分比 4 5 4 3 4 2" xfId="8130"/>
    <cellStyle name="常规 5 7 2 2 2" xfId="8131"/>
    <cellStyle name="百分比 4 5 4 3 5" xfId="8132"/>
    <cellStyle name="常规 5 7 2 3" xfId="8133"/>
    <cellStyle name="百分比 4 5 4 4" xfId="8134"/>
    <cellStyle name="百分比 4 5 4 4 2" xfId="8135"/>
    <cellStyle name="百分比 4 5 4 5" xfId="8136"/>
    <cellStyle name="百分比 4 5 4 5 2" xfId="8137"/>
    <cellStyle name="百分比 4 5 4 6" xfId="8138"/>
    <cellStyle name="百分比 4 5 5 2" xfId="8139"/>
    <cellStyle name="百分比 4 5 5 2 2" xfId="8140"/>
    <cellStyle name="百分比 4 5 5 2 3" xfId="8141"/>
    <cellStyle name="百分比 4 5 5 2 4" xfId="8142"/>
    <cellStyle name="百分比 4 5 5 2 5" xfId="8143"/>
    <cellStyle name="百分比 4 5 5 3" xfId="8144"/>
    <cellStyle name="标题 4 2 2 2 2 2" xfId="8145"/>
    <cellStyle name="百分比 4 5 5 3 2" xfId="8146"/>
    <cellStyle name="标题 4 2 2 2 2 2 2" xfId="8147"/>
    <cellStyle name="百分比 4 5 5 4" xfId="8148"/>
    <cellStyle name="标题 4 2 2 2 2 3" xfId="8149"/>
    <cellStyle name="百分比 4 5 5 4 2" xfId="8150"/>
    <cellStyle name="标题 4 2 2 2 2 3 2" xfId="8151"/>
    <cellStyle name="百分比 4 5 5 5" xfId="8152"/>
    <cellStyle name="标题 4 2 2 2 2 4" xfId="8153"/>
    <cellStyle name="百分比 4 5 6" xfId="8154"/>
    <cellStyle name="百分比 4 5 6 2" xfId="8155"/>
    <cellStyle name="百分比 4 5 6 2 2" xfId="8156"/>
    <cellStyle name="百分比 4 5 6 3" xfId="8157"/>
    <cellStyle name="标题 4 2 2 2 3 2" xfId="8158"/>
    <cellStyle name="百分比 4 5 6 3 2" xfId="8159"/>
    <cellStyle name="百分比 4 5 6 4" xfId="8160"/>
    <cellStyle name="百分比 4 5 6 5" xfId="8161"/>
    <cellStyle name="百分比 4 5 7" xfId="8162"/>
    <cellStyle name="常规 4 2 2 3 2 2 3 2" xfId="8163"/>
    <cellStyle name="百分比 4 5 7 2" xfId="8164"/>
    <cellStyle name="百分比 4 5 8" xfId="8165"/>
    <cellStyle name="常规 4 2 2 3 2 2 3 3" xfId="8166"/>
    <cellStyle name="百分比 4 5 8 2" xfId="8167"/>
    <cellStyle name="百分比 4 5 9" xfId="8168"/>
    <cellStyle name="百分比 4 6 2 2 2" xfId="8169"/>
    <cellStyle name="百分比 4 6 2 2 2 2" xfId="8170"/>
    <cellStyle name="百分比 4 6 2 2 3" xfId="8171"/>
    <cellStyle name="百分比 4 6 2 2 3 2" xfId="8172"/>
    <cellStyle name="百分比 4 6 2 2 4" xfId="8173"/>
    <cellStyle name="百分比 4 6 2 3" xfId="8174"/>
    <cellStyle name="常规 2 10 2 2" xfId="8175"/>
    <cellStyle name="常规 2 2 2 6 3 2 2" xfId="8176"/>
    <cellStyle name="百分比 4 6 2 3 2" xfId="8177"/>
    <cellStyle name="常规 2 10 2 2 2" xfId="8178"/>
    <cellStyle name="百分比 4 6 2 4" xfId="8179"/>
    <cellStyle name="常规 2 10 2 3" xfId="8180"/>
    <cellStyle name="百分比 4 6 2 4 2" xfId="8181"/>
    <cellStyle name="常规 2 10 2 3 2" xfId="8182"/>
    <cellStyle name="百分比 4 6 2 5" xfId="8183"/>
    <cellStyle name="常规 2 10 2 4" xfId="8184"/>
    <cellStyle name="百分比 4 6 3 2 2" xfId="8185"/>
    <cellStyle name="百分比 4 6 3 3" xfId="8186"/>
    <cellStyle name="常规 2 10 3 2" xfId="8187"/>
    <cellStyle name="常规 2 2 2 6 3 3 2" xfId="8188"/>
    <cellStyle name="百分比 4 6 3 3 2" xfId="8189"/>
    <cellStyle name="常规 2 10 3 2 2" xfId="8190"/>
    <cellStyle name="百分比 4 6 3 4" xfId="8191"/>
    <cellStyle name="常规 2 10 3 3" xfId="8192"/>
    <cellStyle name="百分比 4 6 3 4 2" xfId="8193"/>
    <cellStyle name="常规 2 10 3 3 2" xfId="8194"/>
    <cellStyle name="百分比 4 6 3 5" xfId="8195"/>
    <cellStyle name="常规 2 10 3 4" xfId="8196"/>
    <cellStyle name="百分比 4 6 4 2" xfId="8197"/>
    <cellStyle name="常规 2 2 4 2 4 2 2 2" xfId="8198"/>
    <cellStyle name="百分比 4 6 5" xfId="8199"/>
    <cellStyle name="常规 2 2 4 2 4 2 3" xfId="8200"/>
    <cellStyle name="百分比 4 6 5 2" xfId="8201"/>
    <cellStyle name="常规 2 2 4 2 4 2 3 2" xfId="8202"/>
    <cellStyle name="百分比 4 6 6" xfId="8203"/>
    <cellStyle name="百分比 6 6 2 2" xfId="8204"/>
    <cellStyle name="常规 19 2 2 2" xfId="8205"/>
    <cellStyle name="常规 2 2 4 2 4 2 4" xfId="8206"/>
    <cellStyle name="百分比 4 7 2 2" xfId="8207"/>
    <cellStyle name="百分比 4 7 2 2 2" xfId="8208"/>
    <cellStyle name="百分比 4 7 2 2 2 2" xfId="8209"/>
    <cellStyle name="常规 5 11" xfId="8210"/>
    <cellStyle name="百分比 4 7 2 2 3" xfId="8211"/>
    <cellStyle name="常规 4 2 2 7 3 2 2" xfId="8212"/>
    <cellStyle name="百分比 4 7 2 2 3 2" xfId="8213"/>
    <cellStyle name="百分比 4 7 2 2 4" xfId="8214"/>
    <cellStyle name="百分比 4 7 2 3" xfId="8215"/>
    <cellStyle name="常规 2 11 2 2" xfId="8216"/>
    <cellStyle name="常规 3 2 2 3 2" xfId="8217"/>
    <cellStyle name="百分比 4 7 2 3 2" xfId="8218"/>
    <cellStyle name="常规 2 11 2 2 2" xfId="8219"/>
    <cellStyle name="常规 3 2 2 3 2 2" xfId="8220"/>
    <cellStyle name="百分比 4 7 2 4" xfId="8221"/>
    <cellStyle name="常规 2 11 2 3" xfId="8222"/>
    <cellStyle name="常规 3 2 2 3 3" xfId="8223"/>
    <cellStyle name="百分比 4 7 2 4 2" xfId="8224"/>
    <cellStyle name="常规 2 11 2 3 2" xfId="8225"/>
    <cellStyle name="常规 3 2 2 3 3 2" xfId="8226"/>
    <cellStyle name="百分比 4 7 2 5" xfId="8227"/>
    <cellStyle name="常规 2 11 2 4" xfId="8228"/>
    <cellStyle name="常规 3 2 2 3 4" xfId="8229"/>
    <cellStyle name="百分比 4 7 3" xfId="8230"/>
    <cellStyle name="常规 17 3 3" xfId="8231"/>
    <cellStyle name="百分比 4 7 3 2" xfId="8232"/>
    <cellStyle name="百分比 4 7 3 2 2" xfId="8233"/>
    <cellStyle name="百分比 4 7 3 3" xfId="8234"/>
    <cellStyle name="常规 2 11 3 2" xfId="8235"/>
    <cellStyle name="常规 3 2 2 4 2" xfId="8236"/>
    <cellStyle name="百分比 4 7 3 3 2" xfId="8237"/>
    <cellStyle name="常规 2 11 3 2 2" xfId="8238"/>
    <cellStyle name="常规 3 2 2 4 2 2" xfId="8239"/>
    <cellStyle name="百分比 4 7 3 4" xfId="8240"/>
    <cellStyle name="常规 2 11 3 3" xfId="8241"/>
    <cellStyle name="常规 3 2 2 4 3" xfId="8242"/>
    <cellStyle name="百分比 4 7 3 4 2" xfId="8243"/>
    <cellStyle name="常规 2 11 3 3 2" xfId="8244"/>
    <cellStyle name="常规 3 2 2 4 3 2" xfId="8245"/>
    <cellStyle name="百分比 4 7 3 5" xfId="8246"/>
    <cellStyle name="常规 2 11 3 4" xfId="8247"/>
    <cellStyle name="常规 3 2 2 4 4" xfId="8248"/>
    <cellStyle name="百分比 4 7 4" xfId="8249"/>
    <cellStyle name="常规 2 2 4 2 4 3 2" xfId="8250"/>
    <cellStyle name="百分比 4 7 4 2" xfId="8251"/>
    <cellStyle name="百分比 4 7 5" xfId="8252"/>
    <cellStyle name="百分比 4 7 5 2" xfId="8253"/>
    <cellStyle name="百分比 4 7 6" xfId="8254"/>
    <cellStyle name="百分比 6 6 3 2" xfId="8255"/>
    <cellStyle name="常规 19 2 3 2" xfId="8256"/>
    <cellStyle name="百分比 4 8 2 2" xfId="8257"/>
    <cellStyle name="常规 17 4 2 2" xfId="8258"/>
    <cellStyle name="常规 2 2 2 2 4 2 2 2 2" xfId="8259"/>
    <cellStyle name="百分比 4 8 2 2 2" xfId="8260"/>
    <cellStyle name="百分比 4 8 2 3" xfId="8261"/>
    <cellStyle name="常规 2 12 2 2" xfId="8262"/>
    <cellStyle name="常规 3 2 3 3 2" xfId="8263"/>
    <cellStyle name="百分比 4 8 2 3 2" xfId="8264"/>
    <cellStyle name="常规 2 12 2 2 2" xfId="8265"/>
    <cellStyle name="常规 3 2 3 3 2 2" xfId="8266"/>
    <cellStyle name="百分比 4 8 2 4" xfId="8267"/>
    <cellStyle name="常规 2 12 2 3" xfId="8268"/>
    <cellStyle name="常规 3 2 3 3 3" xfId="8269"/>
    <cellStyle name="百分比 4 8 2 4 2" xfId="8270"/>
    <cellStyle name="常规 2 12 2 3 2" xfId="8271"/>
    <cellStyle name="常规 3 2 3 3 3 2" xfId="8272"/>
    <cellStyle name="百分比 4 8 2 5" xfId="8273"/>
    <cellStyle name="常规 2 12 2 4" xfId="8274"/>
    <cellStyle name="常规 3 2 3 3 4" xfId="8275"/>
    <cellStyle name="百分比 4 8 3" xfId="8276"/>
    <cellStyle name="常规 17 4 3" xfId="8277"/>
    <cellStyle name="常规 2 2 2 2 4 2 2 3" xfId="8278"/>
    <cellStyle name="百分比 4 8 3 2" xfId="8279"/>
    <cellStyle name="常规 17 4 3 2" xfId="8280"/>
    <cellStyle name="常规 2 2 2 2 4 2 2 3 2" xfId="8281"/>
    <cellStyle name="百分比 4 8 4" xfId="8282"/>
    <cellStyle name="常规 17 4 4" xfId="8283"/>
    <cellStyle name="常规 2 2 2 2 4 2 2 4" xfId="8284"/>
    <cellStyle name="常规 2 2 4 2 4 4 2" xfId="8285"/>
    <cellStyle name="百分比 4 8 4 2" xfId="8286"/>
    <cellStyle name="常规 17 4 4 2" xfId="8287"/>
    <cellStyle name="常规 2 2 2 2 4 2 2 4 2" xfId="8288"/>
    <cellStyle name="百分比 4 8 5" xfId="8289"/>
    <cellStyle name="常规 17 4 5" xfId="8290"/>
    <cellStyle name="常规 2 2 2 2 4 2 2 5" xfId="8291"/>
    <cellStyle name="百分比 4 9 2" xfId="8292"/>
    <cellStyle name="常规 17 5 2" xfId="8293"/>
    <cellStyle name="常规 2 2 2 2 4 2 3 2" xfId="8294"/>
    <cellStyle name="百分比 4 9 2 2" xfId="8295"/>
    <cellStyle name="百分比 4 9 3" xfId="8296"/>
    <cellStyle name="标题 2 2 2 3 2 2" xfId="8297"/>
    <cellStyle name="百分比 4 9 3 2" xfId="8298"/>
    <cellStyle name="百分比 4 9 4" xfId="8299"/>
    <cellStyle name="百分比 4 9 4 2" xfId="8300"/>
    <cellStyle name="常规 9 2 3 2 2 2 3" xfId="8301"/>
    <cellStyle name="百分比 4 9 5" xfId="8302"/>
    <cellStyle name="百分比 5" xfId="8303"/>
    <cellStyle name="百分比 5 2" xfId="8304"/>
    <cellStyle name="常规 2 2 3 4 3 5" xfId="8305"/>
    <cellStyle name="百分比 5 2 2" xfId="8306"/>
    <cellStyle name="百分比 5 2 2 2 2 2" xfId="8307"/>
    <cellStyle name="百分比 5 2 2 2 3" xfId="8308"/>
    <cellStyle name="常规 4 2 3 2 3 2 2" xfId="8309"/>
    <cellStyle name="常规 4 3 8 3" xfId="8310"/>
    <cellStyle name="百分比 5 2 2 2 3 2" xfId="8311"/>
    <cellStyle name="常规 6 4 2 2 2 4" xfId="8312"/>
    <cellStyle name="百分比 5 2 2 2 4" xfId="8313"/>
    <cellStyle name="常规 4 2 3 2 3 2 3" xfId="8314"/>
    <cellStyle name="百分比 5 2 2 2 4 2" xfId="8315"/>
    <cellStyle name="百分比 5 2 2 2 5" xfId="8316"/>
    <cellStyle name="百分比 5 2 2 3 2" xfId="8317"/>
    <cellStyle name="百分比 5 2 2 4" xfId="8318"/>
    <cellStyle name="百分比 5 2 2 4 2" xfId="8319"/>
    <cellStyle name="百分比 5 2 2 5" xfId="8320"/>
    <cellStyle name="百分比 5 2 3" xfId="8321"/>
    <cellStyle name="百分比 5 2 3 3" xfId="8322"/>
    <cellStyle name="常规 4 4 9" xfId="8323"/>
    <cellStyle name="百分比 5 2 3 3 2" xfId="8324"/>
    <cellStyle name="百分比 5 2 3 4" xfId="8325"/>
    <cellStyle name="百分比 5 2 3 4 2" xfId="8326"/>
    <cellStyle name="百分比 5 2 3 5" xfId="8327"/>
    <cellStyle name="百分比 5 2 4" xfId="8328"/>
    <cellStyle name="百分比 5 2 4 2" xfId="8329"/>
    <cellStyle name="常规 4 5 8" xfId="8330"/>
    <cellStyle name="百分比 5 2 5" xfId="8331"/>
    <cellStyle name="百分比 5 2 5 2" xfId="8332"/>
    <cellStyle name="百分比 5 2 6" xfId="8333"/>
    <cellStyle name="百分比 5 3" xfId="8334"/>
    <cellStyle name="百分比 5 3 2" xfId="8335"/>
    <cellStyle name="百分比 5 3 2 2" xfId="8336"/>
    <cellStyle name="常规 5 3 8" xfId="8337"/>
    <cellStyle name="百分比 5 3 2 2 2" xfId="8338"/>
    <cellStyle name="常规 5 3 8 2" xfId="8339"/>
    <cellStyle name="百分比 5 3 2 2 2 2" xfId="8340"/>
    <cellStyle name="百分比 5 3 2 2 3" xfId="8341"/>
    <cellStyle name="常规 4 2 3 3 3 2 2" xfId="8342"/>
    <cellStyle name="常规 5 3 8 3" xfId="8343"/>
    <cellStyle name="百分比 5 3 2 2 3 2" xfId="8344"/>
    <cellStyle name="百分比 5 3 2 2 4" xfId="8345"/>
    <cellStyle name="常规 4 2 3 3 3 2 3" xfId="8346"/>
    <cellStyle name="百分比 5 3 2 2 4 2" xfId="8347"/>
    <cellStyle name="百分比 5 3 2 2 5" xfId="8348"/>
    <cellStyle name="百分比 5 3 2 3" xfId="8349"/>
    <cellStyle name="常规 5 3 9" xfId="8350"/>
    <cellStyle name="百分比 5 3 2 3 2" xfId="8351"/>
    <cellStyle name="百分比 5 3 2 4" xfId="8352"/>
    <cellStyle name="百分比 5 3 2 4 2" xfId="8353"/>
    <cellStyle name="百分比 5 3 2 5" xfId="8354"/>
    <cellStyle name="百分比 5 3 3" xfId="8355"/>
    <cellStyle name="百分比 5 3 3 2" xfId="8356"/>
    <cellStyle name="常规 5 4 8" xfId="8357"/>
    <cellStyle name="百分比 5 3 3 3" xfId="8358"/>
    <cellStyle name="常规 5 4 9" xfId="8359"/>
    <cellStyle name="百分比 5 3 3 3 2" xfId="8360"/>
    <cellStyle name="百分比 5 3 3 4" xfId="8361"/>
    <cellStyle name="百分比 5 3 3 4 2" xfId="8362"/>
    <cellStyle name="百分比 5 3 3 5" xfId="8363"/>
    <cellStyle name="百分比 5 3 4" xfId="8364"/>
    <cellStyle name="百分比 5 3 4 2" xfId="8365"/>
    <cellStyle name="常规 5 5 8" xfId="8366"/>
    <cellStyle name="百分比 5 3 5" xfId="8367"/>
    <cellStyle name="百分比 5 3 5 2" xfId="8368"/>
    <cellStyle name="百分比 5 3 6" xfId="8369"/>
    <cellStyle name="百分比 5 4" xfId="8370"/>
    <cellStyle name="百分比 5 4 2" xfId="8371"/>
    <cellStyle name="百分比 5 4 2 2" xfId="8372"/>
    <cellStyle name="常规 6 3 8" xfId="8373"/>
    <cellStyle name="百分比 5 4 2 2 2" xfId="8374"/>
    <cellStyle name="常规 6 3 8 2" xfId="8375"/>
    <cellStyle name="百分比 5 4 2 2 2 2" xfId="8376"/>
    <cellStyle name="百分比 5 4 2 2 3" xfId="8377"/>
    <cellStyle name="百分比 5 4 2 2 3 2" xfId="8378"/>
    <cellStyle name="百分比 5 4 2 2 4" xfId="8379"/>
    <cellStyle name="百分比 5 4 2 2 4 2" xfId="8380"/>
    <cellStyle name="百分比 5 4 2 2 5" xfId="8381"/>
    <cellStyle name="百分比 5 4 2 3" xfId="8382"/>
    <cellStyle name="常规 6 3 9" xfId="8383"/>
    <cellStyle name="百分比 5 4 2 3 2" xfId="8384"/>
    <cellStyle name="百分比 5 4 2 4" xfId="8385"/>
    <cellStyle name="百分比 5 4 2 4 2" xfId="8386"/>
    <cellStyle name="百分比 5 4 3" xfId="8387"/>
    <cellStyle name="百分比 5 4 3 2" xfId="8388"/>
    <cellStyle name="常规 6 4 8" xfId="8389"/>
    <cellStyle name="百分比 5 4 3 2 2" xfId="8390"/>
    <cellStyle name="常规 6 4 8 2" xfId="8391"/>
    <cellStyle name="百分比 5 4 3 3" xfId="8392"/>
    <cellStyle name="常规 6 4 9" xfId="8393"/>
    <cellStyle name="百分比 5 4 3 3 2" xfId="8394"/>
    <cellStyle name="百分比 5 4 3 4" xfId="8395"/>
    <cellStyle name="百分比 5 4 3 4 2" xfId="8396"/>
    <cellStyle name="百分比 5 4 4" xfId="8397"/>
    <cellStyle name="常规 3 3 5 2 2 2" xfId="8398"/>
    <cellStyle name="百分比 5 4 4 2" xfId="8399"/>
    <cellStyle name="常规 3 3 5 2 2 2 2" xfId="8400"/>
    <cellStyle name="百分比 5 4 5" xfId="8401"/>
    <cellStyle name="常规 3 3 5 2 2 3" xfId="8402"/>
    <cellStyle name="百分比 5 4 5 2" xfId="8403"/>
    <cellStyle name="常规 3 3 5 2 2 3 2" xfId="8404"/>
    <cellStyle name="百分比 5 4 6" xfId="8405"/>
    <cellStyle name="常规 3 3 5 2 2 4" xfId="8406"/>
    <cellStyle name="百分比 5 5 2 2 2" xfId="8407"/>
    <cellStyle name="常规 7 3 8 2" xfId="8408"/>
    <cellStyle name="百分比 5 5 2 3" xfId="8409"/>
    <cellStyle name="常规 2 2 2 7 2 2 2" xfId="8410"/>
    <cellStyle name="常规 7 3 9" xfId="8411"/>
    <cellStyle name="百分比 5 5 2 3 2" xfId="8412"/>
    <cellStyle name="百分比 5 5 2 4" xfId="8413"/>
    <cellStyle name="百分比 5 5 2 4 2" xfId="8414"/>
    <cellStyle name="百分比 5 5 3 2" xfId="8415"/>
    <cellStyle name="百分比 5 5 4" xfId="8416"/>
    <cellStyle name="常规 3 3 5 2 3 2" xfId="8417"/>
    <cellStyle name="百分比 5 5 4 2" xfId="8418"/>
    <cellStyle name="百分比 5 5 5" xfId="8419"/>
    <cellStyle name="百分比 5 6 2 2" xfId="8420"/>
    <cellStyle name="常规 18 2 2 2" xfId="8421"/>
    <cellStyle name="百分比 5 6 3" xfId="8422"/>
    <cellStyle name="常规 18 2 3" xfId="8423"/>
    <cellStyle name="百分比 5 6 3 2" xfId="8424"/>
    <cellStyle name="常规 18 2 3 2" xfId="8425"/>
    <cellStyle name="百分比 5 6 4" xfId="8426"/>
    <cellStyle name="常规 18 2 4" xfId="8427"/>
    <cellStyle name="常规 2 2 4 2 5 2 2" xfId="8428"/>
    <cellStyle name="常规 3 3 5 2 4 2" xfId="8429"/>
    <cellStyle name="百分比 5 6 4 2" xfId="8430"/>
    <cellStyle name="常规 18 2 4 2" xfId="8431"/>
    <cellStyle name="百分比 5 6 5" xfId="8432"/>
    <cellStyle name="常规 18 2 5" xfId="8433"/>
    <cellStyle name="百分比 5 8 2" xfId="8434"/>
    <cellStyle name="常规 11 3 2 2 4 2" xfId="8435"/>
    <cellStyle name="常规 18 4 2" xfId="8436"/>
    <cellStyle name="常规 2 2 2 2 4 3 2 2" xfId="8437"/>
    <cellStyle name="百分比 5 9" xfId="8438"/>
    <cellStyle name="常规 11 3 2 2 5" xfId="8439"/>
    <cellStyle name="常规 18 5" xfId="8440"/>
    <cellStyle name="常规 2 2 2 2 4 3 3" xfId="8441"/>
    <cellStyle name="百分比 6" xfId="8442"/>
    <cellStyle name="百分比 6 2" xfId="8443"/>
    <cellStyle name="百分比 6 2 2" xfId="8444"/>
    <cellStyle name="百分比 6 2 2 2" xfId="8445"/>
    <cellStyle name="百分比 6 2 2 2 2" xfId="8446"/>
    <cellStyle name="百分比 6 2 2 2 2 2" xfId="8447"/>
    <cellStyle name="百分比 6 2 2 2 3" xfId="8448"/>
    <cellStyle name="常规 2 2 2 2 3 6 2" xfId="8449"/>
    <cellStyle name="百分比 6 2 2 2 3 2" xfId="8450"/>
    <cellStyle name="常规 2 2 2 2 3 6 2 2" xfId="8451"/>
    <cellStyle name="百分比 6 2 2 2 4" xfId="8452"/>
    <cellStyle name="常规 2 2 2 2 3 6 3" xfId="8453"/>
    <cellStyle name="百分比 6 2 2 2 5" xfId="8454"/>
    <cellStyle name="常规 2 2 2 2 3 6 4" xfId="8455"/>
    <cellStyle name="百分比 6 2 2 3" xfId="8456"/>
    <cellStyle name="百分比 6 2 2 3 2" xfId="8457"/>
    <cellStyle name="百分比 6 2 2 4" xfId="8458"/>
    <cellStyle name="百分比 6 2 2 4 2" xfId="8459"/>
    <cellStyle name="百分比 6 2 2 5" xfId="8460"/>
    <cellStyle name="百分比 6 2 3" xfId="8461"/>
    <cellStyle name="百分比 6 2 3 2" xfId="8462"/>
    <cellStyle name="百分比 6 2 3 2 2" xfId="8463"/>
    <cellStyle name="百分比 6 2 3 3" xfId="8464"/>
    <cellStyle name="百分比 6 2 3 3 2" xfId="8465"/>
    <cellStyle name="百分比 6 2 3 4" xfId="8466"/>
    <cellStyle name="百分比 6 2 3 4 2" xfId="8467"/>
    <cellStyle name="百分比 6 2 3 5" xfId="8468"/>
    <cellStyle name="百分比 6 2 4" xfId="8469"/>
    <cellStyle name="百分比 6 2 4 2" xfId="8470"/>
    <cellStyle name="百分比 6 2 5" xfId="8471"/>
    <cellStyle name="百分比 6 2 5 2" xfId="8472"/>
    <cellStyle name="百分比 6 2 6" xfId="8473"/>
    <cellStyle name="百分比 6 3" xfId="8474"/>
    <cellStyle name="百分比 6 3 2" xfId="8475"/>
    <cellStyle name="百分比 6 3 2 2" xfId="8476"/>
    <cellStyle name="常规 14 2 6" xfId="8477"/>
    <cellStyle name="百分比 6 3 2 2 2" xfId="8478"/>
    <cellStyle name="百分比 6 3 2 2 2 2" xfId="8479"/>
    <cellStyle name="百分比 6 3 2 2 3" xfId="8480"/>
    <cellStyle name="百分比 6 3 2 2 3 2" xfId="8481"/>
    <cellStyle name="百分比 6 3 2 2 4" xfId="8482"/>
    <cellStyle name="百分比 6 3 2 2 5" xfId="8483"/>
    <cellStyle name="百分比 6 3 2 3" xfId="8484"/>
    <cellStyle name="百分比 6 3 2 3 2" xfId="8485"/>
    <cellStyle name="百分比 6 3 2 4" xfId="8486"/>
    <cellStyle name="百分比 6 3 2 4 2" xfId="8487"/>
    <cellStyle name="百分比 6 3 2 5" xfId="8488"/>
    <cellStyle name="百分比 6 3 3" xfId="8489"/>
    <cellStyle name="百分比 6 3 3 2" xfId="8490"/>
    <cellStyle name="百分比 6 3 3 2 2" xfId="8491"/>
    <cellStyle name="百分比 6 3 3 3" xfId="8492"/>
    <cellStyle name="百分比 6 3 3 3 2" xfId="8493"/>
    <cellStyle name="百分比 6 3 3 4" xfId="8494"/>
    <cellStyle name="百分比 6 3 3 4 2" xfId="8495"/>
    <cellStyle name="百分比 6 3 3 5" xfId="8496"/>
    <cellStyle name="百分比 6 3 4" xfId="8497"/>
    <cellStyle name="百分比 6 3 4 2" xfId="8498"/>
    <cellStyle name="百分比 6 3 5" xfId="8499"/>
    <cellStyle name="百分比 6 3 5 2" xfId="8500"/>
    <cellStyle name="百分比 6 3 6" xfId="8501"/>
    <cellStyle name="百分比 6 4" xfId="8502"/>
    <cellStyle name="百分比 6 4 2" xfId="8503"/>
    <cellStyle name="百分比 6 4 3" xfId="8504"/>
    <cellStyle name="百分比 6 4 3 2 2" xfId="8505"/>
    <cellStyle name="常规 2 2 4 2 2 3 4 2" xfId="8506"/>
    <cellStyle name="百分比 6 4 3 3" xfId="8507"/>
    <cellStyle name="常规 2 2 4 2 2 3 5" xfId="8508"/>
    <cellStyle name="百分比 6 4 3 3 2" xfId="8509"/>
    <cellStyle name="百分比 6 4 3 4" xfId="8510"/>
    <cellStyle name="百分比 6 4 3 4 2" xfId="8511"/>
    <cellStyle name="百分比 6 4 3 5" xfId="8512"/>
    <cellStyle name="百分比 6 4 4" xfId="8513"/>
    <cellStyle name="常规 3 3 5 3 2 2" xfId="8514"/>
    <cellStyle name="百分比 6 4 5" xfId="8515"/>
    <cellStyle name="百分比 6 4 5 2" xfId="8516"/>
    <cellStyle name="百分比 6 4 6" xfId="8517"/>
    <cellStyle name="常规 3 2 2 2 3 2 2 2 2" xfId="8518"/>
    <cellStyle name="百分比 6 5 2" xfId="8519"/>
    <cellStyle name="百分比 6 5 2 2" xfId="8520"/>
    <cellStyle name="常规 2 2 4 2 3 2 4" xfId="8521"/>
    <cellStyle name="百分比 6 5 2 2 2" xfId="8522"/>
    <cellStyle name="常规 2 2 4 2 3 2 4 2" xfId="8523"/>
    <cellStyle name="百分比 6 5 2 3" xfId="8524"/>
    <cellStyle name="常规 2 2 2 8 2 2 2" xfId="8525"/>
    <cellStyle name="常规 2 2 4 2 3 2 5" xfId="8526"/>
    <cellStyle name="百分比 6 5 2 3 2" xfId="8527"/>
    <cellStyle name="百分比 6 5 2 4" xfId="8528"/>
    <cellStyle name="百分比 6 5 2 4 2" xfId="8529"/>
    <cellStyle name="百分比 6 5 2 5" xfId="8530"/>
    <cellStyle name="百分比 6 5 3 2" xfId="8531"/>
    <cellStyle name="常规 2 2 4 2 3 3 4" xfId="8532"/>
    <cellStyle name="百分比 6 5 4" xfId="8533"/>
    <cellStyle name="常规 3 3 5 3 3 2" xfId="8534"/>
    <cellStyle name="百分比 6 5 4 2" xfId="8535"/>
    <cellStyle name="百分比 6 5 5" xfId="8536"/>
    <cellStyle name="百分比 6 6" xfId="8537"/>
    <cellStyle name="常规 11 3 2 3 2" xfId="8538"/>
    <cellStyle name="常规 19 2" xfId="8539"/>
    <cellStyle name="常规 24 2" xfId="8540"/>
    <cellStyle name="百分比 6 6 2" xfId="8541"/>
    <cellStyle name="常规 19 2 2" xfId="8542"/>
    <cellStyle name="百分比 6 6 3" xfId="8543"/>
    <cellStyle name="常规 19 2 3" xfId="8544"/>
    <cellStyle name="百分比 6 6 4" xfId="8545"/>
    <cellStyle name="常规 19 2 4" xfId="8546"/>
    <cellStyle name="常规 3 3 5 3 4 2" xfId="8547"/>
    <cellStyle name="百分比 6 6 4 2" xfId="8548"/>
    <cellStyle name="常规 19 2 4 2" xfId="8549"/>
    <cellStyle name="百分比 6 6 5" xfId="8550"/>
    <cellStyle name="常规 19 2 5" xfId="8551"/>
    <cellStyle name="百分比 6 7" xfId="8552"/>
    <cellStyle name="常规 13 3 4 2" xfId="8553"/>
    <cellStyle name="常规 19 3" xfId="8554"/>
    <cellStyle name="百分比 6 7 2" xfId="8555"/>
    <cellStyle name="常规 19 3 2" xfId="8556"/>
    <cellStyle name="百分比 6 8" xfId="8557"/>
    <cellStyle name="常规 19 4" xfId="8558"/>
    <cellStyle name="常规 2 2 2 2 4 4 2" xfId="8559"/>
    <cellStyle name="百分比 6 8 2" xfId="8560"/>
    <cellStyle name="常规 19 4 2" xfId="8561"/>
    <cellStyle name="常规 3 2 2 2 3 2 2 4" xfId="8562"/>
    <cellStyle name="百分比 6 9" xfId="8563"/>
    <cellStyle name="常规 19 5" xfId="8564"/>
    <cellStyle name="百分比 7" xfId="8565"/>
    <cellStyle name="百分比 7 2" xfId="8566"/>
    <cellStyle name="百分比 7 2 2" xfId="8567"/>
    <cellStyle name="百分比 7 2 2 2" xfId="8568"/>
    <cellStyle name="百分比 7 2 2 2 2" xfId="8569"/>
    <cellStyle name="百分比 7 2 2 3" xfId="8570"/>
    <cellStyle name="百分比 7 2 2 3 2" xfId="8571"/>
    <cellStyle name="百分比 7 2 2 4 2" xfId="8572"/>
    <cellStyle name="百分比 7 2 2 5" xfId="8573"/>
    <cellStyle name="百分比 7 2 3" xfId="8574"/>
    <cellStyle name="百分比 7 2 3 2" xfId="8575"/>
    <cellStyle name="百分比 7 2 4" xfId="8576"/>
    <cellStyle name="百分比 7 2 4 2" xfId="8577"/>
    <cellStyle name="百分比 7 2 5" xfId="8578"/>
    <cellStyle name="百分比 7 3" xfId="8579"/>
    <cellStyle name="百分比 7 3 2" xfId="8580"/>
    <cellStyle name="百分比 7 3 2 2" xfId="8581"/>
    <cellStyle name="百分比 7 3 3" xfId="8582"/>
    <cellStyle name="百分比 7 3 3 2" xfId="8583"/>
    <cellStyle name="百分比 7 3 4" xfId="8584"/>
    <cellStyle name="百分比 7 3 4 2" xfId="8585"/>
    <cellStyle name="百分比 7 3 5" xfId="8586"/>
    <cellStyle name="百分比 7 4" xfId="8587"/>
    <cellStyle name="百分比 7 4 2" xfId="8588"/>
    <cellStyle name="百分比 7 5 2" xfId="8589"/>
    <cellStyle name="百分比 7 6" xfId="8590"/>
    <cellStyle name="常规 11 3 2 4 2" xfId="8591"/>
    <cellStyle name="百分比 8" xfId="8592"/>
    <cellStyle name="百分比 8 2" xfId="8593"/>
    <cellStyle name="百分比 8 2 2" xfId="8594"/>
    <cellStyle name="百分比 8 2 2 2" xfId="8595"/>
    <cellStyle name="标题 2 2 2 2 3" xfId="8596"/>
    <cellStyle name="百分比 8 2 2 2 2" xfId="8597"/>
    <cellStyle name="标题 2 2 2 2 3 2" xfId="8598"/>
    <cellStyle name="百分比 8 2 2 3" xfId="8599"/>
    <cellStyle name="标题 2 2 2 2 4" xfId="8600"/>
    <cellStyle name="百分比 8 2 2 3 2" xfId="8601"/>
    <cellStyle name="标题 2 2 2 2 4 2" xfId="8602"/>
    <cellStyle name="百分比 8 2 2 5" xfId="8603"/>
    <cellStyle name="百分比 8 2 3" xfId="8604"/>
    <cellStyle name="百分比 8 2 3 2" xfId="8605"/>
    <cellStyle name="标题 2 2 2 3 3" xfId="8606"/>
    <cellStyle name="百分比 8 2 4" xfId="8607"/>
    <cellStyle name="百分比 8 2 4 2" xfId="8608"/>
    <cellStyle name="百分比 8 2 5" xfId="8609"/>
    <cellStyle name="百分比 8 3" xfId="8610"/>
    <cellStyle name="百分比 8 3 2" xfId="8611"/>
    <cellStyle name="百分比 8 3 2 2" xfId="8612"/>
    <cellStyle name="标题 2 2 3 2 3" xfId="8613"/>
    <cellStyle name="百分比 8 3 3" xfId="8614"/>
    <cellStyle name="百分比 8 3 3 2" xfId="8615"/>
    <cellStyle name="百分比 8 3 4" xfId="8616"/>
    <cellStyle name="百分比 8 3 4 2" xfId="8617"/>
    <cellStyle name="百分比 8 3 5" xfId="8618"/>
    <cellStyle name="百分比 8 4" xfId="8619"/>
    <cellStyle name="百分比 8 4 2" xfId="8620"/>
    <cellStyle name="百分比 8 5" xfId="8621"/>
    <cellStyle name="百分比 8 5 2" xfId="8622"/>
    <cellStyle name="百分比 8 6" xfId="8623"/>
    <cellStyle name="百分比 9" xfId="8624"/>
    <cellStyle name="百分比 9 2" xfId="8625"/>
    <cellStyle name="百分比 9 2 2" xfId="8626"/>
    <cellStyle name="百分比 9 2 2 2" xfId="8627"/>
    <cellStyle name="百分比 9 2 3" xfId="8628"/>
    <cellStyle name="百分比 9 2 3 2" xfId="8629"/>
    <cellStyle name="百分比 9 2 4" xfId="8630"/>
    <cellStyle name="百分比 9 2 4 2" xfId="8631"/>
    <cellStyle name="百分比 9 2 5" xfId="8632"/>
    <cellStyle name="百分比 9 3" xfId="8633"/>
    <cellStyle name="百分比 9 3 2" xfId="8634"/>
    <cellStyle name="百分比 9 4" xfId="8635"/>
    <cellStyle name="百分比 9 4 2" xfId="8636"/>
    <cellStyle name="百分比 9 5" xfId="8637"/>
    <cellStyle name="标题 1 2" xfId="8638"/>
    <cellStyle name="标题 1 2 2" xfId="8639"/>
    <cellStyle name="标题 1 2 2 2" xfId="8640"/>
    <cellStyle name="标题 1 2 2 2 2" xfId="8641"/>
    <cellStyle name="标题 1 2 2 2 2 2" xfId="8642"/>
    <cellStyle name="常规 4 4 3 4 3" xfId="8643"/>
    <cellStyle name="标题 1 2 2 2 2 2 2" xfId="8644"/>
    <cellStyle name="标题 1 2 2 2 2 3" xfId="8645"/>
    <cellStyle name="标题 1 2 2 2 2 3 2" xfId="8646"/>
    <cellStyle name="标题 1 2 2 2 2 4" xfId="8647"/>
    <cellStyle name="标题 1 2 2 2 2 4 2" xfId="8648"/>
    <cellStyle name="标题 1 2 2 2 2 5" xfId="8649"/>
    <cellStyle name="标题 1 2 2 2 3" xfId="8650"/>
    <cellStyle name="标题 1 2 2 2 3 2" xfId="8651"/>
    <cellStyle name="常规 4 4 3 5 3" xfId="8652"/>
    <cellStyle name="标题 1 2 2 2 4" xfId="8653"/>
    <cellStyle name="标题 1 2 2 2 4 2" xfId="8654"/>
    <cellStyle name="标题 1 2 2 3" xfId="8655"/>
    <cellStyle name="标题 1 2 2 3 2" xfId="8656"/>
    <cellStyle name="标题 1 2 2 3 2 2" xfId="8657"/>
    <cellStyle name="常规 4 4 4 4 3" xfId="8658"/>
    <cellStyle name="标题 1 2 2 3 3" xfId="8659"/>
    <cellStyle name="标题 1 2 2 3 3 2" xfId="8660"/>
    <cellStyle name="标题 1 2 2 3 4" xfId="8661"/>
    <cellStyle name="标题 1 2 2 3 4 2" xfId="8662"/>
    <cellStyle name="标题 1 2 2 4" xfId="8663"/>
    <cellStyle name="标题 1 2 2 4 2" xfId="8664"/>
    <cellStyle name="标题 1 2 2 5" xfId="8665"/>
    <cellStyle name="标题 1 2 2 6" xfId="8666"/>
    <cellStyle name="标题 1 2 3" xfId="8667"/>
    <cellStyle name="标题 1 2 3 2" xfId="8668"/>
    <cellStyle name="标题 1 2 3 2 2" xfId="8669"/>
    <cellStyle name="标题 1 2 3 2 2 2" xfId="8670"/>
    <cellStyle name="标题 1 2 3 2 3" xfId="8671"/>
    <cellStyle name="标题 1 2 3 2 3 2" xfId="8672"/>
    <cellStyle name="标题 1 2 3 2 4" xfId="8673"/>
    <cellStyle name="标题 1 2 3 3" xfId="8674"/>
    <cellStyle name="标题 1 2 3 3 2" xfId="8675"/>
    <cellStyle name="标题 1 2 3 4" xfId="8676"/>
    <cellStyle name="标题 1 2 3 4 2" xfId="8677"/>
    <cellStyle name="标题 1 2 3 5" xfId="8678"/>
    <cellStyle name="标题 1 2 4" xfId="8679"/>
    <cellStyle name="强调文字颜色 4 2 2 3 2" xfId="8680"/>
    <cellStyle name="标题 1 2 4 2" xfId="8681"/>
    <cellStyle name="强调文字颜色 4 2 2 3 2 2" xfId="8682"/>
    <cellStyle name="标题 1 2 4 2 2" xfId="8683"/>
    <cellStyle name="常规 2 2 3 4 2 2 3" xfId="8684"/>
    <cellStyle name="标题 1 2 4 3" xfId="8685"/>
    <cellStyle name="标题 1 2 4 3 2" xfId="8686"/>
    <cellStyle name="常规 2 3 10 5" xfId="8687"/>
    <cellStyle name="标题 1 2 4 4" xfId="8688"/>
    <cellStyle name="标题 1 2 5" xfId="8689"/>
    <cellStyle name="强调文字颜色 4 2 2 3 3" xfId="8690"/>
    <cellStyle name="标题 1 2 5 2" xfId="8691"/>
    <cellStyle name="强调文字颜色 4 2 2 3 3 2" xfId="8692"/>
    <cellStyle name="标题 1 2 6" xfId="8693"/>
    <cellStyle name="强调文字颜色 4 2 2 3 4" xfId="8694"/>
    <cellStyle name="标题 1 2 6 2" xfId="8695"/>
    <cellStyle name="常规 5 4 3 2 4" xfId="8696"/>
    <cellStyle name="强调文字颜色 4 2 2 3 4 2" xfId="8697"/>
    <cellStyle name="标题 1 2 7" xfId="8698"/>
    <cellStyle name="强调文字颜色 4 2 2 3 5" xfId="8699"/>
    <cellStyle name="标题 2 2" xfId="8700"/>
    <cellStyle name="标题 2 2 2" xfId="8701"/>
    <cellStyle name="标题 2 2 2 2" xfId="8702"/>
    <cellStyle name="标题 2 2 2 2 2" xfId="8703"/>
    <cellStyle name="标题 2 2 2 2 2 2" xfId="8704"/>
    <cellStyle name="标题 2 2 2 2 2 2 2" xfId="8705"/>
    <cellStyle name="标题 2 2 2 2 2 3" xfId="8706"/>
    <cellStyle name="常规 2 2 4 2 3 5 2" xfId="8707"/>
    <cellStyle name="标题 2 2 2 2 2 3 2" xfId="8708"/>
    <cellStyle name="标题 2 2 2 2 2 4" xfId="8709"/>
    <cellStyle name="标题 2 2 2 2 2 4 2" xfId="8710"/>
    <cellStyle name="标题 2 2 2 2 2 5" xfId="8711"/>
    <cellStyle name="标题 2 2 2 3" xfId="8712"/>
    <cellStyle name="标题 2 2 2 3 2" xfId="8713"/>
    <cellStyle name="标题 2 2 2 3 3 2" xfId="8714"/>
    <cellStyle name="标题 2 2 2 3 4" xfId="8715"/>
    <cellStyle name="标题 2 2 2 3 4 2" xfId="8716"/>
    <cellStyle name="标题 2 2 2 3 5" xfId="8717"/>
    <cellStyle name="标题 2 2 2 4" xfId="8718"/>
    <cellStyle name="标题 2 2 2 4 2" xfId="8719"/>
    <cellStyle name="标题 2 2 2 5" xfId="8720"/>
    <cellStyle name="标题 2 2 2 5 2" xfId="8721"/>
    <cellStyle name="标题 2 2 2 6" xfId="8722"/>
    <cellStyle name="标题 2 2 3" xfId="8723"/>
    <cellStyle name="标题 2 2 3 2" xfId="8724"/>
    <cellStyle name="标题 2 2 3 2 2" xfId="8725"/>
    <cellStyle name="标题 2 2 3 2 4" xfId="8726"/>
    <cellStyle name="标题 2 2 3 3" xfId="8727"/>
    <cellStyle name="标题 2 2 3 3 2" xfId="8728"/>
    <cellStyle name="标题 2 2 3 4" xfId="8729"/>
    <cellStyle name="标题 2 2 3 4 2" xfId="8730"/>
    <cellStyle name="标题 2 2 3 5" xfId="8731"/>
    <cellStyle name="标题 2 2 4" xfId="8732"/>
    <cellStyle name="强调文字颜色 4 2 3 3 2" xfId="8733"/>
    <cellStyle name="标题 2 2 4 2" xfId="8734"/>
    <cellStyle name="标题 2 2 4 2 2" xfId="8735"/>
    <cellStyle name="常规 2 2 4 4 2 2 3" xfId="8736"/>
    <cellStyle name="标题 2 2 4 3" xfId="8737"/>
    <cellStyle name="标题 2 2 4 3 2" xfId="8738"/>
    <cellStyle name="标题 2 2 4 4" xfId="8739"/>
    <cellStyle name="标题 2 2 5" xfId="8740"/>
    <cellStyle name="强调文字颜色 4 2 3 3 3" xfId="8741"/>
    <cellStyle name="标题 2 2 5 2" xfId="8742"/>
    <cellStyle name="标题 2 2 6" xfId="8743"/>
    <cellStyle name="标题 2 2 6 2" xfId="8744"/>
    <cellStyle name="常规 5 5 3 2 4" xfId="8745"/>
    <cellStyle name="标题 2 2 7" xfId="8746"/>
    <cellStyle name="标题 3 2" xfId="8747"/>
    <cellStyle name="标题 3 2 2" xfId="8748"/>
    <cellStyle name="标题 3 2 2 2" xfId="8749"/>
    <cellStyle name="标题 3 2 2 2 2" xfId="8750"/>
    <cellStyle name="标题 3 2 2 2 2 2" xfId="8751"/>
    <cellStyle name="标题 3 2 2 2 2 3" xfId="8752"/>
    <cellStyle name="标题 3 2 2 2 2 4" xfId="8753"/>
    <cellStyle name="强调文字颜色 4 2 5 2" xfId="8754"/>
    <cellStyle name="标题 3 2 2 2 2 5" xfId="8755"/>
    <cellStyle name="强调文字颜色 4 2 5 3" xfId="8756"/>
    <cellStyle name="标题 3 2 2 2 3" xfId="8757"/>
    <cellStyle name="标题 3 2 2 2 3 2" xfId="8758"/>
    <cellStyle name="标题 3 2 2 2 4" xfId="8759"/>
    <cellStyle name="标题 3 2 2 2 4 2" xfId="8760"/>
    <cellStyle name="标题 3 2 2 3" xfId="8761"/>
    <cellStyle name="标题 3 2 2 3 2" xfId="8762"/>
    <cellStyle name="标题 3 2 2 3 2 2" xfId="8763"/>
    <cellStyle name="标题 3 2 2 3 3" xfId="8764"/>
    <cellStyle name="标题 3 2 2 3 3 2" xfId="8765"/>
    <cellStyle name="标题 3 2 2 4" xfId="8766"/>
    <cellStyle name="标题 3 2 2 4 2" xfId="8767"/>
    <cellStyle name="标题 3 2 2 5" xfId="8768"/>
    <cellStyle name="标题 3 2 2 5 2" xfId="8769"/>
    <cellStyle name="标题 3 2 2 6" xfId="8770"/>
    <cellStyle name="标题 3 2 3 2" xfId="8771"/>
    <cellStyle name="标题 3 2 3 2 2" xfId="8772"/>
    <cellStyle name="标题 3 2 3 2 2 2" xfId="8773"/>
    <cellStyle name="标题 3 2 3 2 2 3" xfId="8774"/>
    <cellStyle name="标题 3 2 3 2 3" xfId="8775"/>
    <cellStyle name="标题 3 2 3 2 3 2" xfId="8776"/>
    <cellStyle name="标题 3 2 3 2 3 3" xfId="8777"/>
    <cellStyle name="标题 3 2 3 2 4" xfId="8778"/>
    <cellStyle name="标题 3 2 3 2 4 2" xfId="8779"/>
    <cellStyle name="常规 2 4 2 2 2 3" xfId="8780"/>
    <cellStyle name="标题 3 2 3 2 4 3" xfId="8781"/>
    <cellStyle name="常规 2 4 2 2 2 4" xfId="8782"/>
    <cellStyle name="标题 3 2 3 2 5" xfId="8783"/>
    <cellStyle name="标题 3 2 3 2 6" xfId="8784"/>
    <cellStyle name="标题 3 2 3 3" xfId="8785"/>
    <cellStyle name="标题 3 2 3 3 2" xfId="8786"/>
    <cellStyle name="标题 3 2 3 3 3" xfId="8787"/>
    <cellStyle name="标题 3 2 3 4" xfId="8788"/>
    <cellStyle name="标题 3 2 3 4 2" xfId="8789"/>
    <cellStyle name="标题 3 2 3 4 3" xfId="8790"/>
    <cellStyle name="标题 3 2 3 5" xfId="8791"/>
    <cellStyle name="标题 3 2 3 5 2" xfId="8792"/>
    <cellStyle name="标题 3 2 3 5 3" xfId="8793"/>
    <cellStyle name="标题 3 2 3 6" xfId="8794"/>
    <cellStyle name="标题 3 2 3 7" xfId="8795"/>
    <cellStyle name="标题 3 2 4" xfId="8796"/>
    <cellStyle name="强调文字颜色 4 2 4 3 2" xfId="8797"/>
    <cellStyle name="标题 3 2 4 2" xfId="8798"/>
    <cellStyle name="标题 3 2 4 2 2" xfId="8799"/>
    <cellStyle name="常规 2 2 5 4 2 2 3" xfId="8800"/>
    <cellStyle name="标题 3 2 4 2 3" xfId="8801"/>
    <cellStyle name="常规 2 2 5 4 2 2 4" xfId="8802"/>
    <cellStyle name="标题 3 2 4 3" xfId="8803"/>
    <cellStyle name="标题 3 2 4 3 2" xfId="8804"/>
    <cellStyle name="标题 3 2 4 3 3" xfId="8805"/>
    <cellStyle name="标题 3 2 4 5" xfId="8806"/>
    <cellStyle name="标题 3 2 4 6" xfId="8807"/>
    <cellStyle name="标题 3 2 5" xfId="8808"/>
    <cellStyle name="强调文字颜色 4 2 4 3 3" xfId="8809"/>
    <cellStyle name="标题 3 2 5 2" xfId="8810"/>
    <cellStyle name="标题 3 2 5 3" xfId="8811"/>
    <cellStyle name="标题 3 2 6" xfId="8812"/>
    <cellStyle name="标题 3 2 6 2" xfId="8813"/>
    <cellStyle name="常规 5 6 3 2 4" xfId="8814"/>
    <cellStyle name="标题 3 2 6 3" xfId="8815"/>
    <cellStyle name="常规 5 6 3 2 5" xfId="8816"/>
    <cellStyle name="标题 3 2 7" xfId="8817"/>
    <cellStyle name="标题 3 2 7 2" xfId="8818"/>
    <cellStyle name="标题 3 2 7 3" xfId="8819"/>
    <cellStyle name="常规 4 11 2 2" xfId="8820"/>
    <cellStyle name="标题 3 2 8" xfId="8821"/>
    <cellStyle name="标题 3 2 9" xfId="8822"/>
    <cellStyle name="标题 4 2" xfId="8823"/>
    <cellStyle name="标题 4 2 2" xfId="8824"/>
    <cellStyle name="标题 4 2 2 2" xfId="8825"/>
    <cellStyle name="标题 4 2 2 2 2 4 2" xfId="8826"/>
    <cellStyle name="标题 4 2 2 2 2 5" xfId="8827"/>
    <cellStyle name="标题 4 2 2 2 3" xfId="8828"/>
    <cellStyle name="标题 4 2 2 2 4" xfId="8829"/>
    <cellStyle name="标题 4 2 2 2 4 2" xfId="8830"/>
    <cellStyle name="标题 4 2 2 2 5" xfId="8831"/>
    <cellStyle name="标题 4 2 2 3" xfId="8832"/>
    <cellStyle name="标题 4 2 2 3 2 2" xfId="8833"/>
    <cellStyle name="常规 2 10 5 2" xfId="8834"/>
    <cellStyle name="标题 4 2 2 3 3" xfId="8835"/>
    <cellStyle name="常规 2 10 6" xfId="8836"/>
    <cellStyle name="标题 4 2 2 3 3 2" xfId="8837"/>
    <cellStyle name="标题 4 2 2 4" xfId="8838"/>
    <cellStyle name="标题 4 2 2 4 2" xfId="8839"/>
    <cellStyle name="常规 2 11 5" xfId="8840"/>
    <cellStyle name="常规 3 2 2 6" xfId="8841"/>
    <cellStyle name="标题 4 2 2 5" xfId="8842"/>
    <cellStyle name="标题 4 2 2 5 2" xfId="8843"/>
    <cellStyle name="常规 2 12 5" xfId="8844"/>
    <cellStyle name="常规 3 2 3 6" xfId="8845"/>
    <cellStyle name="标题 4 2 2 6" xfId="8846"/>
    <cellStyle name="标题 4 2 3 2" xfId="8847"/>
    <cellStyle name="标题 4 2 3 2 2" xfId="8848"/>
    <cellStyle name="常规 2 2 2 7 2 5" xfId="8849"/>
    <cellStyle name="标题 4 2 3 2 2 2" xfId="8850"/>
    <cellStyle name="标题 4 2 3 2 3" xfId="8851"/>
    <cellStyle name="标题 4 2 3 2 3 2" xfId="8852"/>
    <cellStyle name="标题 4 2 3 2 4" xfId="8853"/>
    <cellStyle name="标题 4 2 3 3" xfId="8854"/>
    <cellStyle name="标题 4 2 3 3 2" xfId="8855"/>
    <cellStyle name="标题 4 2 3 4" xfId="8856"/>
    <cellStyle name="标题 4 2 3 4 2" xfId="8857"/>
    <cellStyle name="常规 3 3 2 6" xfId="8858"/>
    <cellStyle name="标题 4 2 3 5" xfId="8859"/>
    <cellStyle name="标题 4 2 4 2" xfId="8860"/>
    <cellStyle name="标题 4 2 4 2 2" xfId="8861"/>
    <cellStyle name="常规 2 2 2 8 2 5" xfId="8862"/>
    <cellStyle name="标题 4 2 4 3" xfId="8863"/>
    <cellStyle name="常规 2 3 10 2 2 2" xfId="8864"/>
    <cellStyle name="标题 4 2 4 3 2" xfId="8865"/>
    <cellStyle name="标题 4 2 5 2" xfId="8866"/>
    <cellStyle name="标题 4 2 6" xfId="8867"/>
    <cellStyle name="标题 4 2 7" xfId="8868"/>
    <cellStyle name="常规 2 4 2 2 2 2 4 2" xfId="8869"/>
    <cellStyle name="标题 5" xfId="8870"/>
    <cellStyle name="标题 5 2" xfId="8871"/>
    <cellStyle name="标题 5 2 2 2 2" xfId="8872"/>
    <cellStyle name="标题 5 2 2 2 2 2" xfId="8873"/>
    <cellStyle name="标题 5 2 2 2 3" xfId="8874"/>
    <cellStyle name="标题 5 2 2 2 3 2" xfId="8875"/>
    <cellStyle name="标题 5 2 2 2 4" xfId="8876"/>
    <cellStyle name="标题 5 2 2 2 4 2" xfId="8877"/>
    <cellStyle name="标题 5 2 2 2 5" xfId="8878"/>
    <cellStyle name="标题 5 2 2 3" xfId="8879"/>
    <cellStyle name="标题 5 2 2 3 2" xfId="8880"/>
    <cellStyle name="标题 5 2 2 4" xfId="8881"/>
    <cellStyle name="常规 8 2 2 2 4 2" xfId="8882"/>
    <cellStyle name="标题 5 2 2 4 2" xfId="8883"/>
    <cellStyle name="标题 5 2 2 5" xfId="8884"/>
    <cellStyle name="标题 5 2 3 2 2" xfId="8885"/>
    <cellStyle name="标题 5 2 3 3" xfId="8886"/>
    <cellStyle name="标题 5 2 3 3 2" xfId="8887"/>
    <cellStyle name="标题 5 2 3 4" xfId="8888"/>
    <cellStyle name="标题 5 2 3 4 2" xfId="8889"/>
    <cellStyle name="标题 5 2 3 5" xfId="8890"/>
    <cellStyle name="标题 5 2 4 2" xfId="8891"/>
    <cellStyle name="标题 5 2 5" xfId="8892"/>
    <cellStyle name="标题 5 2 5 2" xfId="8893"/>
    <cellStyle name="标题 5 3" xfId="8894"/>
    <cellStyle name="标题 5 3 2" xfId="8895"/>
    <cellStyle name="标题 5 3 2 2" xfId="8896"/>
    <cellStyle name="标题 5 3 2 3" xfId="8897"/>
    <cellStyle name="标题 5 3 2 3 2" xfId="8898"/>
    <cellStyle name="标题 5 3 2 4" xfId="8899"/>
    <cellStyle name="常规 8 2 2 3 4 2" xfId="8900"/>
    <cellStyle name="标题 5 3 3" xfId="8901"/>
    <cellStyle name="标题 5 3 3 2" xfId="8902"/>
    <cellStyle name="常规 2 6 3 2 2 5" xfId="8903"/>
    <cellStyle name="标题 5 3 4" xfId="8904"/>
    <cellStyle name="标题 5 3 4 2" xfId="8905"/>
    <cellStyle name="标题 5 3 5" xfId="8906"/>
    <cellStyle name="标题 5 4" xfId="8907"/>
    <cellStyle name="标题 5 4 2" xfId="8908"/>
    <cellStyle name="标题 5 4 2 2" xfId="8909"/>
    <cellStyle name="标题 5 4 3" xfId="8910"/>
    <cellStyle name="标题 5 4 3 2" xfId="8911"/>
    <cellStyle name="标题 5 5" xfId="8912"/>
    <cellStyle name="标题 5 5 2" xfId="8913"/>
    <cellStyle name="常规 6 2 3 3 2 3" xfId="8914"/>
    <cellStyle name="标题 5 6" xfId="8915"/>
    <cellStyle name="标题 5 6 2" xfId="8916"/>
    <cellStyle name="常规 6 2 3 3 3 3" xfId="8917"/>
    <cellStyle name="标题 5 7" xfId="8918"/>
    <cellStyle name="差 2" xfId="8919"/>
    <cellStyle name="注释 2 3 2 5 2" xfId="8920"/>
    <cellStyle name="差 2 2" xfId="8921"/>
    <cellStyle name="差 2 2 2" xfId="8922"/>
    <cellStyle name="差 2 2 2 2" xfId="8923"/>
    <cellStyle name="常规 2 7 3 2 4" xfId="8924"/>
    <cellStyle name="差 2 2 2 2 2" xfId="8925"/>
    <cellStyle name="常规 2 7 3 2 4 2" xfId="8926"/>
    <cellStyle name="差 2 2 2 2 2 2" xfId="8927"/>
    <cellStyle name="差 2 2 2 2 3" xfId="8928"/>
    <cellStyle name="差 2 2 2 2 3 2" xfId="8929"/>
    <cellStyle name="差 2 2 2 2 4" xfId="8930"/>
    <cellStyle name="差 2 2 2 2 4 2" xfId="8931"/>
    <cellStyle name="差 2 2 2 2 5" xfId="8932"/>
    <cellStyle name="差 2 2 2 3" xfId="8933"/>
    <cellStyle name="常规 2 7 3 2 5" xfId="8934"/>
    <cellStyle name="差 2 2 2 3 2" xfId="8935"/>
    <cellStyle name="常规 8 2 5 2 4" xfId="8936"/>
    <cellStyle name="差 2 2 2 4" xfId="8937"/>
    <cellStyle name="差 2 2 2 4 2" xfId="8938"/>
    <cellStyle name="差 2 2 2 5" xfId="8939"/>
    <cellStyle name="差 2 2 3" xfId="8940"/>
    <cellStyle name="差 2 2 3 2" xfId="8941"/>
    <cellStyle name="常规 2 2 3 2 3 2 2 3" xfId="8942"/>
    <cellStyle name="差 2 2 3 2 2" xfId="8943"/>
    <cellStyle name="常规 2 2 3 2 3 2 2 3 2" xfId="8944"/>
    <cellStyle name="差 2 2 3 3" xfId="8945"/>
    <cellStyle name="常规 2 2 3 2 3 2 2 4" xfId="8946"/>
    <cellStyle name="差 2 2 3 3 2" xfId="8947"/>
    <cellStyle name="常规 2 2 3 2 3 2 2 4 2" xfId="8948"/>
    <cellStyle name="差 2 2 3 4" xfId="8949"/>
    <cellStyle name="常规 2 2 3 2 3 2 2 5" xfId="8950"/>
    <cellStyle name="差 2 2 3 4 2" xfId="8951"/>
    <cellStyle name="差 2 2 3 5" xfId="8952"/>
    <cellStyle name="差 2 2 4" xfId="8953"/>
    <cellStyle name="差 2 2 4 2" xfId="8954"/>
    <cellStyle name="差 2 2 5" xfId="8955"/>
    <cellStyle name="差 2 2 5 2" xfId="8956"/>
    <cellStyle name="差 2 2 6" xfId="8957"/>
    <cellStyle name="差 2 3" xfId="8958"/>
    <cellStyle name="差 2 3 2" xfId="8959"/>
    <cellStyle name="差 2 3 2 2" xfId="8960"/>
    <cellStyle name="常规 2 3 2 2 5 5" xfId="8961"/>
    <cellStyle name="差 2 3 2 2 2" xfId="8962"/>
    <cellStyle name="差 2 3 2 3 2" xfId="8963"/>
    <cellStyle name="差 2 3 2 4" xfId="8964"/>
    <cellStyle name="差 2 3 3" xfId="8965"/>
    <cellStyle name="差 2 3 3 2" xfId="8966"/>
    <cellStyle name="常规 2 3 2 2 6 5" xfId="8967"/>
    <cellStyle name="差 2 3 4" xfId="8968"/>
    <cellStyle name="差 2 3 4 2" xfId="8969"/>
    <cellStyle name="差 2 3 5" xfId="8970"/>
    <cellStyle name="差 2 4" xfId="8971"/>
    <cellStyle name="差 2 4 2" xfId="8972"/>
    <cellStyle name="差 2 4 2 2" xfId="8973"/>
    <cellStyle name="差 2 4 3" xfId="8974"/>
    <cellStyle name="差 2 4 3 2" xfId="8975"/>
    <cellStyle name="常规 3 2 3 2 2 2 2 5" xfId="8976"/>
    <cellStyle name="差 2 4 4" xfId="8977"/>
    <cellStyle name="差 2 5" xfId="8978"/>
    <cellStyle name="差 2 5 2" xfId="8979"/>
    <cellStyle name="常规 8 2 2 2 2 3" xfId="8980"/>
    <cellStyle name="差 2 6" xfId="8981"/>
    <cellStyle name="差 2 6 2" xfId="8982"/>
    <cellStyle name="差 2 7" xfId="8983"/>
    <cellStyle name="常规 10" xfId="8984"/>
    <cellStyle name="常规 10 10" xfId="8985"/>
    <cellStyle name="常规 10 11" xfId="8986"/>
    <cellStyle name="常规 10 2" xfId="8987"/>
    <cellStyle name="常规 6 2 4 3" xfId="8988"/>
    <cellStyle name="常规 10 2 2" xfId="8989"/>
    <cellStyle name="常规 6 2 4 3 2" xfId="8990"/>
    <cellStyle name="常规 10 2 2 2" xfId="8991"/>
    <cellStyle name="常规 4 2 2 3 2 6" xfId="8992"/>
    <cellStyle name="常规 6 2 4 3 2 2" xfId="8993"/>
    <cellStyle name="常规 10 2 2 2 2" xfId="8994"/>
    <cellStyle name="链接单元格 2 4 4" xfId="8995"/>
    <cellStyle name="常规 10 2 2 2 2 2" xfId="8996"/>
    <cellStyle name="常规 10 2 2 2 2 2 2" xfId="8997"/>
    <cellStyle name="常规 10 2 2 2 2 3" xfId="8998"/>
    <cellStyle name="强调文字颜色 5 2 2 4 2" xfId="8999"/>
    <cellStyle name="常规 10 2 2 2 2 3 2" xfId="9000"/>
    <cellStyle name="常规 10 2 2 2 2 3 3" xfId="9001"/>
    <cellStyle name="常规 10 2 2 2 2 4" xfId="9002"/>
    <cellStyle name="常规 2 2 5 2 4 2" xfId="9003"/>
    <cellStyle name="常规 10 2 2 2 2 5" xfId="9004"/>
    <cellStyle name="常规 10 2 2 2 3" xfId="9005"/>
    <cellStyle name="常规 3 4 5 2" xfId="9006"/>
    <cellStyle name="链接单元格 2 4 5" xfId="9007"/>
    <cellStyle name="常规 10 2 2 2 3 2" xfId="9008"/>
    <cellStyle name="常规 3 4 5 2 2" xfId="9009"/>
    <cellStyle name="常规 10 2 2 2 3 3" xfId="9010"/>
    <cellStyle name="常规 3 4 5 2 3" xfId="9011"/>
    <cellStyle name="强调文字颜色 5 2 2 5 2" xfId="9012"/>
    <cellStyle name="常规 10 2 2 2 4" xfId="9013"/>
    <cellStyle name="常规 3 4 5 3" xfId="9014"/>
    <cellStyle name="常规 10 2 2 2 4 2" xfId="9015"/>
    <cellStyle name="常规 3 4 5 3 2" xfId="9016"/>
    <cellStyle name="常规 10 2 2 2 4 3" xfId="9017"/>
    <cellStyle name="常规 3 4 5 3 3" xfId="9018"/>
    <cellStyle name="常规 10 2 2 2 5" xfId="9019"/>
    <cellStyle name="常规 3 4 5 4" xfId="9020"/>
    <cellStyle name="常规 10 2 2 2 6" xfId="9021"/>
    <cellStyle name="常规 3 4 5 5" xfId="9022"/>
    <cellStyle name="常规 10 2 2 3" xfId="9023"/>
    <cellStyle name="常规 10 2 2 3 2" xfId="9024"/>
    <cellStyle name="常规 10 2 2 3 2 2" xfId="9025"/>
    <cellStyle name="常规 10 2 2 3 2 3" xfId="9026"/>
    <cellStyle name="强调文字颜色 5 2 3 4 2" xfId="9027"/>
    <cellStyle name="常规 10 2 2 3 3" xfId="9028"/>
    <cellStyle name="常规 3 4 6 2" xfId="9029"/>
    <cellStyle name="常规 10 2 2 3 3 2" xfId="9030"/>
    <cellStyle name="常规 3 4 6 2 2" xfId="9031"/>
    <cellStyle name="常规 10 2 2 3 3 3" xfId="9032"/>
    <cellStyle name="常规 3 4 6 2 3" xfId="9033"/>
    <cellStyle name="常规 10 2 2 3 4" xfId="9034"/>
    <cellStyle name="常规 3 4 6 3" xfId="9035"/>
    <cellStyle name="常规 10 2 2 3 5" xfId="9036"/>
    <cellStyle name="常规 3 4 6 4" xfId="9037"/>
    <cellStyle name="常规 10 2 2 4" xfId="9038"/>
    <cellStyle name="常规 10 2 2 4 3" xfId="9039"/>
    <cellStyle name="常规 3 4 7 2" xfId="9040"/>
    <cellStyle name="常规 10 2 2 5" xfId="9041"/>
    <cellStyle name="常规 10 2 2 6" xfId="9042"/>
    <cellStyle name="常规 10 2 3" xfId="9043"/>
    <cellStyle name="常规 6 2 4 3 3" xfId="9044"/>
    <cellStyle name="常规 10 2 3 2" xfId="9045"/>
    <cellStyle name="常规 6 2 4 3 3 2" xfId="9046"/>
    <cellStyle name="常规 10 2 3 2 2" xfId="9047"/>
    <cellStyle name="常规 10 2 3 2 2 2" xfId="9048"/>
    <cellStyle name="常规 10 2 3 2 2 2 2" xfId="9049"/>
    <cellStyle name="常规 10 2 3 2 2 3" xfId="9050"/>
    <cellStyle name="常规 10 2 3 2 2 3 2" xfId="9051"/>
    <cellStyle name="常规 10 2 3 2 2 3 3" xfId="9052"/>
    <cellStyle name="常规 10 2 3 2 2 4" xfId="9053"/>
    <cellStyle name="常规 2 2 6 2 4 2" xfId="9054"/>
    <cellStyle name="常规 10 2 3 2 2 5" xfId="9055"/>
    <cellStyle name="常规 10 2 3 2 3" xfId="9056"/>
    <cellStyle name="常规 3 5 5 2" xfId="9057"/>
    <cellStyle name="常规 10 2 3 2 3 2" xfId="9058"/>
    <cellStyle name="常规 3 5 5 2 2" xfId="9059"/>
    <cellStyle name="常规 10 2 3 2 3 3" xfId="9060"/>
    <cellStyle name="常规 3 5 5 2 3" xfId="9061"/>
    <cellStyle name="常规 10 2 3 2 4" xfId="9062"/>
    <cellStyle name="常规 3 5 5 3" xfId="9063"/>
    <cellStyle name="常规 10 2 3 2 4 2" xfId="9064"/>
    <cellStyle name="常规 3 5 5 3 2" xfId="9065"/>
    <cellStyle name="常规 10 2 3 2 4 3" xfId="9066"/>
    <cellStyle name="常规 10 2 3 2 5" xfId="9067"/>
    <cellStyle name="常规 3 5 5 4" xfId="9068"/>
    <cellStyle name="常规 10 2 3 2 6" xfId="9069"/>
    <cellStyle name="常规 3 5 5 5" xfId="9070"/>
    <cellStyle name="常规 10 2 3 3" xfId="9071"/>
    <cellStyle name="常规 10 2 3 3 2" xfId="9072"/>
    <cellStyle name="常规 10 2 3 3 2 2" xfId="9073"/>
    <cellStyle name="常规 10 2 3 3 2 3" xfId="9074"/>
    <cellStyle name="常规 10 2 3 3 3" xfId="9075"/>
    <cellStyle name="常规 3 5 6 2" xfId="9076"/>
    <cellStyle name="常规 10 2 3 3 3 2" xfId="9077"/>
    <cellStyle name="常规 3 5 6 2 2" xfId="9078"/>
    <cellStyle name="常规 10 2 3 3 3 3" xfId="9079"/>
    <cellStyle name="常规 10 2 3 3 4" xfId="9080"/>
    <cellStyle name="常规 3 5 6 3" xfId="9081"/>
    <cellStyle name="常规 10 2 3 3 5" xfId="9082"/>
    <cellStyle name="常规 3 5 6 4" xfId="9083"/>
    <cellStyle name="常规 10 2 3 4" xfId="9084"/>
    <cellStyle name="常规 10 2 3 4 2" xfId="9085"/>
    <cellStyle name="常规 10 2 3 4 3" xfId="9086"/>
    <cellStyle name="常规 3 5 7 2" xfId="9087"/>
    <cellStyle name="常规 10 2 3 5" xfId="9088"/>
    <cellStyle name="常规 10 2 3 5 2" xfId="9089"/>
    <cellStyle name="常规 10 2 3 5 3" xfId="9090"/>
    <cellStyle name="常规 3 5 8 2" xfId="9091"/>
    <cellStyle name="常规 10 2 3 6" xfId="9092"/>
    <cellStyle name="常规 10 2 4" xfId="9093"/>
    <cellStyle name="常规 6 2 4 3 4" xfId="9094"/>
    <cellStyle name="常规 10 2 4 2" xfId="9095"/>
    <cellStyle name="常规 6 2 4 3 4 2" xfId="9096"/>
    <cellStyle name="常规 10 2 4 2 2 3" xfId="9097"/>
    <cellStyle name="常规 10 2 4 2 3 3" xfId="9098"/>
    <cellStyle name="常规 10 2 4 2 5" xfId="9099"/>
    <cellStyle name="常规 10 2 4 3" xfId="9100"/>
    <cellStyle name="常规 10 2 4 3 2" xfId="9101"/>
    <cellStyle name="常规 10 2 4 3 3" xfId="9102"/>
    <cellStyle name="常规 3 6 6 2" xfId="9103"/>
    <cellStyle name="常规 10 2 4 4" xfId="9104"/>
    <cellStyle name="常规 10 2 4 5" xfId="9105"/>
    <cellStyle name="常规 10 2 4 6" xfId="9106"/>
    <cellStyle name="常规 10 2 5" xfId="9107"/>
    <cellStyle name="常规 4 8 3 3 2" xfId="9108"/>
    <cellStyle name="常规 6 2 4 3 5" xfId="9109"/>
    <cellStyle name="常规 10 2 5 2" xfId="9110"/>
    <cellStyle name="常规 10 2 5 2 2" xfId="9111"/>
    <cellStyle name="常规 10 2 5 2 3" xfId="9112"/>
    <cellStyle name="常规 3 7 5 2" xfId="9113"/>
    <cellStyle name="常规 10 2 5 3" xfId="9114"/>
    <cellStyle name="常规 10 2 5 3 2" xfId="9115"/>
    <cellStyle name="常规 10 2 5 3 3" xfId="9116"/>
    <cellStyle name="常规 10 2 5 4" xfId="9117"/>
    <cellStyle name="常规 10 2 5 5" xfId="9118"/>
    <cellStyle name="常规 10 2 6" xfId="9119"/>
    <cellStyle name="常规 10 2 6 2" xfId="9120"/>
    <cellStyle name="常规 10 2 6 3" xfId="9121"/>
    <cellStyle name="常规 10 2 7 2" xfId="9122"/>
    <cellStyle name="常规 10 2 7 3" xfId="9123"/>
    <cellStyle name="常规 10 2 8" xfId="9124"/>
    <cellStyle name="常规 10 2 9" xfId="9125"/>
    <cellStyle name="常规 10 3 2" xfId="9126"/>
    <cellStyle name="常规 6 2 4 4 2" xfId="9127"/>
    <cellStyle name="常规 10 3 2 2" xfId="9128"/>
    <cellStyle name="常规 4 2 2 4 2 6" xfId="9129"/>
    <cellStyle name="常规 10 3 2 2 2" xfId="9130"/>
    <cellStyle name="常规 10 3 2 2 2 2" xfId="9131"/>
    <cellStyle name="常规 10 3 2 2 2 3" xfId="9132"/>
    <cellStyle name="强调文字颜色 6 2 2 4 2" xfId="9133"/>
    <cellStyle name="常规 10 3 2 2 3 2" xfId="9134"/>
    <cellStyle name="常规 4 4 5 2 2" xfId="9135"/>
    <cellStyle name="常规 10 3 2 2 3 3" xfId="9136"/>
    <cellStyle name="常规 4 4 5 2 3" xfId="9137"/>
    <cellStyle name="强调文字颜色 6 2 2 5 2" xfId="9138"/>
    <cellStyle name="常规 10 3 2 2 5" xfId="9139"/>
    <cellStyle name="常规 4 4 5 4" xfId="9140"/>
    <cellStyle name="常规 10 3 2 3" xfId="9141"/>
    <cellStyle name="常规 5 3 4 2 2 3 2" xfId="9142"/>
    <cellStyle name="常规 10 3 2 3 2" xfId="9143"/>
    <cellStyle name="常规 10 3 2 4" xfId="9144"/>
    <cellStyle name="常规 5 3 4 2 2 3 3" xfId="9145"/>
    <cellStyle name="常规 10 3 2 4 3" xfId="9146"/>
    <cellStyle name="常规 4 4 7 2" xfId="9147"/>
    <cellStyle name="常规 10 3 2 5" xfId="9148"/>
    <cellStyle name="常规 10 3 2 6" xfId="9149"/>
    <cellStyle name="常规 10 3 3" xfId="9150"/>
    <cellStyle name="常规 10 3 3 2" xfId="9151"/>
    <cellStyle name="常规 10 3 3 2 2" xfId="9152"/>
    <cellStyle name="常规 10 3 3 3" xfId="9153"/>
    <cellStyle name="常规 10 3 3 3 2" xfId="9154"/>
    <cellStyle name="常规 10 3 3 3 3" xfId="9155"/>
    <cellStyle name="常规 4 5 6 2" xfId="9156"/>
    <cellStyle name="常规 10 3 3 4" xfId="9157"/>
    <cellStyle name="常规 10 3 3 5" xfId="9158"/>
    <cellStyle name="常规 10 3 4" xfId="9159"/>
    <cellStyle name="常规 10 3 4 2" xfId="9160"/>
    <cellStyle name="常规 10 3 4 3" xfId="9161"/>
    <cellStyle name="常规 10 3 5" xfId="9162"/>
    <cellStyle name="常规 4 8 3 4 2" xfId="9163"/>
    <cellStyle name="常规 10 3 5 2" xfId="9164"/>
    <cellStyle name="常规 10 3 5 3" xfId="9165"/>
    <cellStyle name="常规 10 3 6" xfId="9166"/>
    <cellStyle name="常规 10 4" xfId="9167"/>
    <cellStyle name="常规 6 2 4 5" xfId="9168"/>
    <cellStyle name="常规 10 4 2" xfId="9169"/>
    <cellStyle name="常规 6 2 4 5 2" xfId="9170"/>
    <cellStyle name="常规 10 4 2 2" xfId="9171"/>
    <cellStyle name="常规 10 4 2 2 2" xfId="9172"/>
    <cellStyle name="常规 10 4 2 2 2 2" xfId="9173"/>
    <cellStyle name="常规 10 4 2 2 2 3" xfId="9174"/>
    <cellStyle name="常规 10 4 2 2 3" xfId="9175"/>
    <cellStyle name="常规 5 4 5 2" xfId="9176"/>
    <cellStyle name="常规 10 4 2 2 3 2" xfId="9177"/>
    <cellStyle name="常规 5 4 5 2 2" xfId="9178"/>
    <cellStyle name="常规 10 4 2 2 3 3" xfId="9179"/>
    <cellStyle name="常规 5 4 5 2 3" xfId="9180"/>
    <cellStyle name="常规 10 4 2 2 4" xfId="9181"/>
    <cellStyle name="常规 5 4 5 3" xfId="9182"/>
    <cellStyle name="常规 10 4 2 2 5" xfId="9183"/>
    <cellStyle name="常规 5 2 2 2 5 2" xfId="9184"/>
    <cellStyle name="常规 5 4 5 4" xfId="9185"/>
    <cellStyle name="常规 10 4 2 3" xfId="9186"/>
    <cellStyle name="常规 10 4 2 3 2" xfId="9187"/>
    <cellStyle name="常规 10 4 2 3 3" xfId="9188"/>
    <cellStyle name="常规 5 4 6 2" xfId="9189"/>
    <cellStyle name="常规 10 4 2 4" xfId="9190"/>
    <cellStyle name="常规 10 4 2 4 3" xfId="9191"/>
    <cellStyle name="常规 5 4 7 2" xfId="9192"/>
    <cellStyle name="常规 10 4 2 5" xfId="9193"/>
    <cellStyle name="常规 10 4 2 6" xfId="9194"/>
    <cellStyle name="常规 10 4 3" xfId="9195"/>
    <cellStyle name="常规 10 4 3 2" xfId="9196"/>
    <cellStyle name="常规 10 4 3 2 2" xfId="9197"/>
    <cellStyle name="常规 10 4 3 2 3" xfId="9198"/>
    <cellStyle name="常规 5 5 5 2" xfId="9199"/>
    <cellStyle name="常规 10 4 3 3" xfId="9200"/>
    <cellStyle name="常规 10 4 3 3 2" xfId="9201"/>
    <cellStyle name="常规 10 4 3 3 3" xfId="9202"/>
    <cellStyle name="常规 5 5 6 2" xfId="9203"/>
    <cellStyle name="常规 10 4 3 4" xfId="9204"/>
    <cellStyle name="常规 10 4 3 5" xfId="9205"/>
    <cellStyle name="常规 10 4 4" xfId="9206"/>
    <cellStyle name="常规 10 4 4 2" xfId="9207"/>
    <cellStyle name="常规 10 4 4 3" xfId="9208"/>
    <cellStyle name="常规 10 4 5" xfId="9209"/>
    <cellStyle name="常规 10 4 5 2" xfId="9210"/>
    <cellStyle name="常规 10 4 5 3" xfId="9211"/>
    <cellStyle name="常规 10 4 6" xfId="9212"/>
    <cellStyle name="常规 10 5" xfId="9213"/>
    <cellStyle name="常规 6 2 4 6" xfId="9214"/>
    <cellStyle name="常规 10 5 2" xfId="9215"/>
    <cellStyle name="常规 10 5 2 2" xfId="9216"/>
    <cellStyle name="常规 10 5 2 2 2" xfId="9217"/>
    <cellStyle name="常规 10 5 2 2 3" xfId="9218"/>
    <cellStyle name="常规 6 4 5 2" xfId="9219"/>
    <cellStyle name="常规 10 5 2 3" xfId="9220"/>
    <cellStyle name="常规 10 5 2 3 2" xfId="9221"/>
    <cellStyle name="常规 10 5 2 3 3" xfId="9222"/>
    <cellStyle name="常规 6 4 6 2" xfId="9223"/>
    <cellStyle name="常规 10 5 2 4" xfId="9224"/>
    <cellStyle name="常规 10 5 2 5" xfId="9225"/>
    <cellStyle name="常规 10 5 3" xfId="9226"/>
    <cellStyle name="常规 10 5 3 2" xfId="9227"/>
    <cellStyle name="常规 10 5 3 3" xfId="9228"/>
    <cellStyle name="常规 10 5 4" xfId="9229"/>
    <cellStyle name="常规 10 5 4 2" xfId="9230"/>
    <cellStyle name="常规 10 5 4 3" xfId="9231"/>
    <cellStyle name="常规 10 5 5" xfId="9232"/>
    <cellStyle name="常规 10 5 6" xfId="9233"/>
    <cellStyle name="常规 10 6" xfId="9234"/>
    <cellStyle name="常规 10 6 2" xfId="9235"/>
    <cellStyle name="常规 10 6 2 2" xfId="9236"/>
    <cellStyle name="常规 10 6 2 3" xfId="9237"/>
    <cellStyle name="常规 10 6 3" xfId="9238"/>
    <cellStyle name="常规 10 6 3 2" xfId="9239"/>
    <cellStyle name="常规 10 6 3 3" xfId="9240"/>
    <cellStyle name="常规 10 6 4" xfId="9241"/>
    <cellStyle name="常规 10 6 5" xfId="9242"/>
    <cellStyle name="常规 10 7" xfId="9243"/>
    <cellStyle name="常规 10 7 2" xfId="9244"/>
    <cellStyle name="常规 10 7 3" xfId="9245"/>
    <cellStyle name="常规 10 8" xfId="9246"/>
    <cellStyle name="常规 10 8 2" xfId="9247"/>
    <cellStyle name="常规 10 8 3" xfId="9248"/>
    <cellStyle name="常规 10 9" xfId="9249"/>
    <cellStyle name="常规 10 9 2" xfId="9250"/>
    <cellStyle name="常规 10 9 3" xfId="9251"/>
    <cellStyle name="常规 11" xfId="9252"/>
    <cellStyle name="常规 11 2" xfId="9253"/>
    <cellStyle name="常规 6 2 5 3" xfId="9254"/>
    <cellStyle name="常规 11 2 2" xfId="9255"/>
    <cellStyle name="常规 6 2 5 3 2" xfId="9256"/>
    <cellStyle name="常规 11 2 2 2" xfId="9257"/>
    <cellStyle name="常规 4 2 3 3 2 6" xfId="9258"/>
    <cellStyle name="常规 6 2 5 3 2 2" xfId="9259"/>
    <cellStyle name="常规 11 2 2 2 2" xfId="9260"/>
    <cellStyle name="常规 11 2 2 2 2 2" xfId="9261"/>
    <cellStyle name="常规 11 2 2 2 3" xfId="9262"/>
    <cellStyle name="常规 12 3 3 2" xfId="9263"/>
    <cellStyle name="常规 11 2 2 2 3 2" xfId="9264"/>
    <cellStyle name="常规 11 2 2 2 4" xfId="9265"/>
    <cellStyle name="常规 11 2 2 2 4 2" xfId="9266"/>
    <cellStyle name="常规 11 2 2 2 5" xfId="9267"/>
    <cellStyle name="常规 11 2 2 3" xfId="9268"/>
    <cellStyle name="常规 11 2 2 3 2" xfId="9269"/>
    <cellStyle name="常规 11 2 2 4" xfId="9270"/>
    <cellStyle name="常规 11 2 2 4 2" xfId="9271"/>
    <cellStyle name="常规 11 2 2 5" xfId="9272"/>
    <cellStyle name="常规 11 2 3" xfId="9273"/>
    <cellStyle name="常规 6 2 5 3 3" xfId="9274"/>
    <cellStyle name="常规 11 2 3 2" xfId="9275"/>
    <cellStyle name="常规 6 2 5 3 3 2" xfId="9276"/>
    <cellStyle name="常规 11 2 3 2 2" xfId="9277"/>
    <cellStyle name="常规 11 2 3 3" xfId="9278"/>
    <cellStyle name="常规 11 2 3 3 2" xfId="9279"/>
    <cellStyle name="常规 11 2 3 4" xfId="9280"/>
    <cellStyle name="常规 11 2 3 4 2" xfId="9281"/>
    <cellStyle name="常规 11 2 3 5" xfId="9282"/>
    <cellStyle name="常规 11 2 4" xfId="9283"/>
    <cellStyle name="常规 6 2 5 3 4" xfId="9284"/>
    <cellStyle name="常规 11 2 4 2" xfId="9285"/>
    <cellStyle name="常规 6 2 5 3 4 2" xfId="9286"/>
    <cellStyle name="常规 11 2 5" xfId="9287"/>
    <cellStyle name="常规 6 2 5 3 5" xfId="9288"/>
    <cellStyle name="常规 11 2 5 2" xfId="9289"/>
    <cellStyle name="常规 11 2 6" xfId="9290"/>
    <cellStyle name="常规 11 3 2" xfId="9291"/>
    <cellStyle name="常规 6 2 5 4 2" xfId="9292"/>
    <cellStyle name="常规 11 3 2 2" xfId="9293"/>
    <cellStyle name="常规 18" xfId="9294"/>
    <cellStyle name="常规 23" xfId="9295"/>
    <cellStyle name="常规 11 3 2 3" xfId="9296"/>
    <cellStyle name="常规 19" xfId="9297"/>
    <cellStyle name="常规 24" xfId="9298"/>
    <cellStyle name="常规 11 3 2 4" xfId="9299"/>
    <cellStyle name="常规 25" xfId="9300"/>
    <cellStyle name="注释 2 2 2 2 2 2 3 2" xfId="9301"/>
    <cellStyle name="常规 11 3 2 5" xfId="9302"/>
    <cellStyle name="常规 11 3 3" xfId="9303"/>
    <cellStyle name="常规 11 3 3 2" xfId="9304"/>
    <cellStyle name="常规 11 3 3 3" xfId="9305"/>
    <cellStyle name="常规 11 3 3 3 2" xfId="9306"/>
    <cellStyle name="常规 11 3 3 4" xfId="9307"/>
    <cellStyle name="常规 11 3 3 4 2" xfId="9308"/>
    <cellStyle name="常规 11 3 3 5" xfId="9309"/>
    <cellStyle name="常规 11 3 4" xfId="9310"/>
    <cellStyle name="常规 11 3 4 2" xfId="9311"/>
    <cellStyle name="常规 11 3 5" xfId="9312"/>
    <cellStyle name="常规 11 3 5 2" xfId="9313"/>
    <cellStyle name="常规 11 3 6" xfId="9314"/>
    <cellStyle name="常规 11 4" xfId="9315"/>
    <cellStyle name="常规 6 2 5 5" xfId="9316"/>
    <cellStyle name="常规 11 4 2" xfId="9317"/>
    <cellStyle name="常规 6 2 5 5 2" xfId="9318"/>
    <cellStyle name="常规 11 4 2 2" xfId="9319"/>
    <cellStyle name="常规 11 4 2 2 2 2" xfId="9320"/>
    <cellStyle name="常规 11 4 2 2 3 2" xfId="9321"/>
    <cellStyle name="常规 11 4 2 2 4" xfId="9322"/>
    <cellStyle name="常规 2 2 2 3 4 3 2" xfId="9323"/>
    <cellStyle name="常规 11 4 2 2 4 2" xfId="9324"/>
    <cellStyle name="常规 2 2 2 3 4 3 2 2" xfId="9325"/>
    <cellStyle name="常规 11 4 2 2 5" xfId="9326"/>
    <cellStyle name="常规 2 2 2 3 4 3 3" xfId="9327"/>
    <cellStyle name="常规 5 3 2 2 5 2" xfId="9328"/>
    <cellStyle name="常规 11 4 2 3" xfId="9329"/>
    <cellStyle name="常规 11 4 2 4" xfId="9330"/>
    <cellStyle name="常规 11 4 2 4 2" xfId="9331"/>
    <cellStyle name="常规 11 4 2 5" xfId="9332"/>
    <cellStyle name="常规 11 4 3" xfId="9333"/>
    <cellStyle name="常规 11 4 3 2" xfId="9334"/>
    <cellStyle name="常规 11 4 3 2 2" xfId="9335"/>
    <cellStyle name="常规 11 4 3 3" xfId="9336"/>
    <cellStyle name="常规 11 4 3 3 2" xfId="9337"/>
    <cellStyle name="常规 11 4 3 4" xfId="9338"/>
    <cellStyle name="常规 11 4 3 4 2" xfId="9339"/>
    <cellStyle name="常规 11 4 3 5" xfId="9340"/>
    <cellStyle name="常规 11 4 4" xfId="9341"/>
    <cellStyle name="常规 11 4 4 2" xfId="9342"/>
    <cellStyle name="常规 11 4 5" xfId="9343"/>
    <cellStyle name="常规 11 4 5 2" xfId="9344"/>
    <cellStyle name="常规 11 4 6" xfId="9345"/>
    <cellStyle name="常规 11 5" xfId="9346"/>
    <cellStyle name="常规 6 2 5 6" xfId="9347"/>
    <cellStyle name="常规 11 5 2" xfId="9348"/>
    <cellStyle name="常规 11 5 2 2" xfId="9349"/>
    <cellStyle name="常规 11 5 2 2 2" xfId="9350"/>
    <cellStyle name="常规 11 5 2 3" xfId="9351"/>
    <cellStyle name="常规 11 5 2 3 2" xfId="9352"/>
    <cellStyle name="常规 11 5 2 4" xfId="9353"/>
    <cellStyle name="常规 11 5 2 4 2" xfId="9354"/>
    <cellStyle name="常规 11 5 2 5" xfId="9355"/>
    <cellStyle name="常规 2 2 2 2 2 2 2 2 2" xfId="9356"/>
    <cellStyle name="常规 11 5 3" xfId="9357"/>
    <cellStyle name="常规 11 5 3 2" xfId="9358"/>
    <cellStyle name="常规 11 5 4" xfId="9359"/>
    <cellStyle name="常规 11 5 4 2" xfId="9360"/>
    <cellStyle name="常规 11 5 5" xfId="9361"/>
    <cellStyle name="常规 11 6 2 2" xfId="9362"/>
    <cellStyle name="常规 11 6 3" xfId="9363"/>
    <cellStyle name="常规 11 6 3 2" xfId="9364"/>
    <cellStyle name="常规 11 6 4" xfId="9365"/>
    <cellStyle name="常规 11 6 4 2" xfId="9366"/>
    <cellStyle name="常规 11 6 5" xfId="9367"/>
    <cellStyle name="常规 11 7 2" xfId="9368"/>
    <cellStyle name="常规 11 8" xfId="9369"/>
    <cellStyle name="常规 11 8 2" xfId="9370"/>
    <cellStyle name="常规 11 9" xfId="9371"/>
    <cellStyle name="常规 12" xfId="9372"/>
    <cellStyle name="常规 12 2" xfId="9373"/>
    <cellStyle name="常规 6 2 6 3" xfId="9374"/>
    <cellStyle name="常规 12 2 2" xfId="9375"/>
    <cellStyle name="常规 6 2 6 3 2" xfId="9376"/>
    <cellStyle name="常规 12 2 2 2" xfId="9377"/>
    <cellStyle name="常规 12 2 2 2 2" xfId="9378"/>
    <cellStyle name="常规 12 2 2 3" xfId="9379"/>
    <cellStyle name="常规 12 2 2 3 2" xfId="9380"/>
    <cellStyle name="常规 12 2 2 4" xfId="9381"/>
    <cellStyle name="常规 12 2 2 4 2" xfId="9382"/>
    <cellStyle name="常规 12 2 2 5" xfId="9383"/>
    <cellStyle name="常规 12 2 3" xfId="9384"/>
    <cellStyle name="常规 12 2 3 2" xfId="9385"/>
    <cellStyle name="常规 12 2 4" xfId="9386"/>
    <cellStyle name="常规 12 2 4 2" xfId="9387"/>
    <cellStyle name="常规 12 2 5" xfId="9388"/>
    <cellStyle name="常规 12 3" xfId="9389"/>
    <cellStyle name="常规 6 2 6 4" xfId="9390"/>
    <cellStyle name="常规 12 3 2" xfId="9391"/>
    <cellStyle name="常规 6 2 6 4 2" xfId="9392"/>
    <cellStyle name="强调文字颜色 6 2 2 2 2 5" xfId="9393"/>
    <cellStyle name="常规 12 3 2 2" xfId="9394"/>
    <cellStyle name="常规 12 3 3" xfId="9395"/>
    <cellStyle name="常规 12 3 4" xfId="9396"/>
    <cellStyle name="常规 12 3 4 2" xfId="9397"/>
    <cellStyle name="常规 12 3 5" xfId="9398"/>
    <cellStyle name="常规 12 4" xfId="9399"/>
    <cellStyle name="常规 6 2 6 5" xfId="9400"/>
    <cellStyle name="常规 12 4 2" xfId="9401"/>
    <cellStyle name="常规 12 5" xfId="9402"/>
    <cellStyle name="常规 12 5 2" xfId="9403"/>
    <cellStyle name="常规 13" xfId="9404"/>
    <cellStyle name="常规 13 2" xfId="9405"/>
    <cellStyle name="常规 6 2 7 3" xfId="9406"/>
    <cellStyle name="常规 13 2 2" xfId="9407"/>
    <cellStyle name="常规 6 2 7 3 2" xfId="9408"/>
    <cellStyle name="常规 13 2 2 2" xfId="9409"/>
    <cellStyle name="常规 13 2 2 2 2" xfId="9410"/>
    <cellStyle name="常规 8 4 4" xfId="9411"/>
    <cellStyle name="常规 13 2 2 3" xfId="9412"/>
    <cellStyle name="常规 2 2 2 2 3 2 2" xfId="9413"/>
    <cellStyle name="常规 13 2 2 3 2" xfId="9414"/>
    <cellStyle name="常规 2 2 2 2 3 2 2 2" xfId="9415"/>
    <cellStyle name="常规 8 5 4" xfId="9416"/>
    <cellStyle name="常规 13 2 2 4" xfId="9417"/>
    <cellStyle name="常规 2 2 2 2 3 2 3" xfId="9418"/>
    <cellStyle name="常规 13 2 2 4 2" xfId="9419"/>
    <cellStyle name="常规 2 2 2 2 3 2 3 2" xfId="9420"/>
    <cellStyle name="常规 8 6 4" xfId="9421"/>
    <cellStyle name="常规 13 2 2 5" xfId="9422"/>
    <cellStyle name="常规 2 2 2 2 3 2 4" xfId="9423"/>
    <cellStyle name="常规 13 2 3" xfId="9424"/>
    <cellStyle name="常规 13 2 3 2" xfId="9425"/>
    <cellStyle name="常规 13 2 4" xfId="9426"/>
    <cellStyle name="常规 13 2 4 2" xfId="9427"/>
    <cellStyle name="常规 13 2 5" xfId="9428"/>
    <cellStyle name="常规 13 3" xfId="9429"/>
    <cellStyle name="常规 6 2 7 4" xfId="9430"/>
    <cellStyle name="常规 13 3 2" xfId="9431"/>
    <cellStyle name="常规 6 2 7 4 2" xfId="9432"/>
    <cellStyle name="常规 13 3 3" xfId="9433"/>
    <cellStyle name="常规 13 3 4" xfId="9434"/>
    <cellStyle name="常规 13 3 5" xfId="9435"/>
    <cellStyle name="常规 13 4" xfId="9436"/>
    <cellStyle name="常规 6 2 7 5" xfId="9437"/>
    <cellStyle name="常规 13 4 2" xfId="9438"/>
    <cellStyle name="常规 13 5" xfId="9439"/>
    <cellStyle name="常规 13 5 2" xfId="9440"/>
    <cellStyle name="常规 14" xfId="9441"/>
    <cellStyle name="常规 4 2 3 4 2 2" xfId="9442"/>
    <cellStyle name="常规 14 2" xfId="9443"/>
    <cellStyle name="常规 4 2 3 4 2 2 2" xfId="9444"/>
    <cellStyle name="常规 14 2 2" xfId="9445"/>
    <cellStyle name="常规 14 2 2 2" xfId="9446"/>
    <cellStyle name="常规 14 2 2 2 2" xfId="9447"/>
    <cellStyle name="常规 14 2 2 2 2 2" xfId="9448"/>
    <cellStyle name="常规 14 2 2 2 3" xfId="9449"/>
    <cellStyle name="常规 14 2 2 2 3 2" xfId="9450"/>
    <cellStyle name="输入 2 2 2 2 4" xfId="9451"/>
    <cellStyle name="常规 14 2 2 2 4" xfId="9452"/>
    <cellStyle name="常规 14 2 2 2 4 2" xfId="9453"/>
    <cellStyle name="常规 14 2 2 2 5" xfId="9454"/>
    <cellStyle name="常规 14 2 2 3" xfId="9455"/>
    <cellStyle name="常规 2 2 2 3 3 2 2" xfId="9456"/>
    <cellStyle name="常规 14 2 2 3 2" xfId="9457"/>
    <cellStyle name="常规 2 2 2 3 3 2 2 2" xfId="9458"/>
    <cellStyle name="常规 14 2 2 4" xfId="9459"/>
    <cellStyle name="常规 2 2 2 3 3 2 3" xfId="9460"/>
    <cellStyle name="常规 14 2 2 4 2" xfId="9461"/>
    <cellStyle name="常规 2 2 2 3 3 2 3 2" xfId="9462"/>
    <cellStyle name="常规 14 2 2 5" xfId="9463"/>
    <cellStyle name="常规 2 2 2 3 3 2 4" xfId="9464"/>
    <cellStyle name="常规 14 2 3" xfId="9465"/>
    <cellStyle name="常规 14 2 3 2" xfId="9466"/>
    <cellStyle name="常规 14 2 3 2 2" xfId="9467"/>
    <cellStyle name="常规 14 2 3 3" xfId="9468"/>
    <cellStyle name="常规 2 2 2 3 3 3 2" xfId="9469"/>
    <cellStyle name="常规 14 2 3 3 2" xfId="9470"/>
    <cellStyle name="常规 2 2 2 3 3 3 2 2" xfId="9471"/>
    <cellStyle name="常规 14 2 3 4" xfId="9472"/>
    <cellStyle name="常规 2 2 2 3 3 3 3" xfId="9473"/>
    <cellStyle name="常规 14 2 3 4 2" xfId="9474"/>
    <cellStyle name="常规 2 2 2 3 3 3 3 2" xfId="9475"/>
    <cellStyle name="常规 14 2 3 5" xfId="9476"/>
    <cellStyle name="常规 2 2 2 3 3 3 4" xfId="9477"/>
    <cellStyle name="常规 14 2 4" xfId="9478"/>
    <cellStyle name="常规 14 2 4 2" xfId="9479"/>
    <cellStyle name="常规 14 2 5" xfId="9480"/>
    <cellStyle name="常规 14 2 5 2" xfId="9481"/>
    <cellStyle name="常规 14 3" xfId="9482"/>
    <cellStyle name="常规 4 2 3 4 2 2 3" xfId="9483"/>
    <cellStyle name="常规 14 3 2" xfId="9484"/>
    <cellStyle name="常规 14 3 2 2 2" xfId="9485"/>
    <cellStyle name="常规 14 3 2 3" xfId="9486"/>
    <cellStyle name="常规 2 2 2 3 4 2 2" xfId="9487"/>
    <cellStyle name="常规 14 3 2 3 2" xfId="9488"/>
    <cellStyle name="常规 2 2 2 3 4 2 2 2" xfId="9489"/>
    <cellStyle name="常规 14 3 2 4" xfId="9490"/>
    <cellStyle name="常规 2 2 2 3 4 2 3" xfId="9491"/>
    <cellStyle name="常规 5 3 2 2 4 2" xfId="9492"/>
    <cellStyle name="常规 14 3 2 4 2" xfId="9493"/>
    <cellStyle name="常规 2 2 2 3 4 2 3 2" xfId="9494"/>
    <cellStyle name="常规 14 3 2 5" xfId="9495"/>
    <cellStyle name="常规 2 2 2 3 4 2 4" xfId="9496"/>
    <cellStyle name="常规 5 3 2 2 4 3" xfId="9497"/>
    <cellStyle name="常规 14 3 3" xfId="9498"/>
    <cellStyle name="常规 14 3 4" xfId="9499"/>
    <cellStyle name="常规 14 3 5" xfId="9500"/>
    <cellStyle name="常规 14 4" xfId="9501"/>
    <cellStyle name="常规 14 4 2" xfId="9502"/>
    <cellStyle name="常规 14 4 2 2" xfId="9503"/>
    <cellStyle name="常规 14 4 3" xfId="9504"/>
    <cellStyle name="常规 14 4 3 2" xfId="9505"/>
    <cellStyle name="常规 14 4 4" xfId="9506"/>
    <cellStyle name="常规 14 4 4 2" xfId="9507"/>
    <cellStyle name="常规 14 4 5" xfId="9508"/>
    <cellStyle name="常规 14 5" xfId="9509"/>
    <cellStyle name="常规 14 5 2" xfId="9510"/>
    <cellStyle name="常规 14 6" xfId="9511"/>
    <cellStyle name="常规 14 6 2" xfId="9512"/>
    <cellStyle name="常规 14 7" xfId="9513"/>
    <cellStyle name="常规 15" xfId="9514"/>
    <cellStyle name="常规 20" xfId="9515"/>
    <cellStyle name="常规 4 2 3 4 2 3" xfId="9516"/>
    <cellStyle name="常规 15 6" xfId="9517"/>
    <cellStyle name="常规 16" xfId="9518"/>
    <cellStyle name="常规 21" xfId="9519"/>
    <cellStyle name="常规 4 2 3 4 2 4" xfId="9520"/>
    <cellStyle name="常规 16 6" xfId="9521"/>
    <cellStyle name="常规 21 6" xfId="9522"/>
    <cellStyle name="常规 17" xfId="9523"/>
    <cellStyle name="常规 22" xfId="9524"/>
    <cellStyle name="常规 4 2 3 4 2 5" xfId="9525"/>
    <cellStyle name="常规 17 6" xfId="9526"/>
    <cellStyle name="常规 2 2 2 2 4 2 4" xfId="9527"/>
    <cellStyle name="常规 17 7" xfId="9528"/>
    <cellStyle name="常规 2 2 2 2 4 2 5" xfId="9529"/>
    <cellStyle name="常规 17 7 2" xfId="9530"/>
    <cellStyle name="常规 17 8" xfId="9531"/>
    <cellStyle name="常规 18 2 2 3" xfId="9532"/>
    <cellStyle name="常规 2 2 2 7 3 2 2" xfId="9533"/>
    <cellStyle name="常规 18 2 3 3" xfId="9534"/>
    <cellStyle name="常规 2 2 2 7 3 3 2" xfId="9535"/>
    <cellStyle name="常规 18 2 4 3" xfId="9536"/>
    <cellStyle name="常规 18 2 6" xfId="9537"/>
    <cellStyle name="常规 18 3 2 2" xfId="9538"/>
    <cellStyle name="常规 18 3 3" xfId="9539"/>
    <cellStyle name="常规 18 3 3 2" xfId="9540"/>
    <cellStyle name="常规 18 3 4" xfId="9541"/>
    <cellStyle name="常规 2 2 4 2 5 3 2" xfId="9542"/>
    <cellStyle name="常规 18 4 3" xfId="9543"/>
    <cellStyle name="常规 18 5 2" xfId="9544"/>
    <cellStyle name="常规 2 2 2 2 4 3 3 2" xfId="9545"/>
    <cellStyle name="常规 18 6" xfId="9546"/>
    <cellStyle name="常规 2 2 2 2 4 3 4" xfId="9547"/>
    <cellStyle name="常规 2" xfId="9548"/>
    <cellStyle name="常规 2 10" xfId="9549"/>
    <cellStyle name="常规 2 2 2 6 3" xfId="9550"/>
    <cellStyle name="常规 2 10 2" xfId="9551"/>
    <cellStyle name="常规 2 2 2 6 3 2" xfId="9552"/>
    <cellStyle name="常规 2 10 2 2 2 2" xfId="9553"/>
    <cellStyle name="常规 2 10 2 2 3" xfId="9554"/>
    <cellStyle name="常规 2 10 2 2 3 2" xfId="9555"/>
    <cellStyle name="常规 2 10 2 2 4" xfId="9556"/>
    <cellStyle name="常规 6 5 2 2" xfId="9557"/>
    <cellStyle name="常规 2 10 2 2 4 2" xfId="9558"/>
    <cellStyle name="常规 6 5 2 2 2" xfId="9559"/>
    <cellStyle name="常规 2 10 2 2 5" xfId="9560"/>
    <cellStyle name="常规 6 5 2 3" xfId="9561"/>
    <cellStyle name="常规 2 10 2 4 2" xfId="9562"/>
    <cellStyle name="常规 2 10 2 5" xfId="9563"/>
    <cellStyle name="常规 2 10 3 4 2" xfId="9564"/>
    <cellStyle name="常规 2 10 3 5" xfId="9565"/>
    <cellStyle name="常规 2 10 4 2" xfId="9566"/>
    <cellStyle name="常规 2 2 2 6 3 4 2" xfId="9567"/>
    <cellStyle name="常规 2 11" xfId="9568"/>
    <cellStyle name="常规 2 2 2 6 4" xfId="9569"/>
    <cellStyle name="常规 2 11 2" xfId="9570"/>
    <cellStyle name="常规 2 2 2 6 4 2" xfId="9571"/>
    <cellStyle name="常规 3 2 2 3" xfId="9572"/>
    <cellStyle name="常规 2 11 2 2 3" xfId="9573"/>
    <cellStyle name="常规 3 2 2 3 2 3" xfId="9574"/>
    <cellStyle name="常规 4 2 2 7 3 3 2" xfId="9575"/>
    <cellStyle name="常规 2 11 2 2 3 2" xfId="9576"/>
    <cellStyle name="常规 3 2 2 3 2 3 2" xfId="9577"/>
    <cellStyle name="常规 2 11 2 2 4" xfId="9578"/>
    <cellStyle name="常规 3 2 2 3 2 4" xfId="9579"/>
    <cellStyle name="常规 7 5 2 2" xfId="9580"/>
    <cellStyle name="常规 2 11 2 2 4 2" xfId="9581"/>
    <cellStyle name="常规 3 2 2 3 2 4 2" xfId="9582"/>
    <cellStyle name="常规 7 5 2 2 2" xfId="9583"/>
    <cellStyle name="常规 2 11 2 2 5" xfId="9584"/>
    <cellStyle name="常规 3 2 2 3 2 5" xfId="9585"/>
    <cellStyle name="常规 7 5 2 3" xfId="9586"/>
    <cellStyle name="常规 2 11 2 4 2" xfId="9587"/>
    <cellStyle name="常规 3 2 2 3 4 2" xfId="9588"/>
    <cellStyle name="常规 2 11 2 5" xfId="9589"/>
    <cellStyle name="常规 3 2 2 3 5" xfId="9590"/>
    <cellStyle name="常规 2 11 3" xfId="9591"/>
    <cellStyle name="常规 3 2 2 4" xfId="9592"/>
    <cellStyle name="常规 2 11 3 4 2" xfId="9593"/>
    <cellStyle name="常规 3 2 2 4 4 2" xfId="9594"/>
    <cellStyle name="常规 2 11 3 5" xfId="9595"/>
    <cellStyle name="常规 3 2 2 4 5" xfId="9596"/>
    <cellStyle name="常规 2 11 4" xfId="9597"/>
    <cellStyle name="常规 3 2 2 5" xfId="9598"/>
    <cellStyle name="常规 2 11 4 2" xfId="9599"/>
    <cellStyle name="常规 3 2 2 5 2" xfId="9600"/>
    <cellStyle name="常规 2 11 5 2" xfId="9601"/>
    <cellStyle name="常规 3 2 2 6 2" xfId="9602"/>
    <cellStyle name="常规 2 11 6" xfId="9603"/>
    <cellStyle name="常规 3 2 2 7" xfId="9604"/>
    <cellStyle name="常规 2 12" xfId="9605"/>
    <cellStyle name="常规 2 2 2 6 5" xfId="9606"/>
    <cellStyle name="常规 2 12 2" xfId="9607"/>
    <cellStyle name="常规 2 2 2 6 5 2" xfId="9608"/>
    <cellStyle name="常规 3 2 3 3" xfId="9609"/>
    <cellStyle name="常规 2 12 2 4 2" xfId="9610"/>
    <cellStyle name="常规 3 2 3 3 4 2" xfId="9611"/>
    <cellStyle name="常规 2 12 2 5" xfId="9612"/>
    <cellStyle name="常规 3 2 3 3 5" xfId="9613"/>
    <cellStyle name="常规 2 12 3" xfId="9614"/>
    <cellStyle name="常规 3 2 3 4" xfId="9615"/>
    <cellStyle name="常规 2 12 3 2" xfId="9616"/>
    <cellStyle name="常规 3 2 3 4 2" xfId="9617"/>
    <cellStyle name="常规 2 12 3 2 2" xfId="9618"/>
    <cellStyle name="常规 3 2 3 4 2 2" xfId="9619"/>
    <cellStyle name="强调文字颜色 1 2 4" xfId="9620"/>
    <cellStyle name="常规 2 12 3 3" xfId="9621"/>
    <cellStyle name="常规 3 2 3 4 3" xfId="9622"/>
    <cellStyle name="常规 2 12 3 3 2" xfId="9623"/>
    <cellStyle name="常规 3 2 3 4 3 2" xfId="9624"/>
    <cellStyle name="常规 2 12 3 4" xfId="9625"/>
    <cellStyle name="常规 3 2 3 4 4" xfId="9626"/>
    <cellStyle name="常规 2 12 4" xfId="9627"/>
    <cellStyle name="常规 3 2 3 5" xfId="9628"/>
    <cellStyle name="常规 2 12 4 2" xfId="9629"/>
    <cellStyle name="常规 3 2 3 5 2" xfId="9630"/>
    <cellStyle name="常规 2 12 5 2" xfId="9631"/>
    <cellStyle name="常规 3 2 3 6 2" xfId="9632"/>
    <cellStyle name="常规 2 12 6" xfId="9633"/>
    <cellStyle name="常规 3 2 3 7" xfId="9634"/>
    <cellStyle name="常规 2 13" xfId="9635"/>
    <cellStyle name="常规 2 2 2 6 6" xfId="9636"/>
    <cellStyle name="常规 8 3 2 3 2" xfId="9637"/>
    <cellStyle name="常规 2 13 2" xfId="9638"/>
    <cellStyle name="常规 3 2 4 3" xfId="9639"/>
    <cellStyle name="常规 2 13 2 2" xfId="9640"/>
    <cellStyle name="常规 3 2 4 3 2" xfId="9641"/>
    <cellStyle name="常规 2 13 2 2 2" xfId="9642"/>
    <cellStyle name="常规 3 2 4 3 2 2" xfId="9643"/>
    <cellStyle name="常规 2 13 2 3" xfId="9644"/>
    <cellStyle name="常规 3 2 4 3 3" xfId="9645"/>
    <cellStyle name="常规 2 13 2 3 2" xfId="9646"/>
    <cellStyle name="常规 3 2 4 3 3 2" xfId="9647"/>
    <cellStyle name="常规 2 13 2 4" xfId="9648"/>
    <cellStyle name="常规 3 2 4 3 4" xfId="9649"/>
    <cellStyle name="常规 2 13 2 4 2" xfId="9650"/>
    <cellStyle name="常规 3 2 4 3 4 2" xfId="9651"/>
    <cellStyle name="常规 2 13 2 5" xfId="9652"/>
    <cellStyle name="常规 3 2 4 3 5" xfId="9653"/>
    <cellStyle name="常规 2 13 3" xfId="9654"/>
    <cellStyle name="常规 3 2 4 4" xfId="9655"/>
    <cellStyle name="常规 2 13 3 2" xfId="9656"/>
    <cellStyle name="常规 3 2 4 4 2" xfId="9657"/>
    <cellStyle name="常规 2 13 4" xfId="9658"/>
    <cellStyle name="常规 3 2 4 5" xfId="9659"/>
    <cellStyle name="常规 2 13 4 2" xfId="9660"/>
    <cellStyle name="常规 3 2 4 5 2" xfId="9661"/>
    <cellStyle name="常规 2 13 5" xfId="9662"/>
    <cellStyle name="常规 3 2 4 6" xfId="9663"/>
    <cellStyle name="常规 2 14" xfId="9664"/>
    <cellStyle name="常规 2 14 2" xfId="9665"/>
    <cellStyle name="常规 3 2 5 3" xfId="9666"/>
    <cellStyle name="常规 2 14 2 2" xfId="9667"/>
    <cellStyle name="常规 3 2 5 3 2" xfId="9668"/>
    <cellStyle name="常规 2 14 2 2 2" xfId="9669"/>
    <cellStyle name="常规 3 2 5 3 2 2" xfId="9670"/>
    <cellStyle name="常规 2 14 2 3" xfId="9671"/>
    <cellStyle name="常规 3 2 5 3 3" xfId="9672"/>
    <cellStyle name="常规 2 14 2 4" xfId="9673"/>
    <cellStyle name="常规 2 2 3 2 6 2" xfId="9674"/>
    <cellStyle name="常规 3 2 5 3 4" xfId="9675"/>
    <cellStyle name="常规 2 14 2 4 2" xfId="9676"/>
    <cellStyle name="常规 3 2 5 3 4 2" xfId="9677"/>
    <cellStyle name="常规 2 14 2 5" xfId="9678"/>
    <cellStyle name="常规 3 2 5 3 5" xfId="9679"/>
    <cellStyle name="汇总 2 2 2 2" xfId="9680"/>
    <cellStyle name="常规 2 14 3" xfId="9681"/>
    <cellStyle name="常规 3 2 5 4" xfId="9682"/>
    <cellStyle name="常规 2 14 3 2" xfId="9683"/>
    <cellStyle name="常规 3 2 5 4 2" xfId="9684"/>
    <cellStyle name="常规 2 14 4" xfId="9685"/>
    <cellStyle name="常规 3 2 5 5" xfId="9686"/>
    <cellStyle name="常规 2 14 4 2" xfId="9687"/>
    <cellStyle name="常规 3 2 5 5 2" xfId="9688"/>
    <cellStyle name="常规 2 14 5" xfId="9689"/>
    <cellStyle name="常规 3 2 5 6" xfId="9690"/>
    <cellStyle name="常规 2 15 2" xfId="9691"/>
    <cellStyle name="常规 3 2 6 3" xfId="9692"/>
    <cellStyle name="常规 2 15 2 2" xfId="9693"/>
    <cellStyle name="常规 3 2 6 3 2" xfId="9694"/>
    <cellStyle name="常规 2 15 3" xfId="9695"/>
    <cellStyle name="常规 3 2 6 4" xfId="9696"/>
    <cellStyle name="常规 2 15 3 2" xfId="9697"/>
    <cellStyle name="常规 3 2 6 4 2" xfId="9698"/>
    <cellStyle name="常规 2 15 4" xfId="9699"/>
    <cellStyle name="常规 3 2 6 5" xfId="9700"/>
    <cellStyle name="常规 3 3 2 2 2 2 2" xfId="9701"/>
    <cellStyle name="常规 2 15 4 2" xfId="9702"/>
    <cellStyle name="常规 2 3 2 2 2 2 5" xfId="9703"/>
    <cellStyle name="常规 3 2 6 5 2" xfId="9704"/>
    <cellStyle name="常规 3 3 2 2 2 2 2 2" xfId="9705"/>
    <cellStyle name="常规 2 15 5" xfId="9706"/>
    <cellStyle name="常规 3 2 6 6" xfId="9707"/>
    <cellStyle name="常规 3 3 2 2 2 2 3" xfId="9708"/>
    <cellStyle name="常规 2 16" xfId="9709"/>
    <cellStyle name="常规 4 3 4 2 2 3 3" xfId="9710"/>
    <cellStyle name="常规 2 16 2" xfId="9711"/>
    <cellStyle name="常规 3 2 7 3" xfId="9712"/>
    <cellStyle name="常规 2 2" xfId="9713"/>
    <cellStyle name="常规 2 2 10" xfId="9714"/>
    <cellStyle name="常规 5 2 2 2 4 2" xfId="9715"/>
    <cellStyle name="常规 5 4 4 4" xfId="9716"/>
    <cellStyle name="常规 2 2 10 2" xfId="9717"/>
    <cellStyle name="常规 5 2 2 2 4 2 2" xfId="9718"/>
    <cellStyle name="常规 5 4 4 4 2" xfId="9719"/>
    <cellStyle name="常规 2 2 10 2 3 2" xfId="9720"/>
    <cellStyle name="常规 2 2 10 2 4" xfId="9721"/>
    <cellStyle name="常规 2 2 10 2 4 2" xfId="9722"/>
    <cellStyle name="常规 2 2 10 2 5" xfId="9723"/>
    <cellStyle name="常规 2 2 10 3" xfId="9724"/>
    <cellStyle name="常规 5 2 2 2 4 2 3" xfId="9725"/>
    <cellStyle name="常规 5 4 4 4 3" xfId="9726"/>
    <cellStyle name="常规 2 2 10 3 2" xfId="9727"/>
    <cellStyle name="常规 5 2 2 2 4 2 3 2" xfId="9728"/>
    <cellStyle name="常规 2 2 10 4" xfId="9729"/>
    <cellStyle name="常规 5 2 2 2 4 2 4" xfId="9730"/>
    <cellStyle name="常规 2 2 10 4 2" xfId="9731"/>
    <cellStyle name="常规 2 2 10 5" xfId="9732"/>
    <cellStyle name="常规 5 2 2 2 4 2 5" xfId="9733"/>
    <cellStyle name="常规 2 2 11" xfId="9734"/>
    <cellStyle name="常规 5 2 2 2 4 3" xfId="9735"/>
    <cellStyle name="常规 5 4 4 5" xfId="9736"/>
    <cellStyle name="常规 2 2 11 2" xfId="9737"/>
    <cellStyle name="常规 5 2 2 2 4 3 2" xfId="9738"/>
    <cellStyle name="常规 2 2 11 2 3 2" xfId="9739"/>
    <cellStyle name="常规 2 3 2 2 4 2 2" xfId="9740"/>
    <cellStyle name="常规 2 2 11 2 4" xfId="9741"/>
    <cellStyle name="常规 2 3 2 2 4 3" xfId="9742"/>
    <cellStyle name="常规 2 2 11 2 4 2" xfId="9743"/>
    <cellStyle name="常规 2 2 4 2 8" xfId="9744"/>
    <cellStyle name="常规 2 3 2 2 4 3 2" xfId="9745"/>
    <cellStyle name="常规 2 2 11 2 5" xfId="9746"/>
    <cellStyle name="常规 2 3 2 2 4 4" xfId="9747"/>
    <cellStyle name="常规 2 2 11 3" xfId="9748"/>
    <cellStyle name="常规 5 2 2 2 4 3 3" xfId="9749"/>
    <cellStyle name="常规 2 2 11 3 2" xfId="9750"/>
    <cellStyle name="常规 2 2 11 4" xfId="9751"/>
    <cellStyle name="常规 2 2 11 4 2" xfId="9752"/>
    <cellStyle name="常规 2 2 11 5" xfId="9753"/>
    <cellStyle name="常规 2 2 12" xfId="9754"/>
    <cellStyle name="常规 5 2 2 2 4 4" xfId="9755"/>
    <cellStyle name="常规 5 4 4 6" xfId="9756"/>
    <cellStyle name="常规 2 2 12 2" xfId="9757"/>
    <cellStyle name="常规 5 2 2 2 4 4 2" xfId="9758"/>
    <cellStyle name="常规 2 2 12 2 2" xfId="9759"/>
    <cellStyle name="常规 6 2 2 2 3 2 2 4" xfId="9760"/>
    <cellStyle name="常规 2 2 12 3" xfId="9761"/>
    <cellStyle name="常规 5 2 2 2 4 4 3" xfId="9762"/>
    <cellStyle name="常规 2 2 12 3 2" xfId="9763"/>
    <cellStyle name="常规 2 2 12 4" xfId="9764"/>
    <cellStyle name="常规 2 2 12 4 2" xfId="9765"/>
    <cellStyle name="常规 2 2 12 5" xfId="9766"/>
    <cellStyle name="常规 2 2 13" xfId="9767"/>
    <cellStyle name="常规 5 2 2 2 4 5" xfId="9768"/>
    <cellStyle name="常规 2 2 13 2" xfId="9769"/>
    <cellStyle name="常规 2 2 14" xfId="9770"/>
    <cellStyle name="常规 5 2 2 2 4 6" xfId="9771"/>
    <cellStyle name="常规 7 2 4 2 4 2" xfId="9772"/>
    <cellStyle name="常规 2 2 14 2" xfId="9773"/>
    <cellStyle name="常规 2 2 15" xfId="9774"/>
    <cellStyle name="常规 2 2 2 10" xfId="9775"/>
    <cellStyle name="常规 2 2 2 10 2" xfId="9776"/>
    <cellStyle name="常规 2 2 2 10 2 2" xfId="9777"/>
    <cellStyle name="常规 2 2 2 10 3" xfId="9778"/>
    <cellStyle name="常规 2 2 2 10 3 2" xfId="9779"/>
    <cellStyle name="常规 2 2 2 10 4" xfId="9780"/>
    <cellStyle name="常规 2 2 2 10 4 2" xfId="9781"/>
    <cellStyle name="常规 2 2 2 10 5" xfId="9782"/>
    <cellStyle name="常规 2 2 2 11" xfId="9783"/>
    <cellStyle name="常规 2 2 2 11 2" xfId="9784"/>
    <cellStyle name="常规 2 2 2 12" xfId="9785"/>
    <cellStyle name="常规 2 2 2 12 2" xfId="9786"/>
    <cellStyle name="常规 2 2 2 13" xfId="9787"/>
    <cellStyle name="常规 2 2 2 2 10" xfId="9788"/>
    <cellStyle name="常规 2 2 4 5 2 4 2" xfId="9789"/>
    <cellStyle name="常规 2 2 2 2 10 2" xfId="9790"/>
    <cellStyle name="常规 2 2 2 2 11" xfId="9791"/>
    <cellStyle name="常规 2 2 2 2 2" xfId="9792"/>
    <cellStyle name="常规 3 2 3 2 3 5" xfId="9793"/>
    <cellStyle name="常规 8 4 3 3" xfId="9794"/>
    <cellStyle name="常规 2 2 2 2 2 2" xfId="9795"/>
    <cellStyle name="常规 3 2 3 2 3 5 2" xfId="9796"/>
    <cellStyle name="常规 8 4 3 3 2" xfId="9797"/>
    <cellStyle name="常规 2 2 2 2 2 2 2" xfId="9798"/>
    <cellStyle name="常规 2 2 2 2 2 2 2 2" xfId="9799"/>
    <cellStyle name="常规 2 2 2 2 2 2 2 2 2 2" xfId="9800"/>
    <cellStyle name="常规 2 2 2 2 2 2 2 2 3" xfId="9801"/>
    <cellStyle name="常规 2 2 2 2 2 2 2 2 3 2" xfId="9802"/>
    <cellStyle name="常规 2 2 2 2 2 2 2 2 4" xfId="9803"/>
    <cellStyle name="常规 2 2 2 2 2 2 2 2 4 2" xfId="9804"/>
    <cellStyle name="常规 2 2 2 2 2 2 2 2 5" xfId="9805"/>
    <cellStyle name="常规 2 2 2 2 2 2 2 3" xfId="9806"/>
    <cellStyle name="常规 2 2 2 2 2 2 2 3 2" xfId="9807"/>
    <cellStyle name="常规 2 2 2 2 2 2 2 4" xfId="9808"/>
    <cellStyle name="常规 2 2 2 2 2 2 2 4 2" xfId="9809"/>
    <cellStyle name="常规 2 2 2 2 2 2 2 5" xfId="9810"/>
    <cellStyle name="常规 2 2 2 2 2 2 3" xfId="9811"/>
    <cellStyle name="常规 2 2 2 2 2 2 3 2" xfId="9812"/>
    <cellStyle name="常规 2 2 2 2 2 2 3 2 2" xfId="9813"/>
    <cellStyle name="常规 2 2 2 2 2 2 3 3" xfId="9814"/>
    <cellStyle name="常规 2 2 2 2 2 2 3 3 2" xfId="9815"/>
    <cellStyle name="常规 2 2 2 2 2 2 3 4" xfId="9816"/>
    <cellStyle name="常规 2 2 2 2 2 2 3 4 2" xfId="9817"/>
    <cellStyle name="常规 2 2 2 2 2 2 3 5" xfId="9818"/>
    <cellStyle name="常规 2 2 2 2 2 2 4" xfId="9819"/>
    <cellStyle name="常规 2 2 2 2 2 2 4 2" xfId="9820"/>
    <cellStyle name="常规 2 2 2 2 2 2 5" xfId="9821"/>
    <cellStyle name="常规 2 2 2 2 2 2 6" xfId="9822"/>
    <cellStyle name="常规 2 4 2 4 2 2 2" xfId="9823"/>
    <cellStyle name="常规 2 2 2 2 2 3" xfId="9824"/>
    <cellStyle name="常规 3 2 3 2 3 5 3" xfId="9825"/>
    <cellStyle name="常规 2 2 2 2 2 3 2" xfId="9826"/>
    <cellStyle name="常规 2 2 2 2 2 3 2 2" xfId="9827"/>
    <cellStyle name="常规 2 2 2 2 2 3 2 2 2" xfId="9828"/>
    <cellStyle name="常规 2 2 2 2 2 3 2 2 2 2" xfId="9829"/>
    <cellStyle name="常规 2 2 2 2 2 3 2 2 3" xfId="9830"/>
    <cellStyle name="常规 2 2 2 2 2 3 2 2 3 2" xfId="9831"/>
    <cellStyle name="常规 2 2 2 2 2 3 2 2 4" xfId="9832"/>
    <cellStyle name="常规 2 2 2 2 2 3 2 2 4 2" xfId="9833"/>
    <cellStyle name="常规 2 2 2 2 2 3 2 2 5" xfId="9834"/>
    <cellStyle name="常规 2 2 2 2 2 3 2 3" xfId="9835"/>
    <cellStyle name="常规 2 2 2 2 2 3 2 3 2" xfId="9836"/>
    <cellStyle name="常规 2 2 2 2 2 3 2 4" xfId="9837"/>
    <cellStyle name="常规 2 2 2 2 2 3 2 4 2" xfId="9838"/>
    <cellStyle name="常规 2 2 2 2 2 3 2 5" xfId="9839"/>
    <cellStyle name="常规 2 2 2 2 2 3 3" xfId="9840"/>
    <cellStyle name="常规 2 2 2 2 2 3 3 2" xfId="9841"/>
    <cellStyle name="常规 2 2 2 2 2 3 3 2 2" xfId="9842"/>
    <cellStyle name="常规 2 2 2 2 2 3 3 3" xfId="9843"/>
    <cellStyle name="常规 2 2 2 2 2 3 3 3 2" xfId="9844"/>
    <cellStyle name="常规 2 2 2 2 2 3 3 4" xfId="9845"/>
    <cellStyle name="常规 2 2 2 2 2 3 3 4 2" xfId="9846"/>
    <cellStyle name="常规 2 2 2 2 2 3 3 5" xfId="9847"/>
    <cellStyle name="常规 2 2 2 2 2 3 4" xfId="9848"/>
    <cellStyle name="常规 2 2 2 2 2 3 4 2" xfId="9849"/>
    <cellStyle name="常规 2 2 2 2 2 3 5" xfId="9850"/>
    <cellStyle name="常规 2 2 2 2 2 3 5 2" xfId="9851"/>
    <cellStyle name="常规 2 2 2 2 2 3 6" xfId="9852"/>
    <cellStyle name="常规 2 4 2 4 2 3 2" xfId="9853"/>
    <cellStyle name="常规 2 2 2 2 2 4" xfId="9854"/>
    <cellStyle name="常规 2 2 2 2 2 4 2" xfId="9855"/>
    <cellStyle name="常规 2 2 2 2 2 4 2 2" xfId="9856"/>
    <cellStyle name="常规 2 2 2 2 2 4 2 2 2" xfId="9857"/>
    <cellStyle name="常规 2 2 2 2 6 2 4" xfId="9858"/>
    <cellStyle name="常规 2 2 2 2 2 4 2 3" xfId="9859"/>
    <cellStyle name="常规 2 2 2 2 2 4 2 3 2" xfId="9860"/>
    <cellStyle name="常规 2 2 2 2 6 3 4" xfId="9861"/>
    <cellStyle name="常规 2 2 2 2 2 4 2 4" xfId="9862"/>
    <cellStyle name="常规 2 2 2 2 2 4 2 4 2" xfId="9863"/>
    <cellStyle name="常规 2 2 2 2 2 4 2 5" xfId="9864"/>
    <cellStyle name="常规 2 2 2 2 2 4 3" xfId="9865"/>
    <cellStyle name="常规 2 2 2 2 2 4 3 2" xfId="9866"/>
    <cellStyle name="常规 2 2 2 2 2 4 4" xfId="9867"/>
    <cellStyle name="常规 3 3 3 3 2 2 2" xfId="9868"/>
    <cellStyle name="常规 2 2 2 2 2 4 4 2" xfId="9869"/>
    <cellStyle name="常规 3 3 3 3 2 2 2 2" xfId="9870"/>
    <cellStyle name="常规 2 2 2 2 2 4 5" xfId="9871"/>
    <cellStyle name="常规 3 3 3 3 2 2 3" xfId="9872"/>
    <cellStyle name="常规 2 2 2 2 2 5" xfId="9873"/>
    <cellStyle name="常规 2 2 2 2 2 5 2" xfId="9874"/>
    <cellStyle name="常规 2 2 2 2 2 5 2 2" xfId="9875"/>
    <cellStyle name="常规 2 2 2 2 2 5 3" xfId="9876"/>
    <cellStyle name="常规 2 2 2 2 2 5 3 2" xfId="9877"/>
    <cellStyle name="常规 2 2 2 2 2 5 4" xfId="9878"/>
    <cellStyle name="常规 3 3 3 3 2 3 2" xfId="9879"/>
    <cellStyle name="常规 2 2 2 2 2 5 4 2" xfId="9880"/>
    <cellStyle name="常规 2 2 2 2 2 5 5" xfId="9881"/>
    <cellStyle name="常规 3 3 3 3 2 3 3" xfId="9882"/>
    <cellStyle name="常规 2 2 2 2 2 6" xfId="9883"/>
    <cellStyle name="常规 4 2 4 2 2 2" xfId="9884"/>
    <cellStyle name="常规 2 2 2 2 2 6 2" xfId="9885"/>
    <cellStyle name="常规 4 2 4 2 2 2 2" xfId="9886"/>
    <cellStyle name="常规 2 2 2 2 2 7" xfId="9887"/>
    <cellStyle name="常规 4 2 4 2 2 3" xfId="9888"/>
    <cellStyle name="常规 2 2 2 2 2 7 2" xfId="9889"/>
    <cellStyle name="常规 4 2 4 2 2 3 2" xfId="9890"/>
    <cellStyle name="常规 2 2 2 2 2 8" xfId="9891"/>
    <cellStyle name="常规 4 2 4 2 2 4" xfId="9892"/>
    <cellStyle name="常规 2 2 2 2 3" xfId="9893"/>
    <cellStyle name="常规 3 2 3 2 3 6" xfId="9894"/>
    <cellStyle name="常规 5 2 5 2 3 2" xfId="9895"/>
    <cellStyle name="常规 8 4 3 4" xfId="9896"/>
    <cellStyle name="常规 2 2 2 2 3 2" xfId="9897"/>
    <cellStyle name="常规 8 4 3 4 2" xfId="9898"/>
    <cellStyle name="常规 2 2 2 2 3 2 2 2 2" xfId="9899"/>
    <cellStyle name="常规 8 5 4 2" xfId="9900"/>
    <cellStyle name="常规 2 2 2 2 3 2 2 2 2 2" xfId="9901"/>
    <cellStyle name="常规 2 2 2 2 3 2 2 2 3" xfId="9902"/>
    <cellStyle name="常规 2 2 3 3 2" xfId="9903"/>
    <cellStyle name="常规 2 2 2 2 3 2 2 2 3 2" xfId="9904"/>
    <cellStyle name="常规 2 2 3 3 2 2" xfId="9905"/>
    <cellStyle name="常规 2 2 2 2 3 2 2 2 4" xfId="9906"/>
    <cellStyle name="常规 2 2 3 3 3" xfId="9907"/>
    <cellStyle name="常规 2 2 2 2 3 2 2 2 4 2" xfId="9908"/>
    <cellStyle name="常规 2 2 3 3 3 2" xfId="9909"/>
    <cellStyle name="常规 2 2 2 2 3 2 2 2 5" xfId="9910"/>
    <cellStyle name="常规 2 2 3 3 4" xfId="9911"/>
    <cellStyle name="常规 2 2 2 2 3 2 2 3" xfId="9912"/>
    <cellStyle name="常规 8 5 5" xfId="9913"/>
    <cellStyle name="常规 2 2 2 2 3 2 2 3 2" xfId="9914"/>
    <cellStyle name="常规 2 2 2 2 3 2 2 4" xfId="9915"/>
    <cellStyle name="常规 2 2 2 2 3 2 2 4 2" xfId="9916"/>
    <cellStyle name="常规 2 2 2 2 3 2 2 5" xfId="9917"/>
    <cellStyle name="常规 2 2 2 2 3 2 3 2 2" xfId="9918"/>
    <cellStyle name="常规 8 6 4 2" xfId="9919"/>
    <cellStyle name="常规 2 2 2 2 3 2 3 3" xfId="9920"/>
    <cellStyle name="常规 8 6 5" xfId="9921"/>
    <cellStyle name="常规 2 2 2 2 3 2 3 3 2" xfId="9922"/>
    <cellStyle name="常规 2 2 2 2 3 2 3 4" xfId="9923"/>
    <cellStyle name="常规 2 2 2 2 3 2 3 4 2" xfId="9924"/>
    <cellStyle name="常规 9 2 2 2 2 2 3" xfId="9925"/>
    <cellStyle name="常规 2 2 2 2 3 2 3 5" xfId="9926"/>
    <cellStyle name="常规 2 2 2 2 3 2 4 2" xfId="9927"/>
    <cellStyle name="常规 2 2 2 2 3 2 5" xfId="9928"/>
    <cellStyle name="常规 2 2 2 2 3 2 5 2" xfId="9929"/>
    <cellStyle name="常规 2 2 2 2 3 2 6" xfId="9930"/>
    <cellStyle name="常规 2 4 2 4 3 2 2" xfId="9931"/>
    <cellStyle name="常规 2 2 2 2 3 3" xfId="9932"/>
    <cellStyle name="常规 2 2 2 2 3 3 2" xfId="9933"/>
    <cellStyle name="常规 2 2 2 2 3 3 2 2" xfId="9934"/>
    <cellStyle name="常规 9 5 4" xfId="9935"/>
    <cellStyle name="常规 2 2 2 2 3 3 2 2 2" xfId="9936"/>
    <cellStyle name="常规 9 5 4 2" xfId="9937"/>
    <cellStyle name="常规 2 2 2 2 3 3 2 2 2 2" xfId="9938"/>
    <cellStyle name="常规 2 2 2 2 3 3 2 2 3" xfId="9939"/>
    <cellStyle name="常规 2 3 3 3 2" xfId="9940"/>
    <cellStyle name="常规 9 5 4 3" xfId="9941"/>
    <cellStyle name="常规 2 2 2 2 3 3 2 2 4" xfId="9942"/>
    <cellStyle name="常规 2 3 3 3 3" xfId="9943"/>
    <cellStyle name="常规 2 2 2 2 3 3 2 2 5" xfId="9944"/>
    <cellStyle name="常规 2 3 3 3 4" xfId="9945"/>
    <cellStyle name="常规 2 2 2 2 3 3 2 3" xfId="9946"/>
    <cellStyle name="常规 9 5 5" xfId="9947"/>
    <cellStyle name="常规 2 2 2 2 3 3 2 3 2" xfId="9948"/>
    <cellStyle name="常规 2 2 2 2 3 3 2 4" xfId="9949"/>
    <cellStyle name="常规 9 5 6" xfId="9950"/>
    <cellStyle name="常规 2 2 2 2 3 3 2 4 2" xfId="9951"/>
    <cellStyle name="常规 2 2 2 2 3 3 2 5" xfId="9952"/>
    <cellStyle name="常规 2 2 2 2 3 3 3" xfId="9953"/>
    <cellStyle name="常规 2 2 2 2 3 3 3 2" xfId="9954"/>
    <cellStyle name="常规 9 6 4" xfId="9955"/>
    <cellStyle name="常规 2 2 2 2 3 3 3 2 2" xfId="9956"/>
    <cellStyle name="常规 2 2 2 2 3 3 3 3" xfId="9957"/>
    <cellStyle name="常规 9 6 5" xfId="9958"/>
    <cellStyle name="常规 2 2 2 2 3 3 3 3 2" xfId="9959"/>
    <cellStyle name="常规 2 2 2 2 3 3 3 4" xfId="9960"/>
    <cellStyle name="常规 2 2 2 2 3 3 3 5" xfId="9961"/>
    <cellStyle name="常规 2 2 2 2 3 3 4" xfId="9962"/>
    <cellStyle name="常规 2 2 2 2 3 3 4 2" xfId="9963"/>
    <cellStyle name="常规 2 2 2 2 3 3 5" xfId="9964"/>
    <cellStyle name="常规 2 2 2 2 3 3 5 2" xfId="9965"/>
    <cellStyle name="常规 2 2 2 2 3 3 6" xfId="9966"/>
    <cellStyle name="常规 2 4 2 4 3 3 2" xfId="9967"/>
    <cellStyle name="常规 2 2 2 2 3 4" xfId="9968"/>
    <cellStyle name="常规 2 2 2 2 3 4 2" xfId="9969"/>
    <cellStyle name="常规 2 2 2 2 3 4 2 2" xfId="9970"/>
    <cellStyle name="常规 3 2 2 2 2 2 2 4" xfId="9971"/>
    <cellStyle name="常规 2 2 2 2 3 4 2 2 2" xfId="9972"/>
    <cellStyle name="常规 3 2 2 2 2 2 2 4 2" xfId="9973"/>
    <cellStyle name="常规 2 2 2 2 3 4 2 2 2 2" xfId="9974"/>
    <cellStyle name="常规 2 2 2 2 3 4 2 2 3" xfId="9975"/>
    <cellStyle name="常规 2 4 3 3 2" xfId="9976"/>
    <cellStyle name="常规 2 2 2 2 3 4 2 2 4" xfId="9977"/>
    <cellStyle name="常规 2 4 3 3 3" xfId="9978"/>
    <cellStyle name="常规 2 2 2 2 3 4 2 2 4 2" xfId="9979"/>
    <cellStyle name="常规 2 4 3 3 3 2" xfId="9980"/>
    <cellStyle name="常规 2 2 2 2 3 4 2 2 5" xfId="9981"/>
    <cellStyle name="常规 2 4 3 3 4" xfId="9982"/>
    <cellStyle name="常规 2 2 2 2 3 4 2 3" xfId="9983"/>
    <cellStyle name="常规 3 2 2 2 2 2 2 5" xfId="9984"/>
    <cellStyle name="常规 2 2 2 2 3 4 2 3 2" xfId="9985"/>
    <cellStyle name="汇总 2 2 2 2 4" xfId="9986"/>
    <cellStyle name="常规 2 2 2 2 3 4 2 4" xfId="9987"/>
    <cellStyle name="常规 2 2 2 2 3 4 2 4 2" xfId="9988"/>
    <cellStyle name="常规 2 2 2 2 3 4 2 5" xfId="9989"/>
    <cellStyle name="常规 2 2 2 2 3 4 3" xfId="9990"/>
    <cellStyle name="常规 2 2 2 2 3 4 3 4 2" xfId="9991"/>
    <cellStyle name="常规 2 2 2 2 3 4 3 5" xfId="9992"/>
    <cellStyle name="常规 2 2 2 2 3 4 4" xfId="9993"/>
    <cellStyle name="常规 3 3 3 3 3 2 2" xfId="9994"/>
    <cellStyle name="常规 2 2 2 2 3 4 5" xfId="9995"/>
    <cellStyle name="常规 2 2 6 2 2 2 2 2" xfId="9996"/>
    <cellStyle name="常规 3 3 3 3 3 2 3" xfId="9997"/>
    <cellStyle name="常规 2 2 2 2 3 4 6" xfId="9998"/>
    <cellStyle name="常规 2 4 2 4 3 4 2" xfId="9999"/>
    <cellStyle name="常规 2 2 2 2 3 5" xfId="10000"/>
    <cellStyle name="常规 2 2 2 2 3 5 2" xfId="10001"/>
    <cellStyle name="常规 2 2 2 2 3 5 2 2" xfId="10002"/>
    <cellStyle name="常规 9 2 2 7" xfId="10003"/>
    <cellStyle name="常规 2 2 2 2 3 5 2 2 2" xfId="10004"/>
    <cellStyle name="常规 5 2 2 2 2 2 4 3" xfId="10005"/>
    <cellStyle name="常规 2 2 2 2 3 5 2 3" xfId="10006"/>
    <cellStyle name="常规 2 2 2 2 3 5 2 3 2" xfId="10007"/>
    <cellStyle name="常规 2 2 2 2 3 5 2 4" xfId="10008"/>
    <cellStyle name="常规 2 2 2 2 3 5 2 4 2" xfId="10009"/>
    <cellStyle name="常规 2 2 2 2 3 5 2 5" xfId="10010"/>
    <cellStyle name="常规 2 2 2 2 3 5 3" xfId="10011"/>
    <cellStyle name="常规 2 2 2 2 3 5 4" xfId="10012"/>
    <cellStyle name="常规 3 3 3 3 3 3 2" xfId="10013"/>
    <cellStyle name="常规 2 2 2 2 3 5 5" xfId="10014"/>
    <cellStyle name="常规 2 2 6 2 2 2 3 2" xfId="10015"/>
    <cellStyle name="常规 3 3 3 3 3 3 3" xfId="10016"/>
    <cellStyle name="常规 2 2 2 2 3 6" xfId="10017"/>
    <cellStyle name="常规 4 2 4 2 3 2" xfId="10018"/>
    <cellStyle name="常规 2 2 2 2 3 6 5" xfId="10019"/>
    <cellStyle name="常规 2 2 6 2 2 2 4 2" xfId="10020"/>
    <cellStyle name="常规 2 2 2 2 3 7" xfId="10021"/>
    <cellStyle name="常规 4 2 4 2 3 3" xfId="10022"/>
    <cellStyle name="常规 2 2 2 2 3 7 2" xfId="10023"/>
    <cellStyle name="常规 2 2 2 2 3 8" xfId="10024"/>
    <cellStyle name="常规 2 2 2 2 3 8 2" xfId="10025"/>
    <cellStyle name="常规 2 2 2 2 3 9" xfId="10026"/>
    <cellStyle name="常规 2 2 2 2 4" xfId="10027"/>
    <cellStyle name="常规 3 2 3 2 3 7" xfId="10028"/>
    <cellStyle name="常规 5 2 5 2 3 3" xfId="10029"/>
    <cellStyle name="常规 8 4 3 5" xfId="10030"/>
    <cellStyle name="常规 2 2 2 2 4 2" xfId="10031"/>
    <cellStyle name="常规 2 2 2 2 4 2 4 2" xfId="10032"/>
    <cellStyle name="常规 2 2 2 2 4 3" xfId="10033"/>
    <cellStyle name="常规 2 2 2 2 4 3 4 2" xfId="10034"/>
    <cellStyle name="常规 2 2 2 2 4 3 5" xfId="10035"/>
    <cellStyle name="常规 2 2 2 2 4 4" xfId="10036"/>
    <cellStyle name="常规 2 2 2 2 4 5" xfId="10037"/>
    <cellStyle name="常规 2 2 2 2 4 5 2" xfId="10038"/>
    <cellStyle name="常规 2 2 2 2 4 6" xfId="10039"/>
    <cellStyle name="常规 4 2 4 2 4 2" xfId="10040"/>
    <cellStyle name="常规 2 2 2 2 5" xfId="10041"/>
    <cellStyle name="常规 2 2 2 2 5 2" xfId="10042"/>
    <cellStyle name="常规 2 2 2 2 5 2 3" xfId="10043"/>
    <cellStyle name="常规 2 2 2 2 5 2 4" xfId="10044"/>
    <cellStyle name="常规 2 2 2 2 5 2 5" xfId="10045"/>
    <cellStyle name="常规 2 2 2 2 5 3" xfId="10046"/>
    <cellStyle name="常规 2 2 2 2 5 3 2" xfId="10047"/>
    <cellStyle name="常规 2 2 2 2 5 3 3" xfId="10048"/>
    <cellStyle name="常规 2 2 2 2 5 3 4" xfId="10049"/>
    <cellStyle name="常规 2 2 2 2 5 3 5" xfId="10050"/>
    <cellStyle name="常规 2 2 2 2 5 4" xfId="10051"/>
    <cellStyle name="常规 2 2 2 2 5 4 2" xfId="10052"/>
    <cellStyle name="常规 2 2 2 2 5 5" xfId="10053"/>
    <cellStyle name="常规 2 2 2 2 5 5 2" xfId="10054"/>
    <cellStyle name="常规 2 2 2 2 5 6" xfId="10055"/>
    <cellStyle name="输入 2 3 2 2 2" xfId="10056"/>
    <cellStyle name="常规 2 2 2 2 6" xfId="10057"/>
    <cellStyle name="常规 2 2 2 2 6 2" xfId="10058"/>
    <cellStyle name="常规 2 2 2 2 6 2 2" xfId="10059"/>
    <cellStyle name="常规 2 2 2 2 6 2 3" xfId="10060"/>
    <cellStyle name="常规 2 2 2 2 6 2 5" xfId="10061"/>
    <cellStyle name="常规 2 2 2 2 6 3" xfId="10062"/>
    <cellStyle name="常规 2 2 2 2 6 3 2" xfId="10063"/>
    <cellStyle name="常规 2 2 2 2 6 3 3" xfId="10064"/>
    <cellStyle name="常规 2 2 2 2 6 3 3 2" xfId="10065"/>
    <cellStyle name="常规 2 2 2 2 6 3 4 2" xfId="10066"/>
    <cellStyle name="常规 2 2 2 2 6 3 5" xfId="10067"/>
    <cellStyle name="常规 2 2 2 2 6 4" xfId="10068"/>
    <cellStyle name="常规 2 2 2 2 6 4 2" xfId="10069"/>
    <cellStyle name="常规 2 2 2 2 6 5" xfId="10070"/>
    <cellStyle name="常规 2 2 2 2 6 5 2" xfId="10071"/>
    <cellStyle name="常规 2 2 2 2 6 6" xfId="10072"/>
    <cellStyle name="输入 2 3 2 3 2" xfId="10073"/>
    <cellStyle name="常规 2 2 2 2 7" xfId="10074"/>
    <cellStyle name="常规 2 2 2 2 7 2" xfId="10075"/>
    <cellStyle name="常规 2 2 2 2 7 2 2" xfId="10076"/>
    <cellStyle name="常规 2 2 2 2 7 2 3" xfId="10077"/>
    <cellStyle name="常规 2 2 2 2 7 2 3 2" xfId="10078"/>
    <cellStyle name="常规 2 2 2 2 7 2 4" xfId="10079"/>
    <cellStyle name="常规 2 2 2 2 7 2 4 2" xfId="10080"/>
    <cellStyle name="常规 2 2 2 2 7 2 5" xfId="10081"/>
    <cellStyle name="常规 2 2 2 2 7 3" xfId="10082"/>
    <cellStyle name="常规 2 2 2 2 7 3 2" xfId="10083"/>
    <cellStyle name="常规 2 2 2 2 7 4" xfId="10084"/>
    <cellStyle name="常规 2 2 2 2 7 4 2" xfId="10085"/>
    <cellStyle name="常规 2 2 2 2 7 5" xfId="10086"/>
    <cellStyle name="常规 2 2 2 2 8" xfId="10087"/>
    <cellStyle name="常规 2 3 2 2 2 3 2" xfId="10088"/>
    <cellStyle name="常规 2 2 2 2 8 2" xfId="10089"/>
    <cellStyle name="常规 2 3 2 2 2 3 2 2" xfId="10090"/>
    <cellStyle name="常规 2 2 2 2 8 2 2" xfId="10091"/>
    <cellStyle name="常规 2 2 2 2 8 3" xfId="10092"/>
    <cellStyle name="常规 2 2 2 2 8 3 2" xfId="10093"/>
    <cellStyle name="常规 2 2 2 2 8 4" xfId="10094"/>
    <cellStyle name="常规 9 2 5 2 2" xfId="10095"/>
    <cellStyle name="常规 2 2 2 2 8 4 2" xfId="10096"/>
    <cellStyle name="常规 2 2 2 2 8 5" xfId="10097"/>
    <cellStyle name="常规 9 2 5 2 3" xfId="10098"/>
    <cellStyle name="常规 2 2 2 2 9" xfId="10099"/>
    <cellStyle name="常规 2 3 2 2 2 3 3" xfId="10100"/>
    <cellStyle name="常规 2 2 2 2 9 2" xfId="10101"/>
    <cellStyle name="常规 2 3 2 2 2 3 3 2" xfId="10102"/>
    <cellStyle name="常规 2 2 2 3" xfId="10103"/>
    <cellStyle name="输出 2 3 4 3" xfId="10104"/>
    <cellStyle name="常规 2 2 2 3 2" xfId="10105"/>
    <cellStyle name="常规 3 2 3 2 4 5" xfId="10106"/>
    <cellStyle name="常规 2 2 2 3 2 2" xfId="10107"/>
    <cellStyle name="常规 2 2 2 3 2 2 2" xfId="10108"/>
    <cellStyle name="常规 2 2 2 3 2 2 2 2" xfId="10109"/>
    <cellStyle name="常规 2 2 2 3 2 2 2 2 2" xfId="10110"/>
    <cellStyle name="常规 2 2 2 3 2 2 2 2 2 2" xfId="10111"/>
    <cellStyle name="常规 2 2 2 3 2 2 2 2 3" xfId="10112"/>
    <cellStyle name="常规 2 2 2 3 2 2 2 2 3 2" xfId="10113"/>
    <cellStyle name="常规 2 2 2 3 2 2 2 2 4" xfId="10114"/>
    <cellStyle name="常规 2 3 6 2" xfId="10115"/>
    <cellStyle name="强调文字颜色 1 2 3 2 2 2" xfId="10116"/>
    <cellStyle name="常规 2 2 2 3 2 2 2 2 4 2" xfId="10117"/>
    <cellStyle name="常规 2 3 6 2 2" xfId="10118"/>
    <cellStyle name="常规 2 2 2 3 2 2 2 2 5" xfId="10119"/>
    <cellStyle name="常规 2 3 6 3" xfId="10120"/>
    <cellStyle name="强调文字颜色 1 2 3 2 2 3" xfId="10121"/>
    <cellStyle name="常规 2 2 2 3 2 2 2 3" xfId="10122"/>
    <cellStyle name="常规 2 2 2 3 2 2 2 3 2" xfId="10123"/>
    <cellStyle name="常规 2 2 2 3 2 2 2 4" xfId="10124"/>
    <cellStyle name="常规 2 2 2 3 2 2 2 4 2" xfId="10125"/>
    <cellStyle name="常规 2 2 2 3 2 2 2 5" xfId="10126"/>
    <cellStyle name="常规 2 2 2 3 2 2 3" xfId="10127"/>
    <cellStyle name="常规 2 2 2 3 2 2 3 2" xfId="10128"/>
    <cellStyle name="常规 2 2 2 3 2 2 3 2 2" xfId="10129"/>
    <cellStyle name="常规 2 2 2 3 2 2 3 3" xfId="10130"/>
    <cellStyle name="常规 2 2 2 3 2 2 3 4" xfId="10131"/>
    <cellStyle name="常规 2 2 2 3 2 2 3 5" xfId="10132"/>
    <cellStyle name="常规 2 2 2 3 2 2 4" xfId="10133"/>
    <cellStyle name="常规 2 2 2 3 2 2 5" xfId="10134"/>
    <cellStyle name="常规 2 2 2 3 2 2 6" xfId="10135"/>
    <cellStyle name="常规 2 4 2 5 2 2 2" xfId="10136"/>
    <cellStyle name="常规 2 2 2 3 2 3" xfId="10137"/>
    <cellStyle name="常规 2 2 2 3 2 3 2" xfId="10138"/>
    <cellStyle name="常规 2 2 2 3 2 3 2 2" xfId="10139"/>
    <cellStyle name="常规 2 2 2 3 2 3 2 2 2" xfId="10140"/>
    <cellStyle name="常规 2 2 2 3 2 3 2 2 2 2" xfId="10141"/>
    <cellStyle name="常规 2 2 2 3 2 3 2 2 3" xfId="10142"/>
    <cellStyle name="常规 2 2 2 3 2 3 2 2 3 2" xfId="10143"/>
    <cellStyle name="常规 2 2 2 3 2 3 2 2 4" xfId="10144"/>
    <cellStyle name="常规 3 3 6 2" xfId="10145"/>
    <cellStyle name="常规 2 2 2 3 2 3 2 2 4 2" xfId="10146"/>
    <cellStyle name="常规 3 3 6 2 2" xfId="10147"/>
    <cellStyle name="常规 2 2 2 3 2 3 2 2 5" xfId="10148"/>
    <cellStyle name="常规 3 3 6 3" xfId="10149"/>
    <cellStyle name="常规 2 2 2 3 2 3 2 3" xfId="10150"/>
    <cellStyle name="常规 2 2 2 3 2 3 2 3 2" xfId="10151"/>
    <cellStyle name="常规 2 2 2 3 2 3 2 4" xfId="10152"/>
    <cellStyle name="常规 2 2 2 3 2 3 2 4 2" xfId="10153"/>
    <cellStyle name="常规 2 2 2 3 2 3 2 5" xfId="10154"/>
    <cellStyle name="常规 2 2 2 3 2 3 3" xfId="10155"/>
    <cellStyle name="常规 2 2 2 3 2 3 3 2" xfId="10156"/>
    <cellStyle name="常规 2 2 2 3 2 3 3 2 2" xfId="10157"/>
    <cellStyle name="链接单元格 2 5 3" xfId="10158"/>
    <cellStyle name="常规 2 2 2 3 2 3 3 3" xfId="10159"/>
    <cellStyle name="常规 2 2 2 3 2 3 3 4" xfId="10160"/>
    <cellStyle name="常规 2 2 2 3 2 3 3 5" xfId="10161"/>
    <cellStyle name="常规 2 2 2 3 2 3 4" xfId="10162"/>
    <cellStyle name="常规 2 2 2 3 2 3 4 2" xfId="10163"/>
    <cellStyle name="常规 2 2 2 3 2 3 5" xfId="10164"/>
    <cellStyle name="常规 2 2 2 3 2 3 5 2" xfId="10165"/>
    <cellStyle name="常规 2 2 2 3 2 3 6" xfId="10166"/>
    <cellStyle name="常规 2 4 2 5 2 3 2" xfId="10167"/>
    <cellStyle name="常规 2 2 2 3 2 4" xfId="10168"/>
    <cellStyle name="常规 2 2 2 3 2 4 2" xfId="10169"/>
    <cellStyle name="常规 2 2 2 3 2 4 2 2" xfId="10170"/>
    <cellStyle name="常规 5 11 4" xfId="10171"/>
    <cellStyle name="常规 2 2 2 3 2 4 2 2 2" xfId="10172"/>
    <cellStyle name="常规 5 11 4 2" xfId="10173"/>
    <cellStyle name="常规 2 2 2 3 2 4 2 2 3" xfId="10174"/>
    <cellStyle name="常规 2 2 2 3 2 4 2 3" xfId="10175"/>
    <cellStyle name="常规 5 11 5" xfId="10176"/>
    <cellStyle name="常规 2 2 2 3 2 4 2 3 2" xfId="10177"/>
    <cellStyle name="常规 2 2 2 3 2 4 2 4" xfId="10178"/>
    <cellStyle name="常规 2 2 2 3 2 4 2 4 2" xfId="10179"/>
    <cellStyle name="常规 2 2 2 3 2 4 2 5" xfId="10180"/>
    <cellStyle name="常规 2 2 2 3 2 4 3" xfId="10181"/>
    <cellStyle name="常规 2 2 2 3 2 4 3 2" xfId="10182"/>
    <cellStyle name="常规 2 2 2 3 2 4 3 2 2" xfId="10183"/>
    <cellStyle name="常规 2 2 2 3 2 4 3 3" xfId="10184"/>
    <cellStyle name="常规 2 2 2 3 2 4 3 4" xfId="10185"/>
    <cellStyle name="常规 2 2 2 3 2 4 3 5" xfId="10186"/>
    <cellStyle name="常规 2 2 2 3 2 4 4" xfId="10187"/>
    <cellStyle name="常规 3 3 3 4 2 2 2" xfId="10188"/>
    <cellStyle name="常规 2 2 2 3 2 4 4 2" xfId="10189"/>
    <cellStyle name="常规 2 2 2 3 2 4 5" xfId="10190"/>
    <cellStyle name="常规 3 3 3 4 2 2 3" xfId="10191"/>
    <cellStyle name="常规 2 2 2 3 2 4 5 2" xfId="10192"/>
    <cellStyle name="常规 2 2 2 3 2 4 6" xfId="10193"/>
    <cellStyle name="常规 2 4 2 5 2 4 2" xfId="10194"/>
    <cellStyle name="常规 2 2 2 3 2 5" xfId="10195"/>
    <cellStyle name="常规 2 2 2 3 2 5 2" xfId="10196"/>
    <cellStyle name="常规 2 2 2 3 2 5 2 2" xfId="10197"/>
    <cellStyle name="常规 2 2 2 3 2 5 2 2 2" xfId="10198"/>
    <cellStyle name="常规 2 2 2 3 2 5 2 3" xfId="10199"/>
    <cellStyle name="常规 2 2 2 3 2 5 2 3 2" xfId="10200"/>
    <cellStyle name="常规 2 2 2 3 2 5 2 4" xfId="10201"/>
    <cellStyle name="常规 2 2 2 3 2 5 2 4 2" xfId="10202"/>
    <cellStyle name="常规 2 2 2 3 2 5 2 5" xfId="10203"/>
    <cellStyle name="常规 2 2 2 3 2 5 3" xfId="10204"/>
    <cellStyle name="常规 2 2 2 3 2 5 3 2" xfId="10205"/>
    <cellStyle name="常规 2 2 2 3 2 5 4" xfId="10206"/>
    <cellStyle name="常规 3 3 3 4 2 3 2" xfId="10207"/>
    <cellStyle name="常规 2 2 2 3 2 5 4 2" xfId="10208"/>
    <cellStyle name="常规 2 2 2 3 2 5 5" xfId="10209"/>
    <cellStyle name="常规 3 3 3 4 2 3 3" xfId="10210"/>
    <cellStyle name="常规 2 2 2 3 2 6" xfId="10211"/>
    <cellStyle name="常规 4 2 4 3 2 2" xfId="10212"/>
    <cellStyle name="常规 2 2 2 3 2 6 2" xfId="10213"/>
    <cellStyle name="常规 2 2 2 3 2 6 2 2" xfId="10214"/>
    <cellStyle name="常规 2 2 2 3 2 6 3" xfId="10215"/>
    <cellStyle name="常规 2 2 2 3 2 6 3 2" xfId="10216"/>
    <cellStyle name="常规 2 2 2 3 2 6 4" xfId="10217"/>
    <cellStyle name="常规 2 2 2 3 2 6 4 2" xfId="10218"/>
    <cellStyle name="常规 2 2 2 3 2 6 5" xfId="10219"/>
    <cellStyle name="常规 2 2 2 3 2 7" xfId="10220"/>
    <cellStyle name="常规 4 2 4 3 2 3" xfId="10221"/>
    <cellStyle name="常规 2 2 2 3 2 7 2" xfId="10222"/>
    <cellStyle name="常规 2 2 2 3 2 8" xfId="10223"/>
    <cellStyle name="常规 2 2 2 3 2 8 2" xfId="10224"/>
    <cellStyle name="常规 2 2 2 3 2 9" xfId="10225"/>
    <cellStyle name="常规 2 2 2 3 3" xfId="10226"/>
    <cellStyle name="常规 3 2 3 2 4 6" xfId="10227"/>
    <cellStyle name="常规 5 2 5 2 4 2" xfId="10228"/>
    <cellStyle name="常规 2 2 2 3 3 2" xfId="10229"/>
    <cellStyle name="常规 2 2 2 3 3 2 2 2 2" xfId="10230"/>
    <cellStyle name="常规 2 2 2 3 3 2 2 3" xfId="10231"/>
    <cellStyle name="常规 2 2 2 3 3 2 2 3 2" xfId="10232"/>
    <cellStyle name="常规 2 2 2 3 3 2 2 4" xfId="10233"/>
    <cellStyle name="常规 2 2 2 3 3 2 2 4 2" xfId="10234"/>
    <cellStyle name="常规 2 2 2 3 3 2 2 5" xfId="10235"/>
    <cellStyle name="常规 2 2 2 3 3 2 4 2" xfId="10236"/>
    <cellStyle name="常规 2 2 2 3 3 2 5" xfId="10237"/>
    <cellStyle name="常规 2 2 2 3 3 3" xfId="10238"/>
    <cellStyle name="常规 2 2 2 3 3 3 4 2" xfId="10239"/>
    <cellStyle name="常规 2 2 2 3 3 3 5" xfId="10240"/>
    <cellStyle name="常规 2 2 2 3 3 4" xfId="10241"/>
    <cellStyle name="常规 2 2 2 3 3 4 2" xfId="10242"/>
    <cellStyle name="常规 2 2 2 3 3 5" xfId="10243"/>
    <cellStyle name="常规 2 2 2 3 3 5 2" xfId="10244"/>
    <cellStyle name="常规 2 2 2 3 3 6" xfId="10245"/>
    <cellStyle name="常规 4 2 4 3 3 2" xfId="10246"/>
    <cellStyle name="常规 2 2 2 3 4" xfId="10247"/>
    <cellStyle name="常规 5 2 5 2 4 3" xfId="10248"/>
    <cellStyle name="常规 2 2 2 3 4 2" xfId="10249"/>
    <cellStyle name="常规 2 2 2 3 4 2 2 2 2" xfId="10250"/>
    <cellStyle name="常规 2 2 2 3 4 2 2 3" xfId="10251"/>
    <cellStyle name="常规 2 2 2 3 4 2 2 3 2" xfId="10252"/>
    <cellStyle name="常规 2 2 2 3 4 2 2 4" xfId="10253"/>
    <cellStyle name="常规 2 2 2 3 4 2 2 4 2" xfId="10254"/>
    <cellStyle name="常规 2 2 2 3 4 2 2 5" xfId="10255"/>
    <cellStyle name="常规 2 2 2 3 4 2 4 2" xfId="10256"/>
    <cellStyle name="常规 2 2 2 3 4 2 5" xfId="10257"/>
    <cellStyle name="常规 2 2 2 3 4 3" xfId="10258"/>
    <cellStyle name="常规 2 2 2 3 4 3 3 2" xfId="10259"/>
    <cellStyle name="常规 2 2 2 3 4 3 4" xfId="10260"/>
    <cellStyle name="常规 5 3 2 2 5 3" xfId="10261"/>
    <cellStyle name="常规 2 2 2 3 4 3 4 2" xfId="10262"/>
    <cellStyle name="常规 2 2 2 3 4 3 5" xfId="10263"/>
    <cellStyle name="常规 2 2 2 3 4 4" xfId="10264"/>
    <cellStyle name="常规 2 2 2 3 4 4 2" xfId="10265"/>
    <cellStyle name="常规 2 2 2 3 4 5" xfId="10266"/>
    <cellStyle name="常规 2 2 2 3 4 5 2" xfId="10267"/>
    <cellStyle name="常规 2 2 2 3 4 6" xfId="10268"/>
    <cellStyle name="常规 2 2 2 3 5 2 2" xfId="10269"/>
    <cellStyle name="常规 2 2 2 3 5 2 3" xfId="10270"/>
    <cellStyle name="常规 5 3 2 3 4 2" xfId="10271"/>
    <cellStyle name="常规 2 2 2 3 5 2 3 2" xfId="10272"/>
    <cellStyle name="常规 2 2 2 3 5 2 4" xfId="10273"/>
    <cellStyle name="常规 5 3 2 3 4 3" xfId="10274"/>
    <cellStyle name="常规 2 2 2 3 5 2 4 2" xfId="10275"/>
    <cellStyle name="常规 2 2 2 3 5 2 5" xfId="10276"/>
    <cellStyle name="常规 2 2 2 3 5 3" xfId="10277"/>
    <cellStyle name="常规 2 2 2 3 5 3 2" xfId="10278"/>
    <cellStyle name="常规 2 2 2 3 5 4" xfId="10279"/>
    <cellStyle name="常规 2 2 2 3 5 4 2" xfId="10280"/>
    <cellStyle name="常规 2 2 2 3 5 5" xfId="10281"/>
    <cellStyle name="常规 2 2 2 3 6 2 2" xfId="10282"/>
    <cellStyle name="常规 2 2 2 3 6 3" xfId="10283"/>
    <cellStyle name="常规 2 2 2 3 6 3 2" xfId="10284"/>
    <cellStyle name="常规 2 2 2 3 6 4" xfId="10285"/>
    <cellStyle name="常规 2 2 2 3 6 4 2" xfId="10286"/>
    <cellStyle name="常规 2 2 2 3 6 5" xfId="10287"/>
    <cellStyle name="常规 2 2 2 3 8 2" xfId="10288"/>
    <cellStyle name="常规 2 5 2 3 2 2 3" xfId="10289"/>
    <cellStyle name="常规 2 2 2 3 9" xfId="10290"/>
    <cellStyle name="常规 2 2 2 4" xfId="10291"/>
    <cellStyle name="常规 2 2 2 4 2" xfId="10292"/>
    <cellStyle name="常规 3 2 3 2 5 5" xfId="10293"/>
    <cellStyle name="常规 2 2 2 4 2 2" xfId="10294"/>
    <cellStyle name="常规 2 2 2 4 2 3" xfId="10295"/>
    <cellStyle name="常规 2 2 2 4 2 4" xfId="10296"/>
    <cellStyle name="常规 2 2 2 4 2 5" xfId="10297"/>
    <cellStyle name="常规 2 2 2 4 2 6" xfId="10298"/>
    <cellStyle name="常规 2 2 2 4 3" xfId="10299"/>
    <cellStyle name="常规 2 2 2 4 3 2" xfId="10300"/>
    <cellStyle name="常规 2 2 2 4 3 3" xfId="10301"/>
    <cellStyle name="常规 2 2 2 4 3 4" xfId="10302"/>
    <cellStyle name="常规 2 2 2 4 3 5" xfId="10303"/>
    <cellStyle name="常规 2 2 2 4 3 6" xfId="10304"/>
    <cellStyle name="常规 2 2 2 4 4" xfId="10305"/>
    <cellStyle name="常规 2 2 2 4 4 2" xfId="10306"/>
    <cellStyle name="常规 2 2 2 4 4 2 2 2 2" xfId="10307"/>
    <cellStyle name="常规 2 2 2 4 5 2 5" xfId="10308"/>
    <cellStyle name="常规 2 2 2 4 4 2 2 3" xfId="10309"/>
    <cellStyle name="常规 2 2 2 4 4 2 2 3 2" xfId="10310"/>
    <cellStyle name="常规 2 2 2 4 4 2 2 4" xfId="10311"/>
    <cellStyle name="常规 2 2 2 4 4 2 2 4 2" xfId="10312"/>
    <cellStyle name="常规 2 2 2 4 4 2 2 5" xfId="10313"/>
    <cellStyle name="常规 2 2 2 4 4 2 4 2" xfId="10314"/>
    <cellStyle name="常规 2 2 2 4 4 3" xfId="10315"/>
    <cellStyle name="常规 2 2 2 4 4 3 4 2" xfId="10316"/>
    <cellStyle name="常规 2 2 2 4 4 4" xfId="10317"/>
    <cellStyle name="常规 2 2 2 4 4 4 2" xfId="10318"/>
    <cellStyle name="常规 2 2 2 4 4 5" xfId="10319"/>
    <cellStyle name="常规 2 2 2 4 4 5 2" xfId="10320"/>
    <cellStyle name="常规 2 2 2 4 4 6" xfId="10321"/>
    <cellStyle name="常规 2 2 2 4 5 2" xfId="10322"/>
    <cellStyle name="常规 2 2 2 4 5 3" xfId="10323"/>
    <cellStyle name="常规 2 2 2 4 5 4" xfId="10324"/>
    <cellStyle name="常规 2 2 2 4 5 4 2" xfId="10325"/>
    <cellStyle name="常规 2 2 2 4 5 5" xfId="10326"/>
    <cellStyle name="常规 2 2 2 4 6" xfId="10327"/>
    <cellStyle name="常规 2 2 2 4 6 2" xfId="10328"/>
    <cellStyle name="常规 2 2 2 4 6 3" xfId="10329"/>
    <cellStyle name="常规 2 2 2 4 6 3 2" xfId="10330"/>
    <cellStyle name="常规 3 11" xfId="10331"/>
    <cellStyle name="常规 2 2 2 4 6 4" xfId="10332"/>
    <cellStyle name="常规 2 2 2 4 6 4 2" xfId="10333"/>
    <cellStyle name="常规 2 2 2 4 6 5" xfId="10334"/>
    <cellStyle name="常规 2 2 2 4 7" xfId="10335"/>
    <cellStyle name="常规 2 2 2 4 7 2" xfId="10336"/>
    <cellStyle name="常规 2 2 2 4 8" xfId="10337"/>
    <cellStyle name="常规 2 3 2 2 2 5 2" xfId="10338"/>
    <cellStyle name="常规 2 2 2 4 8 2" xfId="10339"/>
    <cellStyle name="常规 2 2 2 4 9" xfId="10340"/>
    <cellStyle name="常规 2 2 2 5" xfId="10341"/>
    <cellStyle name="常规 2 2 2 5 2" xfId="10342"/>
    <cellStyle name="常规 2 2 2 5 2 2" xfId="10343"/>
    <cellStyle name="常规 2 2 2 5 2 2 4 2" xfId="10344"/>
    <cellStyle name="常规 2 2 2 5 2 2 5" xfId="10345"/>
    <cellStyle name="常规 2 2 2 5 2 3" xfId="10346"/>
    <cellStyle name="常规 2 2 2 5 2 4" xfId="10347"/>
    <cellStyle name="常规 2 2 2 5 2 4 2" xfId="10348"/>
    <cellStyle name="常规 2 2 2 5 2 5" xfId="10349"/>
    <cellStyle name="常规 2 2 2 5 3" xfId="10350"/>
    <cellStyle name="常规 2 2 2 5 3 2" xfId="10351"/>
    <cellStyle name="常规 2 2 2 5 3 3" xfId="10352"/>
    <cellStyle name="常规 2 2 2 5 3 3 2" xfId="10353"/>
    <cellStyle name="常规 2 2 2 5 3 4" xfId="10354"/>
    <cellStyle name="常规 2 2 2 5 3 4 2" xfId="10355"/>
    <cellStyle name="常规 2 2 4 2 3 2 2 3" xfId="10356"/>
    <cellStyle name="常规 2 2 2 5 3 5" xfId="10357"/>
    <cellStyle name="常规 2 2 2 5 4" xfId="10358"/>
    <cellStyle name="常规 2 2 2 5 4 2" xfId="10359"/>
    <cellStyle name="常规 2 2 2 5 5 2" xfId="10360"/>
    <cellStyle name="常规 2 2 2 5 6" xfId="10361"/>
    <cellStyle name="常规 8 3 2 2 2" xfId="10362"/>
    <cellStyle name="常规 2 2 2 6" xfId="10363"/>
    <cellStyle name="常规 2 2 2 6 2" xfId="10364"/>
    <cellStyle name="常规 2 2 2 6 2 2" xfId="10365"/>
    <cellStyle name="常规 2 2 2 7" xfId="10366"/>
    <cellStyle name="常规 2 2 2 7 2" xfId="10367"/>
    <cellStyle name="常规 2 2 2 7 2 2" xfId="10368"/>
    <cellStyle name="常规 2 2 2 7 2 3" xfId="10369"/>
    <cellStyle name="常规 2 2 2 7 2 3 2" xfId="10370"/>
    <cellStyle name="常规 2 2 2 7 2 4" xfId="10371"/>
    <cellStyle name="常规 2 2 2 7 2 4 2" xfId="10372"/>
    <cellStyle name="常规 2 2 2 7 3" xfId="10373"/>
    <cellStyle name="常规 2 2 2 7 3 2" xfId="10374"/>
    <cellStyle name="常规 2 2 2 7 3 3" xfId="10375"/>
    <cellStyle name="常规 2 2 2 7 3 4" xfId="10376"/>
    <cellStyle name="常规 2 2 2 7 4" xfId="10377"/>
    <cellStyle name="常规 2 2 2 7 4 2" xfId="10378"/>
    <cellStyle name="常规 3 3 2 3" xfId="10379"/>
    <cellStyle name="常规 2 2 2 7 5" xfId="10380"/>
    <cellStyle name="常规 2 2 2 7 5 2" xfId="10381"/>
    <cellStyle name="常规 3 3 3 3" xfId="10382"/>
    <cellStyle name="常规 2 2 2 7 6" xfId="10383"/>
    <cellStyle name="常规 8 3 2 4 2" xfId="10384"/>
    <cellStyle name="常规 2 2 2 8" xfId="10385"/>
    <cellStyle name="常规 2 2 2 8 2" xfId="10386"/>
    <cellStyle name="常规 2 2 2 8 2 2" xfId="10387"/>
    <cellStyle name="常规 2 2 2 8 2 3" xfId="10388"/>
    <cellStyle name="常规 2 2 2 8 2 3 2" xfId="10389"/>
    <cellStyle name="常规 2 2 4 2 3 3 5" xfId="10390"/>
    <cellStyle name="常规 2 2 2 8 2 4" xfId="10391"/>
    <cellStyle name="常规 2 2 2 8 2 4 2" xfId="10392"/>
    <cellStyle name="常规 2 2 2 8 3" xfId="10393"/>
    <cellStyle name="常规 2 2 2 8 3 2" xfId="10394"/>
    <cellStyle name="常规 4 2 2 3 2 2 4" xfId="10395"/>
    <cellStyle name="常规 2 2 2 8 4" xfId="10396"/>
    <cellStyle name="常规 2 2 2 8 4 2" xfId="10397"/>
    <cellStyle name="常规 3 4 2 3" xfId="10398"/>
    <cellStyle name="常规 2 2 2 8 5" xfId="10399"/>
    <cellStyle name="常规 2 2 2 9" xfId="10400"/>
    <cellStyle name="常规 2 2 2 9 2" xfId="10401"/>
    <cellStyle name="常规 2 2 2 9 2 2" xfId="10402"/>
    <cellStyle name="常规 2 2 2 9 2 2 2" xfId="10403"/>
    <cellStyle name="常规 2 2 4 3 3 2 5" xfId="10404"/>
    <cellStyle name="常规 2 2 2 9 2 3" xfId="10405"/>
    <cellStyle name="常规 2 2 2 9 2 3 2" xfId="10406"/>
    <cellStyle name="常规 2 2 4 3 3 3 5" xfId="10407"/>
    <cellStyle name="常规 2 2 2 9 2 4" xfId="10408"/>
    <cellStyle name="常规 2 2 2 9 2 4 2" xfId="10409"/>
    <cellStyle name="常规 2 2 2 9 2 5" xfId="10410"/>
    <cellStyle name="常规 2 2 2 9 3" xfId="10411"/>
    <cellStyle name="常规 2 2 2 9 4" xfId="10412"/>
    <cellStyle name="常规 2 2 2 9 5" xfId="10413"/>
    <cellStyle name="常规 2 2 3 10" xfId="10414"/>
    <cellStyle name="常规 2 2 3 2" xfId="10415"/>
    <cellStyle name="常规 2 2 3 2 2" xfId="10416"/>
    <cellStyle name="常规 3 2 3 3 3 5" xfId="10417"/>
    <cellStyle name="常规 2 2 3 2 2 2" xfId="10418"/>
    <cellStyle name="常规 2 2 3 2 2 2 2" xfId="10419"/>
    <cellStyle name="常规 2 2 3 2 2 2 2 2" xfId="10420"/>
    <cellStyle name="常规 2 6 3 3 3" xfId="10421"/>
    <cellStyle name="常规 2 2 3 2 2 2 2 2 2" xfId="10422"/>
    <cellStyle name="常规 2 6 3 3 3 2" xfId="10423"/>
    <cellStyle name="常规 2 2 3 2 2 2 2 3" xfId="10424"/>
    <cellStyle name="常规 2 6 3 3 4" xfId="10425"/>
    <cellStyle name="常规 2 2 3 2 2 2 2 3 2" xfId="10426"/>
    <cellStyle name="常规 2 6 3 3 4 2" xfId="10427"/>
    <cellStyle name="常规 2 2 3 2 2 2 2 4 2" xfId="10428"/>
    <cellStyle name="常规 2 2 3 2 2 2 2 5" xfId="10429"/>
    <cellStyle name="常规 2 2 3 2 2 2 3" xfId="10430"/>
    <cellStyle name="常规 2 2 3 2 2 2 3 2" xfId="10431"/>
    <cellStyle name="常规 2 2 3 2 2 2 4" xfId="10432"/>
    <cellStyle name="常规 2 2 3 2 2 2 4 2" xfId="10433"/>
    <cellStyle name="常规 2 2 3 2 2 2 5" xfId="10434"/>
    <cellStyle name="常规 2 2 3 2 2 3" xfId="10435"/>
    <cellStyle name="常规 2 2 3 2 2 3 2" xfId="10436"/>
    <cellStyle name="常规 2 2 3 2 2 3 2 2" xfId="10437"/>
    <cellStyle name="常规 2 6 4 3 3" xfId="10438"/>
    <cellStyle name="常规 2 2 3 2 2 3 3" xfId="10439"/>
    <cellStyle name="常规 2 2 3 2 2 3 3 2" xfId="10440"/>
    <cellStyle name="常规 2 2 3 2 2 3 4" xfId="10441"/>
    <cellStyle name="常规 2 2 3 2 2 3 4 2" xfId="10442"/>
    <cellStyle name="常规 2 2 3 2 2 3 5" xfId="10443"/>
    <cellStyle name="常规 2 2 3 2 2 4" xfId="10444"/>
    <cellStyle name="常规 2 2 3 2 2 4 2" xfId="10445"/>
    <cellStyle name="常规 2 2 3 2 2 5" xfId="10446"/>
    <cellStyle name="常规 2 2 3 2 2 5 2" xfId="10447"/>
    <cellStyle name="常规 2 2 3 2 2 6" xfId="10448"/>
    <cellStyle name="常规 4 2 5 2 2 2" xfId="10449"/>
    <cellStyle name="常规 2 2 3 2 3" xfId="10450"/>
    <cellStyle name="常规 5 2 5 3 3 2" xfId="10451"/>
    <cellStyle name="常规 2 2 3 2 3 2" xfId="10452"/>
    <cellStyle name="常规 2 2 3 2 3 2 2" xfId="10453"/>
    <cellStyle name="常规 2 2 3 2 3 2 2 2" xfId="10454"/>
    <cellStyle name="常规 2 2 3 2 3 2 2 2 2" xfId="10455"/>
    <cellStyle name="常规 2 2 3 2 3 2 3" xfId="10456"/>
    <cellStyle name="常规 2 2 3 2 3 2 3 2" xfId="10457"/>
    <cellStyle name="常规 2 2 3 2 3 2 4" xfId="10458"/>
    <cellStyle name="常规 2 2 3 2 3 2 4 2" xfId="10459"/>
    <cellStyle name="常规 2 2 3 2 3 2 5" xfId="10460"/>
    <cellStyle name="常规 2 2 3 2 3 3" xfId="10461"/>
    <cellStyle name="常规 2 2 3 2 3 3 2" xfId="10462"/>
    <cellStyle name="常规 2 2 3 2 3 3 2 2" xfId="10463"/>
    <cellStyle name="常规 2 3 2 2 6 4" xfId="10464"/>
    <cellStyle name="常规 2 2 3 2 3 3 3" xfId="10465"/>
    <cellStyle name="常规 2 2 3 2 3 3 3 2" xfId="10466"/>
    <cellStyle name="常规 2 2 3 2 3 3 4" xfId="10467"/>
    <cellStyle name="常规 2 2 3 2 3 3 4 2" xfId="10468"/>
    <cellStyle name="常规 2 2 3 2 3 3 5" xfId="10469"/>
    <cellStyle name="常规 2 2 3 2 3 4" xfId="10470"/>
    <cellStyle name="常规 2 2 3 2 3 4 2" xfId="10471"/>
    <cellStyle name="常规 2 2 3 2 3 5" xfId="10472"/>
    <cellStyle name="常规 2 2 3 2 3 5 2" xfId="10473"/>
    <cellStyle name="常规 2 2 3 2 3 6" xfId="10474"/>
    <cellStyle name="常规 4 2 5 2 3 2" xfId="10475"/>
    <cellStyle name="常规 2 2 3 2 4" xfId="10476"/>
    <cellStyle name="常规 5 2 5 3 3 3" xfId="10477"/>
    <cellStyle name="常规 2 2 3 2 4 2" xfId="10478"/>
    <cellStyle name="常规 2 2 3 2 4 2 2" xfId="10479"/>
    <cellStyle name="常规 2 2 3 2 4 2 2 2" xfId="10480"/>
    <cellStyle name="常规 2 8 3 3 3" xfId="10481"/>
    <cellStyle name="输入 2 3 3 3" xfId="10482"/>
    <cellStyle name="常规 2 2 3 2 4 2 3" xfId="10483"/>
    <cellStyle name="常规 2 2 3 2 4 2 3 2" xfId="10484"/>
    <cellStyle name="输入 2 3 4 3" xfId="10485"/>
    <cellStyle name="常规 2 2 3 2 4 2 4" xfId="10486"/>
    <cellStyle name="常规 2 2 3 2 4 2 4 2" xfId="10487"/>
    <cellStyle name="常规 2 2 3 2 4 2 5" xfId="10488"/>
    <cellStyle name="常规 4 2 2 2 2 2 4 2" xfId="10489"/>
    <cellStyle name="常规 2 2 3 2 4 3" xfId="10490"/>
    <cellStyle name="常规 2 2 3 2 4 3 2" xfId="10491"/>
    <cellStyle name="常规 2 2 3 2 4 4" xfId="10492"/>
    <cellStyle name="常规 2 2 3 2 4 4 2" xfId="10493"/>
    <cellStyle name="常规 2 2 3 2 4 5" xfId="10494"/>
    <cellStyle name="常规 2 2 3 2 5" xfId="10495"/>
    <cellStyle name="常规 3 2 2 4 2 2 2 3 2" xfId="10496"/>
    <cellStyle name="常规 2 2 3 2 5 2" xfId="10497"/>
    <cellStyle name="常规 3 2 5 2 4" xfId="10498"/>
    <cellStyle name="常规 2 2 3 2 5 2 2" xfId="10499"/>
    <cellStyle name="常规 3 2 5 2 4 2" xfId="10500"/>
    <cellStyle name="常规 2 2 3 2 5 3" xfId="10501"/>
    <cellStyle name="常规 3 2 5 2 5" xfId="10502"/>
    <cellStyle name="常规 2 2 3 2 5 3 2" xfId="10503"/>
    <cellStyle name="常规 2 2 3 2 5 4" xfId="10504"/>
    <cellStyle name="常规 2 2 3 2 5 4 2" xfId="10505"/>
    <cellStyle name="常规 2 2 3 2 5 5" xfId="10506"/>
    <cellStyle name="常规 2 2 3 2 6" xfId="10507"/>
    <cellStyle name="常规 3 2 2 4 2 2 2 3 3" xfId="10508"/>
    <cellStyle name="常规 2 2 3 2 7" xfId="10509"/>
    <cellStyle name="常规 2 2 3 2 7 2" xfId="10510"/>
    <cellStyle name="常规 2 2 3 2 8" xfId="10511"/>
    <cellStyle name="常规 2 3 2 2 3 3 2" xfId="10512"/>
    <cellStyle name="常规 2 2 3 3" xfId="10513"/>
    <cellStyle name="常规 2 2 3 3 2 2 2" xfId="10514"/>
    <cellStyle name="常规 2 2 3 3 2 2 2 2" xfId="10515"/>
    <cellStyle name="常规 2 2 3 3 2 2 2 2 2" xfId="10516"/>
    <cellStyle name="常规 2 2 3 3 2 2 2 3" xfId="10517"/>
    <cellStyle name="常规 2 2 3 3 2 2 2 3 2" xfId="10518"/>
    <cellStyle name="常规 2 2 3 3 2 2 2 4" xfId="10519"/>
    <cellStyle name="常规 2 2 3 3 2 2 2 4 2" xfId="10520"/>
    <cellStyle name="常规 2 2 3 3 2 2 2 5" xfId="10521"/>
    <cellStyle name="常规 2 2 3 3 2 2 3" xfId="10522"/>
    <cellStyle name="强调文字颜色 4 2 2 2 2 2 2" xfId="10523"/>
    <cellStyle name="常规 2 2 3 3 2 2 3 2" xfId="10524"/>
    <cellStyle name="常规 2 2 3 3 2 2 4" xfId="10525"/>
    <cellStyle name="常规 2 2 3 3 2 2 4 2" xfId="10526"/>
    <cellStyle name="常规 2 2 3 3 2 2 5" xfId="10527"/>
    <cellStyle name="常规 2 2 3 3 2 3" xfId="10528"/>
    <cellStyle name="常规 2 2 3 3 2 3 2" xfId="10529"/>
    <cellStyle name="常规 2 2 3 3 2 3 2 2" xfId="10530"/>
    <cellStyle name="常规 2 2 3 3 2 3 3" xfId="10531"/>
    <cellStyle name="强调文字颜色 4 2 2 2 2 3 2" xfId="10532"/>
    <cellStyle name="常规 2 2 3 3 2 3 3 2" xfId="10533"/>
    <cellStyle name="常规 2 2 3 3 2 3 4" xfId="10534"/>
    <cellStyle name="常规 2 2 3 3 2 3 4 2" xfId="10535"/>
    <cellStyle name="常规 2 2 3 3 2 3 5" xfId="10536"/>
    <cellStyle name="常规 2 2 3 3 2 4" xfId="10537"/>
    <cellStyle name="常规 2 2 3 3 2 4 2" xfId="10538"/>
    <cellStyle name="常规 2 2 3 3 2 5" xfId="10539"/>
    <cellStyle name="常规 2 2 3 3 2 5 2" xfId="10540"/>
    <cellStyle name="常规 2 2 3 3 2 6" xfId="10541"/>
    <cellStyle name="常规 4 2 5 3 2 2" xfId="10542"/>
    <cellStyle name="常规 2 2 3 3 3 2 2" xfId="10543"/>
    <cellStyle name="常规 2 2 3 3 3 2 2 2" xfId="10544"/>
    <cellStyle name="常规 2 2 3 3 3 2 2 2 2" xfId="10545"/>
    <cellStyle name="常规 2 2 3 3 3 2 2 3" xfId="10546"/>
    <cellStyle name="常规 2 2 3 3 3 2 2 3 2" xfId="10547"/>
    <cellStyle name="常规 2 2 3 3 3 2 2 4" xfId="10548"/>
    <cellStyle name="常规 2 2 3 3 3 2 2 5" xfId="10549"/>
    <cellStyle name="常规 5 7 2" xfId="10550"/>
    <cellStyle name="常规 2 2 3 3 3 2 3" xfId="10551"/>
    <cellStyle name="常规 2 2 3 3 3 2 3 2" xfId="10552"/>
    <cellStyle name="常规 2 2 3 3 3 2 4" xfId="10553"/>
    <cellStyle name="常规 2 2 3 3 3 2 4 2" xfId="10554"/>
    <cellStyle name="常规 2 2 3 3 3 2 5" xfId="10555"/>
    <cellStyle name="常规 2 2 3 3 3 3" xfId="10556"/>
    <cellStyle name="常规 2 2 3 3 3 3 2" xfId="10557"/>
    <cellStyle name="常规 2 2 3 3 3 3 2 2" xfId="10558"/>
    <cellStyle name="常规 2 2 3 3 3 3 3" xfId="10559"/>
    <cellStyle name="常规 2 2 3 3 3 3 3 2" xfId="10560"/>
    <cellStyle name="常规 2 2 3 3 3 3 4" xfId="10561"/>
    <cellStyle name="常规 2 2 3 3 3 3 4 2" xfId="10562"/>
    <cellStyle name="常规 2 2 3 3 3 3 5" xfId="10563"/>
    <cellStyle name="常规 2 2 3 3 3 4" xfId="10564"/>
    <cellStyle name="常规 2 2 3 3 3 4 2" xfId="10565"/>
    <cellStyle name="常规 2 2 3 3 3 5" xfId="10566"/>
    <cellStyle name="常规 2 2 3 3 3 5 2" xfId="10567"/>
    <cellStyle name="常规 2 2 3 3 3 6" xfId="10568"/>
    <cellStyle name="常规 4 2 5 3 3 2" xfId="10569"/>
    <cellStyle name="常规 2 2 3 3 4 2" xfId="10570"/>
    <cellStyle name="常规 2 2 3 3 4 2 2" xfId="10571"/>
    <cellStyle name="常规 2 2 3 3 4 2 2 2" xfId="10572"/>
    <cellStyle name="常规 2 2 3 3 4 2 2 2 2" xfId="10573"/>
    <cellStyle name="常规 2 2 3 3 4 2 2 3" xfId="10574"/>
    <cellStyle name="常规 2 2 3 3 4 2 2 3 2" xfId="10575"/>
    <cellStyle name="常规 2 2 3 3 4 2 2 4" xfId="10576"/>
    <cellStyle name="常规 2 2 3 3 4 2 2 4 2" xfId="10577"/>
    <cellStyle name="常规 2 2 3 3 4 2 2 5" xfId="10578"/>
    <cellStyle name="常规 2 2 3 3 4 2 3" xfId="10579"/>
    <cellStyle name="常规 5 4 2 2 4 2" xfId="10580"/>
    <cellStyle name="常规 2 2 3 3 4 2 3 2" xfId="10581"/>
    <cellStyle name="常规 2 2 3 3 4 2 4" xfId="10582"/>
    <cellStyle name="常规 5 4 2 2 4 3" xfId="10583"/>
    <cellStyle name="常规 2 2 3 3 4 2 4 2" xfId="10584"/>
    <cellStyle name="常规 2 2 3 3 4 3" xfId="10585"/>
    <cellStyle name="常规 2 2 3 3 4 3 2" xfId="10586"/>
    <cellStyle name="常规 2 2 3 3 4 3 2 2" xfId="10587"/>
    <cellStyle name="常规 2 2 3 3 4 3 3" xfId="10588"/>
    <cellStyle name="常规 2 2 3 3 4 3 3 2" xfId="10589"/>
    <cellStyle name="常规 2 2 3 3 4 3 4" xfId="10590"/>
    <cellStyle name="常规 2 2 3 3 4 3 4 2" xfId="10591"/>
    <cellStyle name="常规 2 2 3 3 4 3 5" xfId="10592"/>
    <cellStyle name="常规 2 2 3 3 4 4" xfId="10593"/>
    <cellStyle name="常规 2 2 3 3 4 4 2" xfId="10594"/>
    <cellStyle name="常规 2 2 3 3 4 5" xfId="10595"/>
    <cellStyle name="常规 2 2 3 3 4 5 2" xfId="10596"/>
    <cellStyle name="常规 2 2 3 3 4 6" xfId="10597"/>
    <cellStyle name="常规 2 2 3 3 5 2" xfId="10598"/>
    <cellStyle name="常规 3 2 6 2 4" xfId="10599"/>
    <cellStyle name="常规 2 2 3 3 5 2 2" xfId="10600"/>
    <cellStyle name="常规 3 2 6 2 4 2" xfId="10601"/>
    <cellStyle name="常规 2 2 3 3 5 2 2 2" xfId="10602"/>
    <cellStyle name="常规 2 2 3 3 5 2 3" xfId="10603"/>
    <cellStyle name="常规 2 2 3 3 5 2 3 2" xfId="10604"/>
    <cellStyle name="常规 2 2 3 3 5 2 4" xfId="10605"/>
    <cellStyle name="常规 2 2 3 3 5 2 4 2" xfId="10606"/>
    <cellStyle name="常规 2 2 3 3 5 3" xfId="10607"/>
    <cellStyle name="常规 3 2 6 2 5" xfId="10608"/>
    <cellStyle name="常规 2 2 3 3 5 3 2" xfId="10609"/>
    <cellStyle name="常规 2 2 3 3 5 4" xfId="10610"/>
    <cellStyle name="常规 2 2 3 3 5 4 2" xfId="10611"/>
    <cellStyle name="常规 2 2 3 3 5 5" xfId="10612"/>
    <cellStyle name="常规 2 2 3 3 6" xfId="10613"/>
    <cellStyle name="常规 2 2 3 3 6 2" xfId="10614"/>
    <cellStyle name="常规 3 2 6 3 4" xfId="10615"/>
    <cellStyle name="常规 2 2 3 3 6 2 2" xfId="10616"/>
    <cellStyle name="常规 3 2 6 3 4 2" xfId="10617"/>
    <cellStyle name="常规 2 2 3 3 6 3" xfId="10618"/>
    <cellStyle name="常规 3 2 6 3 5" xfId="10619"/>
    <cellStyle name="汇总 2 3 2 2" xfId="10620"/>
    <cellStyle name="常规 2 2 3 3 6 3 2" xfId="10621"/>
    <cellStyle name="汇总 2 3 2 2 2" xfId="10622"/>
    <cellStyle name="常规 2 2 3 3 6 4" xfId="10623"/>
    <cellStyle name="汇总 2 3 2 3" xfId="10624"/>
    <cellStyle name="常规 2 2 3 3 6 4 2" xfId="10625"/>
    <cellStyle name="汇总 2 3 2 3 2" xfId="10626"/>
    <cellStyle name="常规 2 2 3 3 6 5" xfId="10627"/>
    <cellStyle name="汇总 2 3 2 4" xfId="10628"/>
    <cellStyle name="常规 2 2 3 3 7" xfId="10629"/>
    <cellStyle name="常规 2 2 3 3 7 2" xfId="10630"/>
    <cellStyle name="常规 2 2 3 3 8" xfId="10631"/>
    <cellStyle name="常规 2 3 2 2 3 4 2" xfId="10632"/>
    <cellStyle name="常规 2 2 3 3 8 2" xfId="10633"/>
    <cellStyle name="常规 2 5 2 4 2 2 3" xfId="10634"/>
    <cellStyle name="常规 2 2 3 3 9" xfId="10635"/>
    <cellStyle name="常规 2 2 3 4" xfId="10636"/>
    <cellStyle name="常规 2 2 3 4 2" xfId="10637"/>
    <cellStyle name="常规 2 2 3 4 2 2" xfId="10638"/>
    <cellStyle name="常规 2 2 3 4 2 2 2" xfId="10639"/>
    <cellStyle name="常规 2 2 3 4 2 2 2 2" xfId="10640"/>
    <cellStyle name="常规 2 2 3 4 2 2 3 2" xfId="10641"/>
    <cellStyle name="常规 2 2 3 4 2 2 4" xfId="10642"/>
    <cellStyle name="常规 2 2 3 4 2 2 4 2" xfId="10643"/>
    <cellStyle name="常规 2 2 3 4 2 2 5" xfId="10644"/>
    <cellStyle name="常规 2 2 3 4 2 3" xfId="10645"/>
    <cellStyle name="常规 2 2 3 4 2 3 2" xfId="10646"/>
    <cellStyle name="常规 2 3 10 4" xfId="10647"/>
    <cellStyle name="常规 2 2 3 4 2 4" xfId="10648"/>
    <cellStyle name="常规 2 2 3 4 2 4 2" xfId="10649"/>
    <cellStyle name="常规 2 3 11 4" xfId="10650"/>
    <cellStyle name="常规 2 2 3 4 3" xfId="10651"/>
    <cellStyle name="常规 2 2 3 4 3 2" xfId="10652"/>
    <cellStyle name="常规 2 2 3 4 3 2 2" xfId="10653"/>
    <cellStyle name="常规 2 2 3 4 3 3" xfId="10654"/>
    <cellStyle name="常规 2 2 3 4 3 3 2" xfId="10655"/>
    <cellStyle name="常规 2 2 3 4 3 4" xfId="10656"/>
    <cellStyle name="常规 2 2 3 4 3 4 2" xfId="10657"/>
    <cellStyle name="常规 2 2 4 3 2 2 2 3" xfId="10658"/>
    <cellStyle name="常规 2 2 3 4 4" xfId="10659"/>
    <cellStyle name="常规 2 2 3 4 4 2" xfId="10660"/>
    <cellStyle name="常规 2 2 3 4 5 2" xfId="10661"/>
    <cellStyle name="常规 3 2 7 2 4" xfId="10662"/>
    <cellStyle name="常规 2 2 3 4 6" xfId="10663"/>
    <cellStyle name="常规 2 2 3 5" xfId="10664"/>
    <cellStyle name="常规 2 2 3 5 2" xfId="10665"/>
    <cellStyle name="常规 2 2 3 5 2 2" xfId="10666"/>
    <cellStyle name="常规 2 2 3 5 2 2 2" xfId="10667"/>
    <cellStyle name="常规 2 2 3 5 2 2 2 2" xfId="10668"/>
    <cellStyle name="常规 5 6 3 3 3" xfId="10669"/>
    <cellStyle name="常规 2 2 3 5 2 2 3" xfId="10670"/>
    <cellStyle name="常规 2 2 3 5 2 2 3 2" xfId="10671"/>
    <cellStyle name="常规 5 2 2 4 3 2 3" xfId="10672"/>
    <cellStyle name="常规 5 6 3 4 3" xfId="10673"/>
    <cellStyle name="常规 2 2 3 5 2 2 4" xfId="10674"/>
    <cellStyle name="好 2 3 4 2" xfId="10675"/>
    <cellStyle name="常规 2 2 3 5 2 2 4 2" xfId="10676"/>
    <cellStyle name="常规 5 2 2 4 3 3 3" xfId="10677"/>
    <cellStyle name="常规 2 2 3 5 2 2 5" xfId="10678"/>
    <cellStyle name="好 2 3 4 3" xfId="10679"/>
    <cellStyle name="常规 2 2 3 5 2 3" xfId="10680"/>
    <cellStyle name="常规 2 2 3 5 2 3 2" xfId="10681"/>
    <cellStyle name="常规 2 2 3 5 2 4" xfId="10682"/>
    <cellStyle name="常规 2 2 3 5 2 4 2" xfId="10683"/>
    <cellStyle name="常规 2 2 3 5 2 5" xfId="10684"/>
    <cellStyle name="常规 2 2 3 5 3" xfId="10685"/>
    <cellStyle name="常规 2 2 3 5 3 2" xfId="10686"/>
    <cellStyle name="常规 2 2 3 5 3 2 2" xfId="10687"/>
    <cellStyle name="常规 2 2 3 5 3 3" xfId="10688"/>
    <cellStyle name="常规 2 2 3 5 3 3 2" xfId="10689"/>
    <cellStyle name="常规 2 2 3 5 3 4" xfId="10690"/>
    <cellStyle name="常规 2 2 3 5 3 4 2" xfId="10691"/>
    <cellStyle name="常规 2 2 4 3 3 2 2 3" xfId="10692"/>
    <cellStyle name="常规 2 2 3 5 3 5" xfId="10693"/>
    <cellStyle name="常规 2 2 3 5 4" xfId="10694"/>
    <cellStyle name="常规 2 2 3 5 5 2" xfId="10695"/>
    <cellStyle name="常规 3 2 8 2 4" xfId="10696"/>
    <cellStyle name="常规 2 2 3 5 6" xfId="10697"/>
    <cellStyle name="常规 8 3 3 2 2" xfId="10698"/>
    <cellStyle name="常规 2 2 3 6" xfId="10699"/>
    <cellStyle name="常规 2 2 3 6 2" xfId="10700"/>
    <cellStyle name="常规 2 2 3 6 2 2" xfId="10701"/>
    <cellStyle name="常规 2 2 3 6 2 2 2" xfId="10702"/>
    <cellStyle name="常规 2 2 3 6 2 3" xfId="10703"/>
    <cellStyle name="常规 2 2 3 6 2 3 2" xfId="10704"/>
    <cellStyle name="常规 2 2 3 6 2 4" xfId="10705"/>
    <cellStyle name="常规 2 2 3 6 2 4 2" xfId="10706"/>
    <cellStyle name="常规 2 2 3 6 2 5" xfId="10707"/>
    <cellStyle name="常规 2 2 3 6 3" xfId="10708"/>
    <cellStyle name="常规 7 10" xfId="10709"/>
    <cellStyle name="常规 2 2 3 6 3 2" xfId="10710"/>
    <cellStyle name="常规 2 2 3 6 4" xfId="10711"/>
    <cellStyle name="常规 2 2 3 6 4 2" xfId="10712"/>
    <cellStyle name="常规 4 2 2 3" xfId="10713"/>
    <cellStyle name="常规 2 2 3 6 5" xfId="10714"/>
    <cellStyle name="常规 2 2 3 7" xfId="10715"/>
    <cellStyle name="常规 2 2 3 7 2" xfId="10716"/>
    <cellStyle name="常规 2 2 3 7 3" xfId="10717"/>
    <cellStyle name="常规 2 2 3 7 3 2" xfId="10718"/>
    <cellStyle name="常规 2 2 3 7 4" xfId="10719"/>
    <cellStyle name="常规 2 2 3 7 4 2" xfId="10720"/>
    <cellStyle name="常规 4 3 2 3" xfId="10721"/>
    <cellStyle name="常规 2 2 3 7 5" xfId="10722"/>
    <cellStyle name="常规 2 2 3 8" xfId="10723"/>
    <cellStyle name="常规 2 2 3 8 2" xfId="10724"/>
    <cellStyle name="常规 2 2 3 9" xfId="10725"/>
    <cellStyle name="常规 2 2 3 9 2" xfId="10726"/>
    <cellStyle name="常规 2 2 4" xfId="10727"/>
    <cellStyle name="输出 2 3 6" xfId="10728"/>
    <cellStyle name="常规 2 2 4 10" xfId="10729"/>
    <cellStyle name="常规 2 2 4 11" xfId="10730"/>
    <cellStyle name="常规 2 2 4 2" xfId="10731"/>
    <cellStyle name="常规 2 2 4 2 2" xfId="10732"/>
    <cellStyle name="常规 3 2 3 4 3 5" xfId="10733"/>
    <cellStyle name="常规 2 2 4 2 2 2" xfId="10734"/>
    <cellStyle name="常规 2 2 4 2 2 3" xfId="10735"/>
    <cellStyle name="常规 2 2 4 2 2 4" xfId="10736"/>
    <cellStyle name="常规 2 2 4 2 2 5" xfId="10737"/>
    <cellStyle name="常规 2 2 4 2 2 6" xfId="10738"/>
    <cellStyle name="常规 4 2 6 2 2 2" xfId="10739"/>
    <cellStyle name="常规 2 2 4 2 3" xfId="10740"/>
    <cellStyle name="常规 2 2 4 2 3 2" xfId="10741"/>
    <cellStyle name="常规 2 2 4 2 3 2 2 2 2" xfId="10742"/>
    <cellStyle name="常规 2 2 4 2 3 2 2 3 2" xfId="10743"/>
    <cellStyle name="常规 2 2 4 2 3 2 2 4" xfId="10744"/>
    <cellStyle name="常规 2 2 4 2 3 2 2 4 2" xfId="10745"/>
    <cellStyle name="常规 2 2 4 2 3 2 2 5" xfId="10746"/>
    <cellStyle name="常规 2 2 4 2 3 2 3 2" xfId="10747"/>
    <cellStyle name="常规 2 2 4 2 3 3" xfId="10748"/>
    <cellStyle name="常规 2 2 4 2 3 3 3 2" xfId="10749"/>
    <cellStyle name="常规 2 2 4 2 3 3 4 2" xfId="10750"/>
    <cellStyle name="常规 2 2 4 2 3 4" xfId="10751"/>
    <cellStyle name="常规 2 2 4 2 3 4 2" xfId="10752"/>
    <cellStyle name="常规 2 2 4 2 3 5" xfId="10753"/>
    <cellStyle name="常规 2 2 4 2 3 6" xfId="10754"/>
    <cellStyle name="常规 4 2 6 2 3 2" xfId="10755"/>
    <cellStyle name="常规 2 2 4 2 4" xfId="10756"/>
    <cellStyle name="常规 2 2 4 2 4 2" xfId="10757"/>
    <cellStyle name="常规 2 2 4 2 4 2 4 2" xfId="10758"/>
    <cellStyle name="常规 2 2 4 2 4 2 5" xfId="10759"/>
    <cellStyle name="常规 2 2 4 2 4 3" xfId="10760"/>
    <cellStyle name="常规 2 2 4 2 4 4" xfId="10761"/>
    <cellStyle name="常规 2 2 4 2 4 5" xfId="10762"/>
    <cellStyle name="常规 2 2 4 2 5" xfId="10763"/>
    <cellStyle name="常规 2 2 4 2 5 2" xfId="10764"/>
    <cellStyle name="常规 3 3 5 2 4" xfId="10765"/>
    <cellStyle name="常规 2 2 4 2 5 3" xfId="10766"/>
    <cellStyle name="常规 3 3 5 2 5" xfId="10767"/>
    <cellStyle name="常规 2 2 4 2 5 4" xfId="10768"/>
    <cellStyle name="常规 2 2 4 2 5 4 2" xfId="10769"/>
    <cellStyle name="常规 2 2 4 2 5 5" xfId="10770"/>
    <cellStyle name="常规 2 2 4 2 6" xfId="10771"/>
    <cellStyle name="常规 2 2 4 2 6 2" xfId="10772"/>
    <cellStyle name="常规 3 3 5 3 4" xfId="10773"/>
    <cellStyle name="常规 2 2 4 2 7" xfId="10774"/>
    <cellStyle name="常规 2 2 4 2 7 2" xfId="10775"/>
    <cellStyle name="常规 2 2 4 3" xfId="10776"/>
    <cellStyle name="常规 2 2 4 3 2" xfId="10777"/>
    <cellStyle name="常规 2 2 4 3 2 2" xfId="10778"/>
    <cellStyle name="常规 2 2 4 3 2 2 2" xfId="10779"/>
    <cellStyle name="常规 2 2 4 3 2 2 2 2" xfId="10780"/>
    <cellStyle name="常规 2 2 4 3 2 2 2 2 2" xfId="10781"/>
    <cellStyle name="常规 3 2 8" xfId="10782"/>
    <cellStyle name="常规 2 2 4 3 2 2 2 3 2" xfId="10783"/>
    <cellStyle name="常规 3 3 8" xfId="10784"/>
    <cellStyle name="常规 2 2 4 3 2 2 2 4" xfId="10785"/>
    <cellStyle name="常规 2 2 4 3 2 2 2 4 2" xfId="10786"/>
    <cellStyle name="常规 3 4 8" xfId="10787"/>
    <cellStyle name="常规 2 2 4 3 2 2 2 5" xfId="10788"/>
    <cellStyle name="常规 2 2 4 3 2 2 3" xfId="10789"/>
    <cellStyle name="常规 2 2 4 3 2 2 3 2" xfId="10790"/>
    <cellStyle name="常规 2 2 4 3 2 2 4" xfId="10791"/>
    <cellStyle name="常规 2 2 4 3 2 2 4 2" xfId="10792"/>
    <cellStyle name="常规 2 2 4 3 2 2 5" xfId="10793"/>
    <cellStyle name="常规 2 2 4 3 2 3" xfId="10794"/>
    <cellStyle name="常规 2 2 4 3 2 3 2" xfId="10795"/>
    <cellStyle name="常规 2 2 4 3 2 3 2 2" xfId="10796"/>
    <cellStyle name="常规 2 2 4 3 2 3 3" xfId="10797"/>
    <cellStyle name="常规 2 2 4 3 2 3 3 2" xfId="10798"/>
    <cellStyle name="常规 2 2 4 3 2 3 4" xfId="10799"/>
    <cellStyle name="常规 2 2 4 3 2 3 4 2" xfId="10800"/>
    <cellStyle name="常规 2 2 4 3 2 3 5" xfId="10801"/>
    <cellStyle name="常规 2 2 4 3 2 4" xfId="10802"/>
    <cellStyle name="常规 2 2 4 3 2 4 2" xfId="10803"/>
    <cellStyle name="常规 2 2 4 3 2 5" xfId="10804"/>
    <cellStyle name="常规 2 2 4 3 2 5 2" xfId="10805"/>
    <cellStyle name="常规 2 2 4 3 3" xfId="10806"/>
    <cellStyle name="常规 2 2 4 3 3 2" xfId="10807"/>
    <cellStyle name="常规 2 2 4 3 3 2 2" xfId="10808"/>
    <cellStyle name="常规 2 2 4 3 3 2 2 2" xfId="10809"/>
    <cellStyle name="常规 2 2 4 3 3 2 2 3 2" xfId="10810"/>
    <cellStyle name="常规 2 2 4 3 3 2 2 4" xfId="10811"/>
    <cellStyle name="常规 2 2 4 3 3 2 2 4 2" xfId="10812"/>
    <cellStyle name="常规 2 2 4 3 3 2 2 5" xfId="10813"/>
    <cellStyle name="常规 2 2 4 3 3 2 3" xfId="10814"/>
    <cellStyle name="常规 2 2 4 3 3 2 3 2" xfId="10815"/>
    <cellStyle name="常规 2 2 4 3 3 2 4" xfId="10816"/>
    <cellStyle name="常规 2 2 4 3 3 2 4 2" xfId="10817"/>
    <cellStyle name="常规 2 2 4 3 3 3" xfId="10818"/>
    <cellStyle name="常规 2 2 4 3 3 4" xfId="10819"/>
    <cellStyle name="常规 2 2 4 3 3 5" xfId="10820"/>
    <cellStyle name="常规 2 2 4 3 3 5 2" xfId="10821"/>
    <cellStyle name="常规 2 2 4 3 4" xfId="10822"/>
    <cellStyle name="常规 2 2 4 3 4 2" xfId="10823"/>
    <cellStyle name="常规 2 2 4 3 4 2 2" xfId="10824"/>
    <cellStyle name="常规 2 2 4 3 4 2 2 2" xfId="10825"/>
    <cellStyle name="常规 2 2 4 3 4 2 2 3" xfId="10826"/>
    <cellStyle name="常规 2 2 4 3 4 2 2 3 2" xfId="10827"/>
    <cellStyle name="常规 2 2 4 3 4 2 2 4" xfId="10828"/>
    <cellStyle name="常规 2 2 4 3 4 2 2 4 2" xfId="10829"/>
    <cellStyle name="常规 2 2 4 3 4 2 2 5" xfId="10830"/>
    <cellStyle name="常规 2 2 4 3 4 2 3" xfId="10831"/>
    <cellStyle name="常规 5 5 2 2 4 2" xfId="10832"/>
    <cellStyle name="常规 2 2 4 3 4 2 3 2" xfId="10833"/>
    <cellStyle name="常规 2 2 4 3 4 2 4" xfId="10834"/>
    <cellStyle name="常规 5 5 2 2 4 3" xfId="10835"/>
    <cellStyle name="常规 2 2 4 3 4 2 4 2" xfId="10836"/>
    <cellStyle name="常规 2 2 4 3 4 2 5" xfId="10837"/>
    <cellStyle name="常规 2 2 4 3 4 3" xfId="10838"/>
    <cellStyle name="常规 2 2 4 3 4 3 5" xfId="10839"/>
    <cellStyle name="常规 2 2 4 3 4 4" xfId="10840"/>
    <cellStyle name="常规 2 2 4 3 4 5" xfId="10841"/>
    <cellStyle name="常规 2 2 4 3 4 5 2" xfId="10842"/>
    <cellStyle name="常规 2 2 4 3 4 6" xfId="10843"/>
    <cellStyle name="常规 3 2 3 2 3 2 2 2 2" xfId="10844"/>
    <cellStyle name="常规 2 2 4 3 5" xfId="10845"/>
    <cellStyle name="常规 2 2 4 3 5 2" xfId="10846"/>
    <cellStyle name="常规 3 3 6 2 4" xfId="10847"/>
    <cellStyle name="常规 2 2 4 3 5 2 2" xfId="10848"/>
    <cellStyle name="常规 3 3 6 2 4 2" xfId="10849"/>
    <cellStyle name="常规 2 2 4 3 5 2 2 2" xfId="10850"/>
    <cellStyle name="常规 2 2 4 3 5 2 3" xfId="10851"/>
    <cellStyle name="常规 2 2 4 3 5 2 4" xfId="10852"/>
    <cellStyle name="常规 2 2 4 3 5 2 4 2" xfId="10853"/>
    <cellStyle name="常规 2 2 4 3 5 2 5" xfId="10854"/>
    <cellStyle name="常规 3 5 2 3 2" xfId="10855"/>
    <cellStyle name="常规 2 2 4 3 5 3" xfId="10856"/>
    <cellStyle name="常规 3 3 6 2 5" xfId="10857"/>
    <cellStyle name="常规 2 2 4 3 5 4" xfId="10858"/>
    <cellStyle name="常规 2 2 4 3 5 5" xfId="10859"/>
    <cellStyle name="常规 2 2 4 3 6" xfId="10860"/>
    <cellStyle name="常规 2 2 4 3 6 2" xfId="10861"/>
    <cellStyle name="常规 2 2 4 3 6 2 2" xfId="10862"/>
    <cellStyle name="常规 2 2 4 3 6 3" xfId="10863"/>
    <cellStyle name="常规 2 2 4 3 6 3 2" xfId="10864"/>
    <cellStyle name="常规 2 2 4 3 6 4" xfId="10865"/>
    <cellStyle name="常规 2 2 4 3 6 4 2" xfId="10866"/>
    <cellStyle name="常规 2 2 4 3 6 5" xfId="10867"/>
    <cellStyle name="常规 2 2 4 3 7" xfId="10868"/>
    <cellStyle name="常规 2 2 4 3 7 2" xfId="10869"/>
    <cellStyle name="常规 2 2 4 3 8" xfId="10870"/>
    <cellStyle name="常规 2 3 2 2 4 4 2" xfId="10871"/>
    <cellStyle name="常规 2 2 4 3 8 2" xfId="10872"/>
    <cellStyle name="常规 2 2 4 4" xfId="10873"/>
    <cellStyle name="常规 2 2 4 4 2" xfId="10874"/>
    <cellStyle name="常规 2 2 4 4 2 2" xfId="10875"/>
    <cellStyle name="常规 2 2 4 4 2 2 2" xfId="10876"/>
    <cellStyle name="常规 2 2 4 4 2 2 4" xfId="10877"/>
    <cellStyle name="常规 2 2 4 4 2 2 5" xfId="10878"/>
    <cellStyle name="常规 2 2 4 4 2 3" xfId="10879"/>
    <cellStyle name="常规 2 2 4 4 2 3 2" xfId="10880"/>
    <cellStyle name="常规 2 2 4 4 2 4" xfId="10881"/>
    <cellStyle name="常规 2 2 4 4 2 4 2" xfId="10882"/>
    <cellStyle name="常规 2 2 4 4 2 5" xfId="10883"/>
    <cellStyle name="常规 2 2 4 4 3" xfId="10884"/>
    <cellStyle name="常规 2 2 4 4 3 2" xfId="10885"/>
    <cellStyle name="常规 2 2 4 4 3 2 2" xfId="10886"/>
    <cellStyle name="常规 2 2 4 4 3 3" xfId="10887"/>
    <cellStyle name="常规 2 2 4 4 3 4" xfId="10888"/>
    <cellStyle name="常规 2 2 4 4 3 5" xfId="10889"/>
    <cellStyle name="常规 2 2 4 4 4" xfId="10890"/>
    <cellStyle name="常规 2 2 4 4 4 2" xfId="10891"/>
    <cellStyle name="常规 2 2 4 4 5" xfId="10892"/>
    <cellStyle name="常规 2 2 4 4 5 2" xfId="10893"/>
    <cellStyle name="常规 2 2 4 4 6" xfId="10894"/>
    <cellStyle name="常规 2 2 4 5" xfId="10895"/>
    <cellStyle name="常规 2 2 4 5 2" xfId="10896"/>
    <cellStyle name="常规 2 2 4 5 2 2" xfId="10897"/>
    <cellStyle name="常规 2 2 4 5 2 2 2" xfId="10898"/>
    <cellStyle name="常规 2 2 4 5 2 2 2 2" xfId="10899"/>
    <cellStyle name="常规 2 2 4 5 2 2 3" xfId="10900"/>
    <cellStyle name="常规 2 2 4 5 2 2 3 2" xfId="10901"/>
    <cellStyle name="常规 2 2 4 5 2 2 4" xfId="10902"/>
    <cellStyle name="常规 2 2 4 5 2 2 4 2" xfId="10903"/>
    <cellStyle name="常规 2 2 4 5 2 2 5" xfId="10904"/>
    <cellStyle name="常规 2 2 4 5 2 3" xfId="10905"/>
    <cellStyle name="常规 2 2 4 5 2 3 2" xfId="10906"/>
    <cellStyle name="常规 2 2 4 5 2 4" xfId="10907"/>
    <cellStyle name="常规 2 2 4 5 2 5" xfId="10908"/>
    <cellStyle name="常规 2 2 4 5 3" xfId="10909"/>
    <cellStyle name="常规 2 2 4 5 3 2" xfId="10910"/>
    <cellStyle name="常规 2 2 4 5 3 2 2" xfId="10911"/>
    <cellStyle name="常规 2 2 4 5 3 3" xfId="10912"/>
    <cellStyle name="常规 2 2 4 5 3 4" xfId="10913"/>
    <cellStyle name="常规 2 2 4 5 3 5" xfId="10914"/>
    <cellStyle name="常规 2 2 4 5 4" xfId="10915"/>
    <cellStyle name="常规 2 2 4 5 5" xfId="10916"/>
    <cellStyle name="常规 2 2 4 5 5 2" xfId="10917"/>
    <cellStyle name="常规 2 2 4 5 6" xfId="10918"/>
    <cellStyle name="常规 2 2 4 6" xfId="10919"/>
    <cellStyle name="常规 2 2 4 6 2" xfId="10920"/>
    <cellStyle name="常规 2 2 4 6 2 2" xfId="10921"/>
    <cellStyle name="常规 2 2 4 6 2 2 2" xfId="10922"/>
    <cellStyle name="常规 2 2 4 6 2 2 2 2" xfId="10923"/>
    <cellStyle name="常规 3 5 2 4" xfId="10924"/>
    <cellStyle name="常规 2 2 4 6 2 2 3" xfId="10925"/>
    <cellStyle name="常规 2 2 4 6 2 2 3 2" xfId="10926"/>
    <cellStyle name="常规 3 5 3 4" xfId="10927"/>
    <cellStyle name="常规 2 2 4 6 2 2 4" xfId="10928"/>
    <cellStyle name="常规 2 2 4 6 2 2 4 2" xfId="10929"/>
    <cellStyle name="常规 3 5 4 4" xfId="10930"/>
    <cellStyle name="常规 2 2 4 6 2 2 5" xfId="10931"/>
    <cellStyle name="常规 2 2 4 6 2 3" xfId="10932"/>
    <cellStyle name="常规 2 2 4 6 2 3 2" xfId="10933"/>
    <cellStyle name="常规 2 2 4 6 2 4" xfId="10934"/>
    <cellStyle name="常规 2 2 4 6 2 4 2" xfId="10935"/>
    <cellStyle name="常规 2 2 4 6 2 5" xfId="10936"/>
    <cellStyle name="常规 2 2 4 6 3" xfId="10937"/>
    <cellStyle name="常规 2 2 4 6 3 2" xfId="10938"/>
    <cellStyle name="常规 2 2 4 6 3 2 2" xfId="10939"/>
    <cellStyle name="常规 2 2 4 6 4" xfId="10940"/>
    <cellStyle name="常规 2 2 4 6 4 2" xfId="10941"/>
    <cellStyle name="常规 5 2 2 3" xfId="10942"/>
    <cellStyle name="常规 2 2 4 6 5" xfId="10943"/>
    <cellStyle name="常规 2 2 4 6 5 2" xfId="10944"/>
    <cellStyle name="常规 5 2 3 3" xfId="10945"/>
    <cellStyle name="常规 2 2 4 6 6" xfId="10946"/>
    <cellStyle name="常规 2 2 4 7" xfId="10947"/>
    <cellStyle name="常规 2 2 4 7 2" xfId="10948"/>
    <cellStyle name="常规 2 2 4 7 2 2" xfId="10949"/>
    <cellStyle name="常规 2 2 4 7 2 2 2" xfId="10950"/>
    <cellStyle name="常规 2 2 4 7 2 3" xfId="10951"/>
    <cellStyle name="常规 3 5 3 2 2 3 2" xfId="10952"/>
    <cellStyle name="常规 2 2 4 7 2 3 2" xfId="10953"/>
    <cellStyle name="常规 2 2 4 7 2 4" xfId="10954"/>
    <cellStyle name="常规 2 2 4 7 2 4 2" xfId="10955"/>
    <cellStyle name="常规 2 2 4 7 2 5" xfId="10956"/>
    <cellStyle name="常规 2 2 4 7 3" xfId="10957"/>
    <cellStyle name="常规 2 2 4 7 3 2" xfId="10958"/>
    <cellStyle name="常规 2 2 4 7 4" xfId="10959"/>
    <cellStyle name="常规 2 2 4 7 4 2" xfId="10960"/>
    <cellStyle name="常规 5 3 2 3" xfId="10961"/>
    <cellStyle name="常规 2 2 4 7 5" xfId="10962"/>
    <cellStyle name="常规 2 2 4 8" xfId="10963"/>
    <cellStyle name="常规 2 2 4 8 2" xfId="10964"/>
    <cellStyle name="常规 2 2 4 8 2 2" xfId="10965"/>
    <cellStyle name="常规 2 2 4 8 3" xfId="10966"/>
    <cellStyle name="常规 2 2 4 8 3 2" xfId="10967"/>
    <cellStyle name="常规 2 2 4 8 4" xfId="10968"/>
    <cellStyle name="常规 2 2 4 8 4 2" xfId="10969"/>
    <cellStyle name="常规 5 4 2 3" xfId="10970"/>
    <cellStyle name="常规 2 2 4 8 5" xfId="10971"/>
    <cellStyle name="常规 2 2 4 9" xfId="10972"/>
    <cellStyle name="常规 2 2 4 9 2" xfId="10973"/>
    <cellStyle name="常规 2 2 5" xfId="10974"/>
    <cellStyle name="常规 2 2 5 2" xfId="10975"/>
    <cellStyle name="常规 2 2 5 2 2" xfId="10976"/>
    <cellStyle name="常规 2 2 5 2 2 2" xfId="10977"/>
    <cellStyle name="强调文字颜色 5 2 2 2 3" xfId="10978"/>
    <cellStyle name="常规 2 2 5 2 2 2 2" xfId="10979"/>
    <cellStyle name="强调文字颜色 5 2 2 2 3 2" xfId="10980"/>
    <cellStyle name="常规 2 2 5 2 2 2 2 2" xfId="10981"/>
    <cellStyle name="常规 3 2 3 3 3 2 3" xfId="10982"/>
    <cellStyle name="常规 2 2 5 2 2 2 3 2" xfId="10983"/>
    <cellStyle name="常规 3 2 3 3 3 3 3" xfId="10984"/>
    <cellStyle name="常规 2 2 5 2 2 2 4" xfId="10985"/>
    <cellStyle name="常规 2 2 5 2 2 2 4 2" xfId="10986"/>
    <cellStyle name="常规 2 2 5 2 2 2 5" xfId="10987"/>
    <cellStyle name="常规 2 2 5 2 2 3" xfId="10988"/>
    <cellStyle name="强调文字颜色 5 2 2 2 4" xfId="10989"/>
    <cellStyle name="常规 2 2 5 2 2 3 2" xfId="10990"/>
    <cellStyle name="强调文字颜色 5 2 2 2 4 2" xfId="10991"/>
    <cellStyle name="常规 2 2 5 2 2 4 2" xfId="10992"/>
    <cellStyle name="常规 2 2 5 2 2 5" xfId="10993"/>
    <cellStyle name="常规 2 2 5 2 3" xfId="10994"/>
    <cellStyle name="常规 2 2 5 2 3 2" xfId="10995"/>
    <cellStyle name="强调文字颜色 5 2 2 3 3" xfId="10996"/>
    <cellStyle name="常规 2 2 5 2 3 2 2" xfId="10997"/>
    <cellStyle name="强调文字颜色 5 2 2 3 3 2" xfId="10998"/>
    <cellStyle name="常规 2 2 5 2 3 3" xfId="10999"/>
    <cellStyle name="强调文字颜色 5 2 2 3 4" xfId="11000"/>
    <cellStyle name="常规 2 2 5 2 3 3 2" xfId="11001"/>
    <cellStyle name="强调文字颜色 5 2 2 3 4 2" xfId="11002"/>
    <cellStyle name="常规 2 2 5 2 3 4" xfId="11003"/>
    <cellStyle name="强调文字颜色 5 2 2 3 5" xfId="11004"/>
    <cellStyle name="常规 2 2 5 2 3 4 2" xfId="11005"/>
    <cellStyle name="常规 2 2 5 2 3 5" xfId="11006"/>
    <cellStyle name="常规 2 2 5 2 4" xfId="11007"/>
    <cellStyle name="常规 2 2 5 2 5" xfId="11008"/>
    <cellStyle name="常规 2 2 5 2 5 2" xfId="11009"/>
    <cellStyle name="常规 3 4 5 2 4" xfId="11010"/>
    <cellStyle name="常规 2 2 5 2 6" xfId="11011"/>
    <cellStyle name="常规 2 2 5 3" xfId="11012"/>
    <cellStyle name="常规 2 2 5 3 2" xfId="11013"/>
    <cellStyle name="常规 2 2 5 3 2 2" xfId="11014"/>
    <cellStyle name="强调文字颜色 5 2 3 2 3" xfId="11015"/>
    <cellStyle name="常规 2 2 5 3 2 2 2" xfId="11016"/>
    <cellStyle name="强调文字颜色 5 2 3 2 3 2" xfId="11017"/>
    <cellStyle name="常规 2 2 5 3 2 2 2 2" xfId="11018"/>
    <cellStyle name="常规 3 4 3 3 7" xfId="11019"/>
    <cellStyle name="常规 2 2 5 3 2 2 3" xfId="11020"/>
    <cellStyle name="强调文字颜色 5 2 3 2 3 3" xfId="11021"/>
    <cellStyle name="常规 2 2 5 3 2 2 3 2" xfId="11022"/>
    <cellStyle name="常规 2 2 5 3 2 2 4" xfId="11023"/>
    <cellStyle name="常规 2 2 5 3 2 2 4 2" xfId="11024"/>
    <cellStyle name="常规 2 2 5 3 2 2 5" xfId="11025"/>
    <cellStyle name="常规 2 2 5 3 2 3" xfId="11026"/>
    <cellStyle name="强调文字颜色 5 2 3 2 4" xfId="11027"/>
    <cellStyle name="常规 2 2 5 3 2 3 2" xfId="11028"/>
    <cellStyle name="常规 2 2 5 3 2 4" xfId="11029"/>
    <cellStyle name="强调文字颜色 5 2 3 2 5" xfId="11030"/>
    <cellStyle name="常规 2 2 5 3 2 4 2" xfId="11031"/>
    <cellStyle name="常规 2 2 5 3 2 5" xfId="11032"/>
    <cellStyle name="常规 2 2 5 3 3" xfId="11033"/>
    <cellStyle name="常规 2 2 5 3 3 2" xfId="11034"/>
    <cellStyle name="强调文字颜色 5 2 3 3 3" xfId="11035"/>
    <cellStyle name="常规 2 2 5 3 3 2 2" xfId="11036"/>
    <cellStyle name="常规 2 2 5 3 3 3" xfId="11037"/>
    <cellStyle name="常规 2 2 5 3 3 3 2" xfId="11038"/>
    <cellStyle name="常规 2 2 5 3 3 4" xfId="11039"/>
    <cellStyle name="常规 2 2 5 3 3 4 2" xfId="11040"/>
    <cellStyle name="常规 2 2 5 3 3 5" xfId="11041"/>
    <cellStyle name="常规 2 2 5 3 4" xfId="11042"/>
    <cellStyle name="常规 2 2 5 3 4 2" xfId="11043"/>
    <cellStyle name="强调文字颜色 5 2 3 4 3" xfId="11044"/>
    <cellStyle name="常规 2 2 5 3 5" xfId="11045"/>
    <cellStyle name="常规 2 2 5 3 5 2" xfId="11046"/>
    <cellStyle name="常规 3 4 6 2 4" xfId="11047"/>
    <cellStyle name="常规 2 2 5 3 6" xfId="11048"/>
    <cellStyle name="常规 2 2 5 4" xfId="11049"/>
    <cellStyle name="常规 2 2 5 4 2" xfId="11050"/>
    <cellStyle name="常规 2 2 5 4 2 2" xfId="11051"/>
    <cellStyle name="强调文字颜色 5 2 4 2 3" xfId="11052"/>
    <cellStyle name="常规 2 2 5 4 2 2 2" xfId="11053"/>
    <cellStyle name="常规 2 2 5 4 2 2 2 2" xfId="11054"/>
    <cellStyle name="常规 2 2 5 4 2 2 3 2" xfId="11055"/>
    <cellStyle name="常规 2 2 5 4 2 2 4 2" xfId="11056"/>
    <cellStyle name="常规 2 2 5 4 2 2 5" xfId="11057"/>
    <cellStyle name="常规 2 2 5 4 2 3" xfId="11058"/>
    <cellStyle name="常规 2 2 5 4 2 3 2" xfId="11059"/>
    <cellStyle name="常规 2 2 5 4 3" xfId="11060"/>
    <cellStyle name="常规 2 2 5 4 3 2" xfId="11061"/>
    <cellStyle name="强调文字颜色 5 2 4 3 3" xfId="11062"/>
    <cellStyle name="常规 2 2 5 4 3 2 2" xfId="11063"/>
    <cellStyle name="常规 2 2 5 4 3 3" xfId="11064"/>
    <cellStyle name="常规 2 2 5 4 3 3 2" xfId="11065"/>
    <cellStyle name="常规 2 2 5 4 4" xfId="11066"/>
    <cellStyle name="常规 2 2 5 4 4 2" xfId="11067"/>
    <cellStyle name="常规 2 2 5 4 5" xfId="11068"/>
    <cellStyle name="常规 2 2 5 4 5 2" xfId="11069"/>
    <cellStyle name="常规 3 4 7 2 4" xfId="11070"/>
    <cellStyle name="常规 2 2 5 4 6" xfId="11071"/>
    <cellStyle name="常规 2 2 5 5" xfId="11072"/>
    <cellStyle name="常规 2 2 5 5 2" xfId="11073"/>
    <cellStyle name="常规 2 2 5 5 2 2 2" xfId="11074"/>
    <cellStyle name="常规 2 2 5 5 2 3" xfId="11075"/>
    <cellStyle name="常规 2 2 5 5 2 3 2" xfId="11076"/>
    <cellStyle name="常规 2 2 5 5 3" xfId="11077"/>
    <cellStyle name="常规 2 2 5 5 4" xfId="11078"/>
    <cellStyle name="常规 2 2 5 5 5" xfId="11079"/>
    <cellStyle name="常规 2 2 5 6" xfId="11080"/>
    <cellStyle name="常规 2 2 5 6 2" xfId="11081"/>
    <cellStyle name="常规 2 2 5 6 3" xfId="11082"/>
    <cellStyle name="常规 2 2 5 6 3 2" xfId="11083"/>
    <cellStyle name="常规 2 2 5 6 4" xfId="11084"/>
    <cellStyle name="常规 2 2 5 6 4 2" xfId="11085"/>
    <cellStyle name="常规 6 2 2 3" xfId="11086"/>
    <cellStyle name="常规 2 2 5 6 5" xfId="11087"/>
    <cellStyle name="常规 2 2 5 7" xfId="11088"/>
    <cellStyle name="常规 2 2 5 7 2" xfId="11089"/>
    <cellStyle name="常规 2 2 5 8" xfId="11090"/>
    <cellStyle name="常规 2 2 5 8 2" xfId="11091"/>
    <cellStyle name="常规 2 2 5 9" xfId="11092"/>
    <cellStyle name="常规 2 2 6" xfId="11093"/>
    <cellStyle name="常规 2 5 2 2 5 2" xfId="11094"/>
    <cellStyle name="常规 2 2 6 2" xfId="11095"/>
    <cellStyle name="常规 2 2 6 2 2" xfId="11096"/>
    <cellStyle name="常规 2 2 6 2 2 2" xfId="11097"/>
    <cellStyle name="常规 2 2 6 2 2 2 2" xfId="11098"/>
    <cellStyle name="常规 2 2 6 2 2 2 4" xfId="11099"/>
    <cellStyle name="常规 4 2 2 8 2 2" xfId="11100"/>
    <cellStyle name="常规 2 2 6 2 2 2 5" xfId="11101"/>
    <cellStyle name="常规 4 2 2 8 2 3" xfId="11102"/>
    <cellStyle name="常规 2 2 6 2 2 3" xfId="11103"/>
    <cellStyle name="常规 4 4 2 3 2 2" xfId="11104"/>
    <cellStyle name="常规 2 2 6 2 2 3 2" xfId="11105"/>
    <cellStyle name="常规 2 2 6 2 2 4" xfId="11106"/>
    <cellStyle name="常规 4 4 2 3 2 3" xfId="11107"/>
    <cellStyle name="常规 2 2 6 2 2 4 2" xfId="11108"/>
    <cellStyle name="常规 2 2 6 2 3" xfId="11109"/>
    <cellStyle name="常规 2 2 6 2 3 2" xfId="11110"/>
    <cellStyle name="常规 2 2 6 2 3 2 2" xfId="11111"/>
    <cellStyle name="常规 2 2 6 2 3 3" xfId="11112"/>
    <cellStyle name="常规 4 4 2 3 3 2" xfId="11113"/>
    <cellStyle name="常规 2 2 6 2 3 3 2" xfId="11114"/>
    <cellStyle name="常规 2 2 6 2 3 4" xfId="11115"/>
    <cellStyle name="常规 4 4 2 3 3 3" xfId="11116"/>
    <cellStyle name="常规 2 2 6 2 3 4 2" xfId="11117"/>
    <cellStyle name="常规 2 2 6 2 4" xfId="11118"/>
    <cellStyle name="常规 2 2 6 2 5" xfId="11119"/>
    <cellStyle name="常规 2 2 6 2 5 2" xfId="11120"/>
    <cellStyle name="常规 3 5 5 2 4" xfId="11121"/>
    <cellStyle name="常规 2 2 6 2 6" xfId="11122"/>
    <cellStyle name="常规 2 2 6 3" xfId="11123"/>
    <cellStyle name="常规 2 2 6 3 2" xfId="11124"/>
    <cellStyle name="常规 2 2 6 3 2 2" xfId="11125"/>
    <cellStyle name="常规 2 2 6 3 2 2 2" xfId="11126"/>
    <cellStyle name="常规 2 2 6 3 2 3" xfId="11127"/>
    <cellStyle name="常规 2 2 6 3 2 3 2" xfId="11128"/>
    <cellStyle name="常规 4 2 2 2 2 2 6" xfId="11129"/>
    <cellStyle name="常规 2 2 6 3 2 4" xfId="11130"/>
    <cellStyle name="常规 2 2 6 3 2 4 2" xfId="11131"/>
    <cellStyle name="常规 2 4 2 5" xfId="11132"/>
    <cellStyle name="常规 3 2 3 10" xfId="11133"/>
    <cellStyle name="常规 2 2 6 3 2 5" xfId="11134"/>
    <cellStyle name="常规 2 2 6 3 3" xfId="11135"/>
    <cellStyle name="常规 2 2 6 3 3 2" xfId="11136"/>
    <cellStyle name="常规 2 2 6 3 4" xfId="11137"/>
    <cellStyle name="常规 2 2 6 3 4 2" xfId="11138"/>
    <cellStyle name="常规 2 2 6 3 5" xfId="11139"/>
    <cellStyle name="常规 2 2 6 4" xfId="11140"/>
    <cellStyle name="常规 2 2 6 4 2" xfId="11141"/>
    <cellStyle name="常规 2 2 6 4 2 2" xfId="11142"/>
    <cellStyle name="常规 2 2 6 4 3" xfId="11143"/>
    <cellStyle name="常规 2 2 6 4 3 2" xfId="11144"/>
    <cellStyle name="常规 2 2 6 4 4" xfId="11145"/>
    <cellStyle name="常规 2 2 6 4 4 2" xfId="11146"/>
    <cellStyle name="常规 2 2 6 4 5" xfId="11147"/>
    <cellStyle name="常规 2 2 6 5" xfId="11148"/>
    <cellStyle name="常规 2 2 6 5 2" xfId="11149"/>
    <cellStyle name="常规 2 2 6 6" xfId="11150"/>
    <cellStyle name="常规 2 2 6 6 2" xfId="11151"/>
    <cellStyle name="常规 2 2 6 7" xfId="11152"/>
    <cellStyle name="常规 2 2 7" xfId="11153"/>
    <cellStyle name="常规 2 2 7 2" xfId="11154"/>
    <cellStyle name="常规 2 2 7 2 2" xfId="11155"/>
    <cellStyle name="常规 2 2 7 2 2 2" xfId="11156"/>
    <cellStyle name="常规 2 2 7 2 2 2 2" xfId="11157"/>
    <cellStyle name="常规 2 2 7 2 2 3" xfId="11158"/>
    <cellStyle name="常规 4 4 3 3 2 2" xfId="11159"/>
    <cellStyle name="常规 2 2 7 2 2 3 2" xfId="11160"/>
    <cellStyle name="常规 2 2 7 2 2 4" xfId="11161"/>
    <cellStyle name="常规 4 4 3 3 2 3" xfId="11162"/>
    <cellStyle name="常规 2 2 7 2 2 4 2" xfId="11163"/>
    <cellStyle name="常规 2 2 7 2 3 2" xfId="11164"/>
    <cellStyle name="常规 2 2 7 2 4" xfId="11165"/>
    <cellStyle name="常规 2 2 7 2 4 2" xfId="11166"/>
    <cellStyle name="常规 2 2 7 2 5" xfId="11167"/>
    <cellStyle name="常规 2 2 7 3" xfId="11168"/>
    <cellStyle name="常规 2 2 7 3 2" xfId="11169"/>
    <cellStyle name="常规 2 2 7 3 2 2" xfId="11170"/>
    <cellStyle name="常规 2 2 7 3 3" xfId="11171"/>
    <cellStyle name="常规 2 2 7 3 3 2" xfId="11172"/>
    <cellStyle name="常规 2 2 7 3 4" xfId="11173"/>
    <cellStyle name="常规 2 2 7 3 4 2" xfId="11174"/>
    <cellStyle name="常规 2 2 7 3 5" xfId="11175"/>
    <cellStyle name="常规 2 2 7 4" xfId="11176"/>
    <cellStyle name="常规 2 2 7 4 2" xfId="11177"/>
    <cellStyle name="常规 2 2 7 5" xfId="11178"/>
    <cellStyle name="常规 2 2 7 5 2" xfId="11179"/>
    <cellStyle name="常规 2 2 7 6" xfId="11180"/>
    <cellStyle name="常规 2 2 8" xfId="11181"/>
    <cellStyle name="常规 2 2 8 2" xfId="11182"/>
    <cellStyle name="常规 2 2 8 2 2" xfId="11183"/>
    <cellStyle name="常规 2 2 8 2 2 2" xfId="11184"/>
    <cellStyle name="常规 2 4 2 3 2 5" xfId="11185"/>
    <cellStyle name="常规 2 2 8 2 2 2 2" xfId="11186"/>
    <cellStyle name="常规 2 2 8 2 2 3" xfId="11187"/>
    <cellStyle name="常规 2 2 8 2 2 3 2" xfId="11188"/>
    <cellStyle name="常规 2 2 8 2 2 4" xfId="11189"/>
    <cellStyle name="常规 7 3 2" xfId="11190"/>
    <cellStyle name="常规 2 2 8 2 2 4 2" xfId="11191"/>
    <cellStyle name="常规 7 3 2 2" xfId="11192"/>
    <cellStyle name="常规 2 2 8 2 3" xfId="11193"/>
    <cellStyle name="常规 2 2 8 2 3 2" xfId="11194"/>
    <cellStyle name="常规 2 4 2 3 3 5" xfId="11195"/>
    <cellStyle name="常规 2 2 8 2 4" xfId="11196"/>
    <cellStyle name="常规 2 2 8 2 4 2" xfId="11197"/>
    <cellStyle name="常规 2 2 8 2 5" xfId="11198"/>
    <cellStyle name="常规 2 2 8 3 2 2" xfId="11199"/>
    <cellStyle name="常规 2 4 2 4 2 5" xfId="11200"/>
    <cellStyle name="常规 2 2 8 3 3" xfId="11201"/>
    <cellStyle name="常规 2 2 8 3 3 2" xfId="11202"/>
    <cellStyle name="常规 2 4 2 4 3 5" xfId="11203"/>
    <cellStyle name="常规 2 2 8 3 4" xfId="11204"/>
    <cellStyle name="常规 8 2 3 2 2 2" xfId="11205"/>
    <cellStyle name="常规 2 2 8 3 4 2" xfId="11206"/>
    <cellStyle name="常规 8 2 3 2 2 2 2" xfId="11207"/>
    <cellStyle name="常规 2 2 8 3 5" xfId="11208"/>
    <cellStyle name="常规 8 2 3 2 2 3" xfId="11209"/>
    <cellStyle name="常规 2 2 8 4 2" xfId="11210"/>
    <cellStyle name="常规 2 2 8 5" xfId="11211"/>
    <cellStyle name="常规 2 2 8 5 2" xfId="11212"/>
    <cellStyle name="常规 2 2 8 6" xfId="11213"/>
    <cellStyle name="常规 2 2 9" xfId="11214"/>
    <cellStyle name="常规 2 2 9 2" xfId="11215"/>
    <cellStyle name="常规 2 2 9 2 2" xfId="11216"/>
    <cellStyle name="常规 2 2 9 2 3 2" xfId="11217"/>
    <cellStyle name="常规 2 2 9 2 4" xfId="11218"/>
    <cellStyle name="常规 2 2 9 2 4 2" xfId="11219"/>
    <cellStyle name="常规 2 2 9 2 5" xfId="11220"/>
    <cellStyle name="常规 2 2 9 3 2" xfId="11221"/>
    <cellStyle name="常规 2 2 9 4" xfId="11222"/>
    <cellStyle name="常规 2 2 9 4 2" xfId="11223"/>
    <cellStyle name="常规 2 2 9 5" xfId="11224"/>
    <cellStyle name="常规 2 3" xfId="11225"/>
    <cellStyle name="常规 2 3 10" xfId="11226"/>
    <cellStyle name="常规 2 3 10 2" xfId="11227"/>
    <cellStyle name="常规 2 3 10 2 2" xfId="11228"/>
    <cellStyle name="常规 2 3 10 2 3" xfId="11229"/>
    <cellStyle name="常规 2 3 10 2 3 2" xfId="11230"/>
    <cellStyle name="常规 2 3 10 2 4" xfId="11231"/>
    <cellStyle name="常规 4 5 3 2 4 2" xfId="11232"/>
    <cellStyle name="常规 2 3 10 2 5" xfId="11233"/>
    <cellStyle name="常规 2 3 10 3" xfId="11234"/>
    <cellStyle name="常规 2 3 10 3 2" xfId="11235"/>
    <cellStyle name="常规 2 3 10 3 3" xfId="11236"/>
    <cellStyle name="常规 2 3 10 4 2" xfId="11237"/>
    <cellStyle name="常规 2 3 10 4 3" xfId="11238"/>
    <cellStyle name="常规 2 3 10 6" xfId="11239"/>
    <cellStyle name="常规 2 3 11" xfId="11240"/>
    <cellStyle name="常规 2 3 11 2" xfId="11241"/>
    <cellStyle name="常规 2 3 11 2 2" xfId="11242"/>
    <cellStyle name="常规 2 3 11 3" xfId="11243"/>
    <cellStyle name="常规 2 3 11 3 2" xfId="11244"/>
    <cellStyle name="常规 2 3 11 4 2" xfId="11245"/>
    <cellStyle name="常规 2 3 11 5" xfId="11246"/>
    <cellStyle name="常规 2 3 12" xfId="11247"/>
    <cellStyle name="常规 2 3 12 2" xfId="11248"/>
    <cellStyle name="常规 2 3 13" xfId="11249"/>
    <cellStyle name="常规 2 3 13 2" xfId="11250"/>
    <cellStyle name="常规 2 3 14" xfId="11251"/>
    <cellStyle name="常规 2 3 2 2" xfId="11252"/>
    <cellStyle name="常规 2 3 2 2 2" xfId="11253"/>
    <cellStyle name="常规 3 2 4 2 3 5" xfId="11254"/>
    <cellStyle name="常规 9 4 3 3" xfId="11255"/>
    <cellStyle name="常规 2 3 2 2 2 2" xfId="11256"/>
    <cellStyle name="常规 9 4 3 3 2" xfId="11257"/>
    <cellStyle name="常规 2 3 2 2 2 2 2" xfId="11258"/>
    <cellStyle name="常规 2 3 2 2 2 2 2 2" xfId="11259"/>
    <cellStyle name="常规 2 3 2 2 2 2 2 2 2" xfId="11260"/>
    <cellStyle name="常规 2 3 2 2 2 2 2 3" xfId="11261"/>
    <cellStyle name="常规 2 3 2 2 2 2 2 3 2" xfId="11262"/>
    <cellStyle name="常规 2 3 2 2 2 2 2 4" xfId="11263"/>
    <cellStyle name="常规 9 2 4 2 2" xfId="11264"/>
    <cellStyle name="常规 2 3 2 2 2 2 2 4 2" xfId="11265"/>
    <cellStyle name="常规 9 2 4 2 2 2" xfId="11266"/>
    <cellStyle name="常规 2 3 2 2 2 2 2 5" xfId="11267"/>
    <cellStyle name="常规 9 2 4 2 3" xfId="11268"/>
    <cellStyle name="常规 2 3 2 2 2 2 3" xfId="11269"/>
    <cellStyle name="常规 2 3 2 2 2 2 3 2" xfId="11270"/>
    <cellStyle name="常规 2 3 2 2 2 2 4" xfId="11271"/>
    <cellStyle name="常规 2 3 2 2 2 2 4 2" xfId="11272"/>
    <cellStyle name="常规 2 3 2 2 2 3" xfId="11273"/>
    <cellStyle name="常规 9 4 3 3 3" xfId="11274"/>
    <cellStyle name="常规 2 3 2 2 2 3 4" xfId="11275"/>
    <cellStyle name="常规 2 3 2 2 2 3 4 2" xfId="11276"/>
    <cellStyle name="常规 2 3 2 2 2 3 5" xfId="11277"/>
    <cellStyle name="常规 3 3 2 2 2 2 3 2" xfId="11278"/>
    <cellStyle name="常规 2 3 2 2 2 4" xfId="11279"/>
    <cellStyle name="常规 2 3 2 2 2 5" xfId="11280"/>
    <cellStyle name="常规 2 3 2 2 3" xfId="11281"/>
    <cellStyle name="常规 5 2 6 2 3 2" xfId="11282"/>
    <cellStyle name="常规 9 4 3 4" xfId="11283"/>
    <cellStyle name="常规 2 3 2 2 3 2 2" xfId="11284"/>
    <cellStyle name="常规 2 3 2 2 3 2 2 2" xfId="11285"/>
    <cellStyle name="常规 3 2 4 5 4" xfId="11286"/>
    <cellStyle name="常规 2 3 2 2 3 2 2 2 2" xfId="11287"/>
    <cellStyle name="常规 3 2 4 5 4 2" xfId="11288"/>
    <cellStyle name="常规 2 3 2 2 3 2 2 3" xfId="11289"/>
    <cellStyle name="常规 3 2 4 5 5" xfId="11290"/>
    <cellStyle name="常规 2 3 2 2 3 2 2 3 2" xfId="11291"/>
    <cellStyle name="常规 2 3 2 2 3 2 2 4" xfId="11292"/>
    <cellStyle name="常规 2 3 2 2 3 2 2 5" xfId="11293"/>
    <cellStyle name="常规 2 3 2 2 3 2 3" xfId="11294"/>
    <cellStyle name="常规 2 3 2 2 3 2 3 2" xfId="11295"/>
    <cellStyle name="常规 3 2 4 6 4" xfId="11296"/>
    <cellStyle name="常规 2 3 2 2 3 2 4" xfId="11297"/>
    <cellStyle name="常规 2 3 2 2 3 2 4 2" xfId="11298"/>
    <cellStyle name="常规 2 3 2 2 3 2 5" xfId="11299"/>
    <cellStyle name="常规 3 2 7 5 2" xfId="11300"/>
    <cellStyle name="常规 2 3 2 2 3 3" xfId="11301"/>
    <cellStyle name="常规 2 3 2 2 3 3 2 2" xfId="11302"/>
    <cellStyle name="常规 2 3 2 2 3 3 3" xfId="11303"/>
    <cellStyle name="常规 2 3 2 2 3 3 3 2" xfId="11304"/>
    <cellStyle name="常规 2 3 2 2 3 3 4" xfId="11305"/>
    <cellStyle name="常规 2 3 2 2 3 3 4 2" xfId="11306"/>
    <cellStyle name="常规 2 3 2 2 3 3 5" xfId="11307"/>
    <cellStyle name="常规 2 3 2 2 3 4" xfId="11308"/>
    <cellStyle name="常规 2 3 2 2 3 5" xfId="11309"/>
    <cellStyle name="常规 2 3 2 2 3 5 2" xfId="11310"/>
    <cellStyle name="常规 2 3 2 2 4" xfId="11311"/>
    <cellStyle name="常规 5 2 6 2 3 3" xfId="11312"/>
    <cellStyle name="常规 9 4 3 5" xfId="11313"/>
    <cellStyle name="常规 2 3 2 2 4 2 2 2" xfId="11314"/>
    <cellStyle name="常规 2 3 2 2 4 2 2 2 2" xfId="11315"/>
    <cellStyle name="常规 2 3 2 2 4 2 2 3" xfId="11316"/>
    <cellStyle name="常规 2 3 2 2 4 2 2 3 2" xfId="11317"/>
    <cellStyle name="常规 2 3 2 2 4 2 2 4" xfId="11318"/>
    <cellStyle name="常规 2 3 2 2 4 2 2 4 2" xfId="11319"/>
    <cellStyle name="常规 2 3 2 2 4 2 2 5" xfId="11320"/>
    <cellStyle name="常规 2 3 2 2 4 2 5" xfId="11321"/>
    <cellStyle name="常规 2 3 2 2 4 3 2 2" xfId="11322"/>
    <cellStyle name="常规 2 3 2 2 4 3 3 2" xfId="11323"/>
    <cellStyle name="常规 2 3 2 2 4 3 4" xfId="11324"/>
    <cellStyle name="常规 2 3 2 2 4 3 4 2" xfId="11325"/>
    <cellStyle name="常规 2 3 2 2 4 3 5" xfId="11326"/>
    <cellStyle name="常规 2 3 2 2 4 5" xfId="11327"/>
    <cellStyle name="常规 2 3 2 2 4 5 2" xfId="11328"/>
    <cellStyle name="常规 2 3 2 2 5" xfId="11329"/>
    <cellStyle name="常规 2 3 2 2 5 2" xfId="11330"/>
    <cellStyle name="常规 2 3 2 2 5 2 2" xfId="11331"/>
    <cellStyle name="常规 2 3 2 2 5 2 2 2" xfId="11332"/>
    <cellStyle name="常规 2 3 2 2 5 2 4" xfId="11333"/>
    <cellStyle name="常规 5 10 4 2" xfId="11334"/>
    <cellStyle name="常规 2 3 2 2 5 2 5" xfId="11335"/>
    <cellStyle name="常规 2 3 2 2 5 3" xfId="11336"/>
    <cellStyle name="常规 2 7 4 2 2" xfId="11337"/>
    <cellStyle name="常规 2 3 2 2 5 3 2" xfId="11338"/>
    <cellStyle name="常规 2 3 2 2 5 4" xfId="11339"/>
    <cellStyle name="常规 2 3 2 2 5 4 2" xfId="11340"/>
    <cellStyle name="常规 2 3 2 2 6" xfId="11341"/>
    <cellStyle name="常规 2 3 2 2 6 2" xfId="11342"/>
    <cellStyle name="常规 2 3 2 2 6 2 2" xfId="11343"/>
    <cellStyle name="常规 2 3 2 2 6 3" xfId="11344"/>
    <cellStyle name="常规 2 7 4 3 2" xfId="11345"/>
    <cellStyle name="常规 2 3 2 2 6 3 2" xfId="11346"/>
    <cellStyle name="常规 2 3 2 2 6 4 2" xfId="11347"/>
    <cellStyle name="常规 2 3 2 2 7" xfId="11348"/>
    <cellStyle name="常规 2 3 2 2 7 2" xfId="11349"/>
    <cellStyle name="常规 2 3 2 2 8" xfId="11350"/>
    <cellStyle name="常规 2 3 2 3 2 3 2" xfId="11351"/>
    <cellStyle name="常规 2 3 2 2 8 2" xfId="11352"/>
    <cellStyle name="常规 2 3 2 2 9" xfId="11353"/>
    <cellStyle name="常规 2 3 2 3" xfId="11354"/>
    <cellStyle name="常规 2 3 2 3 2" xfId="11355"/>
    <cellStyle name="常规 9 4 4 3" xfId="11356"/>
    <cellStyle name="常规 2 3 2 3 2 2" xfId="11357"/>
    <cellStyle name="常规 2 3 2 3 2 2 2" xfId="11358"/>
    <cellStyle name="常规 2 3 2 3 2 2 2 2" xfId="11359"/>
    <cellStyle name="常规 2 3 2 3 2 2 3 2" xfId="11360"/>
    <cellStyle name="常规 2 3 2 3 2 2 4" xfId="11361"/>
    <cellStyle name="常规 2 3 2 3 2 2 4 2" xfId="11362"/>
    <cellStyle name="常规 2 3 2 3 2 2 5" xfId="11363"/>
    <cellStyle name="常规 2 3 2 3 2 3" xfId="11364"/>
    <cellStyle name="常规 2 3 2 3 2 4" xfId="11365"/>
    <cellStyle name="常规 2 3 2 3 2 4 2" xfId="11366"/>
    <cellStyle name="常规 3 2 3 2 2 2 4" xfId="11367"/>
    <cellStyle name="常规 2 3 2 3 2 5" xfId="11368"/>
    <cellStyle name="常规 2 3 2 3 3" xfId="11369"/>
    <cellStyle name="常规 2 3 2 3 3 2 2" xfId="11370"/>
    <cellStyle name="常规 2 3 2 3 3 3" xfId="11371"/>
    <cellStyle name="常规 2 3 2 3 3 3 2" xfId="11372"/>
    <cellStyle name="常规 2 3 2 3 3 4" xfId="11373"/>
    <cellStyle name="常规 2 3 2 3 3 4 2" xfId="11374"/>
    <cellStyle name="常规 3 2 3 2 3 2 4" xfId="11375"/>
    <cellStyle name="常规 2 3 2 3 3 5" xfId="11376"/>
    <cellStyle name="常规 2 3 2 3 4" xfId="11377"/>
    <cellStyle name="常规 2 3 2 3 4 2" xfId="11378"/>
    <cellStyle name="常规 6 2 2 2 3 2 2 5" xfId="11379"/>
    <cellStyle name="常规 2 3 2 3 5 2" xfId="11380"/>
    <cellStyle name="常规 2 3 2 3 6" xfId="11381"/>
    <cellStyle name="常规 3 2 3 2 2 2 2" xfId="11382"/>
    <cellStyle name="常规 2 3 2 4" xfId="11383"/>
    <cellStyle name="常规 2 3 2 4 2" xfId="11384"/>
    <cellStyle name="常规 9 4 5 3" xfId="11385"/>
    <cellStyle name="常规 2 3 2 4 2 2" xfId="11386"/>
    <cellStyle name="常规 2 3 2 4 2 2 2" xfId="11387"/>
    <cellStyle name="常规 2 3 2 4 2 2 2 2" xfId="11388"/>
    <cellStyle name="常规 2 3 2 4 2 2 3" xfId="11389"/>
    <cellStyle name="常规 2 3 2 4 2 2 3 2" xfId="11390"/>
    <cellStyle name="常规 2 3 2 4 2 3" xfId="11391"/>
    <cellStyle name="常规 2 3 2 4 2 3 2" xfId="11392"/>
    <cellStyle name="常规 2 3 2 4 2 4" xfId="11393"/>
    <cellStyle name="常规 2 3 2 4 2 4 2" xfId="11394"/>
    <cellStyle name="常规 3 2 3 3 2 2 4" xfId="11395"/>
    <cellStyle name="常规 2 3 2 4 3" xfId="11396"/>
    <cellStyle name="常规 2 3 2 4 3 2" xfId="11397"/>
    <cellStyle name="常规 2 3 2 4 3 2 2" xfId="11398"/>
    <cellStyle name="常规 2 3 2 4 3 3" xfId="11399"/>
    <cellStyle name="常规 2 3 2 4 3 3 2" xfId="11400"/>
    <cellStyle name="常规 2 3 2 4 3 4" xfId="11401"/>
    <cellStyle name="常规 2 3 2 4 3 4 2" xfId="11402"/>
    <cellStyle name="常规 2 3 2 4 3 5" xfId="11403"/>
    <cellStyle name="常规 2 3 2 4 4" xfId="11404"/>
    <cellStyle name="常规 2 3 2 4 4 2" xfId="11405"/>
    <cellStyle name="常规 2 3 2 4 5 2" xfId="11406"/>
    <cellStyle name="常规 2 3 2 4 6" xfId="11407"/>
    <cellStyle name="常规 3 2 3 2 2 3 2" xfId="11408"/>
    <cellStyle name="常规 2 3 2 5" xfId="11409"/>
    <cellStyle name="常规 2 3 2 5 2" xfId="11410"/>
    <cellStyle name="常规 2 3 2 5 2 2" xfId="11411"/>
    <cellStyle name="常规 2 3 2 5 2 2 2" xfId="11412"/>
    <cellStyle name="强调文字颜色 1 2 2 4" xfId="11413"/>
    <cellStyle name="常规 2 3 2 5 2 3" xfId="11414"/>
    <cellStyle name="常规 2 3 2 5 2 3 2" xfId="11415"/>
    <cellStyle name="强调文字颜色 1 2 3 4" xfId="11416"/>
    <cellStyle name="常规 2 3 2 5 2 4" xfId="11417"/>
    <cellStyle name="常规 2 3 2 5 2 4 2" xfId="11418"/>
    <cellStyle name="常规 3 2 3 4 2 2 4" xfId="11419"/>
    <cellStyle name="强调文字颜色 1 2 4 4" xfId="11420"/>
    <cellStyle name="常规 2 3 2 5 2 5" xfId="11421"/>
    <cellStyle name="常规 2 3 2 5 3" xfId="11422"/>
    <cellStyle name="常规 2 3 2 5 3 2" xfId="11423"/>
    <cellStyle name="常规 2 3 2 5 4" xfId="11424"/>
    <cellStyle name="常规 2 3 2 5 4 2" xfId="11425"/>
    <cellStyle name="常规 2 3 2 6" xfId="11426"/>
    <cellStyle name="常规 2 3 2 6 2" xfId="11427"/>
    <cellStyle name="常规 2 3 2 6 2 2" xfId="11428"/>
    <cellStyle name="常规 2 3 2 6 3" xfId="11429"/>
    <cellStyle name="常规 2 3 2 6 3 2" xfId="11430"/>
    <cellStyle name="常规 2 3 2 6 4" xfId="11431"/>
    <cellStyle name="常规 2 3 2 6 4 2" xfId="11432"/>
    <cellStyle name="常规 2 3 2 6 5" xfId="11433"/>
    <cellStyle name="常规 2 3 2 7" xfId="11434"/>
    <cellStyle name="常规 2 3 2 7 2" xfId="11435"/>
    <cellStyle name="常规 2 3 2 8" xfId="11436"/>
    <cellStyle name="常规 2 3 2 8 2" xfId="11437"/>
    <cellStyle name="常规 3 3 2 4 2 3" xfId="11438"/>
    <cellStyle name="常规 2 3 2 9" xfId="11439"/>
    <cellStyle name="常规 2 3 3 2" xfId="11440"/>
    <cellStyle name="常规 2 3 3 2 2" xfId="11441"/>
    <cellStyle name="常规 3 2 4 3 3 5" xfId="11442"/>
    <cellStyle name="常规 9 5 3 3" xfId="11443"/>
    <cellStyle name="常规 2 3 3 2 2 2 4 2" xfId="11444"/>
    <cellStyle name="常规 2 3 3 2 3" xfId="11445"/>
    <cellStyle name="常规 2 3 3 2 3 2 2" xfId="11446"/>
    <cellStyle name="常规 2 3 3 2 3 3" xfId="11447"/>
    <cellStyle name="常规 2 3 3 2 3 3 2" xfId="11448"/>
    <cellStyle name="常规 3 2 3 2 8" xfId="11449"/>
    <cellStyle name="常规 2 3 3 2 3 4" xfId="11450"/>
    <cellStyle name="常规 2 3 3 2 3 4 2" xfId="11451"/>
    <cellStyle name="常规 2 3 3 2 3 5" xfId="11452"/>
    <cellStyle name="常规 2 3 3 2 4" xfId="11453"/>
    <cellStyle name="常规 2 3 3 2 5" xfId="11454"/>
    <cellStyle name="常规 2 3 3 2 5 2" xfId="11455"/>
    <cellStyle name="常规 4 2 5 2 4" xfId="11456"/>
    <cellStyle name="常规 2 3 3 2 6" xfId="11457"/>
    <cellStyle name="常规 2 3 3 3" xfId="11458"/>
    <cellStyle name="常规 2 3 3 3 2 2 4 2" xfId="11459"/>
    <cellStyle name="常规 2 3 3 3 3 2 2" xfId="11460"/>
    <cellStyle name="常规 2 3 3 3 3 3" xfId="11461"/>
    <cellStyle name="常规 2 3 3 3 3 3 2" xfId="11462"/>
    <cellStyle name="常规 2 3 3 3 3 4" xfId="11463"/>
    <cellStyle name="常规 2 3 3 3 3 4 2" xfId="11464"/>
    <cellStyle name="常规 2 3 3 3 3 5" xfId="11465"/>
    <cellStyle name="常规 2 3 3 3 4 2" xfId="11466"/>
    <cellStyle name="常规 6 2 2 2 4 2 2 5" xfId="11467"/>
    <cellStyle name="常规 2 3 3 3 5" xfId="11468"/>
    <cellStyle name="常规 2 3 3 3 5 2" xfId="11469"/>
    <cellStyle name="常规 4 2 6 2 4" xfId="11470"/>
    <cellStyle name="常规 2 3 3 3 6" xfId="11471"/>
    <cellStyle name="常规 3 2 3 2 3 2 2" xfId="11472"/>
    <cellStyle name="常规 2 3 3 4" xfId="11473"/>
    <cellStyle name="常规 2 3 3 4 2" xfId="11474"/>
    <cellStyle name="常规 2 3 3 4 3" xfId="11475"/>
    <cellStyle name="常规 2 3 3 4 3 2" xfId="11476"/>
    <cellStyle name="常规 2 3 3 4 4" xfId="11477"/>
    <cellStyle name="常规 2 3 3 4 4 2" xfId="11478"/>
    <cellStyle name="常规 2 3 3 4 5" xfId="11479"/>
    <cellStyle name="常规 2 3 3 5" xfId="11480"/>
    <cellStyle name="常规 2 3 3 5 2" xfId="11481"/>
    <cellStyle name="常规 2 3 3 5 3" xfId="11482"/>
    <cellStyle name="常规 2 3 3 5 3 2" xfId="11483"/>
    <cellStyle name="常规 2 3 3 5 4" xfId="11484"/>
    <cellStyle name="常规 2 3 3 5 5" xfId="11485"/>
    <cellStyle name="常规 2 3 3 6" xfId="11486"/>
    <cellStyle name="常规 2 3 3 6 2" xfId="11487"/>
    <cellStyle name="常规 2 3 3 7" xfId="11488"/>
    <cellStyle name="常规 2 3 3 7 2" xfId="11489"/>
    <cellStyle name="常规 2 3 3 8" xfId="11490"/>
    <cellStyle name="常规 2 3 4" xfId="11491"/>
    <cellStyle name="常规 2 3 4 2" xfId="11492"/>
    <cellStyle name="常规 2 3 4 2 2" xfId="11493"/>
    <cellStyle name="常规 3 2 4 4 3 5" xfId="11494"/>
    <cellStyle name="常规 9 6 3 3" xfId="11495"/>
    <cellStyle name="常规 2 3 4 2 2 2" xfId="11496"/>
    <cellStyle name="常规 2 3 4 2 2 2 2" xfId="11497"/>
    <cellStyle name="常规 2 3 4 2 2 2 2 2" xfId="11498"/>
    <cellStyle name="常规 2 3 4 2 2 2 3" xfId="11499"/>
    <cellStyle name="常规 2 3 4 2 2 2 3 2" xfId="11500"/>
    <cellStyle name="常规 2 3 4 2 2 2 4" xfId="11501"/>
    <cellStyle name="常规 2 3 4 2 2 2 4 2" xfId="11502"/>
    <cellStyle name="常规 2 3 4 2 2 2 5" xfId="11503"/>
    <cellStyle name="常规 2 3 4 2 2 3" xfId="11504"/>
    <cellStyle name="常规 2 3 4 2 2 3 2" xfId="11505"/>
    <cellStyle name="常规 4 2 2 2 8" xfId="11506"/>
    <cellStyle name="常规 2 3 4 2 2 4" xfId="11507"/>
    <cellStyle name="常规 2 3 4 2 2 4 2" xfId="11508"/>
    <cellStyle name="常规 2 3 4 2 2 5" xfId="11509"/>
    <cellStyle name="常规 2 3 4 2 3" xfId="11510"/>
    <cellStyle name="常规 2 3 4 2 3 2 2" xfId="11511"/>
    <cellStyle name="常规 2 3 4 2 3 3" xfId="11512"/>
    <cellStyle name="常规 2 3 4 2 3 3 2" xfId="11513"/>
    <cellStyle name="常规 2 8 2 2 5" xfId="11514"/>
    <cellStyle name="输入 2 2 2 5" xfId="11515"/>
    <cellStyle name="常规 2 3 4 2 3 4" xfId="11516"/>
    <cellStyle name="常规 2 3 4 2 3 4 2" xfId="11517"/>
    <cellStyle name="输入 2 2 3 5" xfId="11518"/>
    <cellStyle name="常规 2 3 4 2 3 5" xfId="11519"/>
    <cellStyle name="常规 2 3 4 2 4" xfId="11520"/>
    <cellStyle name="常规 2 3 4 2 5" xfId="11521"/>
    <cellStyle name="常规 2 3 4 2 6" xfId="11522"/>
    <cellStyle name="常规 2 3 4 3" xfId="11523"/>
    <cellStyle name="常规 2 3 4 3 2" xfId="11524"/>
    <cellStyle name="常规 2 3 4 3 2 2" xfId="11525"/>
    <cellStyle name="常规 2 3 4 3 2 2 2" xfId="11526"/>
    <cellStyle name="常规 2 3 4 3 2 2 2 2" xfId="11527"/>
    <cellStyle name="常规 2 3 4 3 2 2 3" xfId="11528"/>
    <cellStyle name="常规 2 3 4 3 2 2 3 2" xfId="11529"/>
    <cellStyle name="常规 2 3 4 3 2 2 4" xfId="11530"/>
    <cellStyle name="常规 2 3 4 3 2 2 4 2" xfId="11531"/>
    <cellStyle name="常规 2 3 4 3 2 2 5" xfId="11532"/>
    <cellStyle name="常规 2 3 4 3 2 3" xfId="11533"/>
    <cellStyle name="常规 2 3 4 3 2 3 2" xfId="11534"/>
    <cellStyle name="常规 2 3 4 3 2 4" xfId="11535"/>
    <cellStyle name="常规 2 3 4 3 2 5" xfId="11536"/>
    <cellStyle name="常规 2 3 4 3 3" xfId="11537"/>
    <cellStyle name="常规 2 3 4 3 3 2 2" xfId="11538"/>
    <cellStyle name="常规 2 3 4 3 3 3" xfId="11539"/>
    <cellStyle name="常规 2 3 4 3 3 3 2" xfId="11540"/>
    <cellStyle name="常规 2 9 2 2 5" xfId="11541"/>
    <cellStyle name="常规 2 3 4 3 3 4" xfId="11542"/>
    <cellStyle name="常规 2 3 4 3 3 5" xfId="11543"/>
    <cellStyle name="常规 2 3 4 3 4" xfId="11544"/>
    <cellStyle name="常规 2 3 4 3 5" xfId="11545"/>
    <cellStyle name="常规 2 3 4 3 5 2" xfId="11546"/>
    <cellStyle name="常规 2 3 4 3 6" xfId="11547"/>
    <cellStyle name="常规 3 2 3 2 4 2 2" xfId="11548"/>
    <cellStyle name="常规 2 3 4 4" xfId="11549"/>
    <cellStyle name="常规 2 3 4 4 2" xfId="11550"/>
    <cellStyle name="常规 2 3 4 4 2 2" xfId="11551"/>
    <cellStyle name="常规 2 3 4 4 2 2 2" xfId="11552"/>
    <cellStyle name="常规 2 3 4 4 2 2 2 2" xfId="11553"/>
    <cellStyle name="常规 2 3 4 4 2 2 3" xfId="11554"/>
    <cellStyle name="常规 2 3 4 4 2 2 3 2" xfId="11555"/>
    <cellStyle name="常规 2 3 4 4 2 2 4" xfId="11556"/>
    <cellStyle name="常规 2 3 4 4 2 2 5" xfId="11557"/>
    <cellStyle name="常规 2 3 4 4 2 3" xfId="11558"/>
    <cellStyle name="常规 2 3 4 4 2 3 2" xfId="11559"/>
    <cellStyle name="常规 2 3 4 4 2 4" xfId="11560"/>
    <cellStyle name="常规 2 3 4 4 2 4 2" xfId="11561"/>
    <cellStyle name="常规 2 3 4 4 2 5" xfId="11562"/>
    <cellStyle name="常规 2 3 4 4 3" xfId="11563"/>
    <cellStyle name="常规 2 3 4 4 3 2 2" xfId="11564"/>
    <cellStyle name="常规 2 3 4 4 3 3" xfId="11565"/>
    <cellStyle name="常规 2 3 4 4 3 3 2" xfId="11566"/>
    <cellStyle name="常规 2 3 4 4 3 4" xfId="11567"/>
    <cellStyle name="常规 2 3 4 4 3 4 2" xfId="11568"/>
    <cellStyle name="常规 2 3 4 4 3 5" xfId="11569"/>
    <cellStyle name="常规 2 3 4 4 4" xfId="11570"/>
    <cellStyle name="常规 2 3 4 4 4 2" xfId="11571"/>
    <cellStyle name="常规 2 3 4 4 5" xfId="11572"/>
    <cellStyle name="常规 2 3 4 4 5 2" xfId="11573"/>
    <cellStyle name="常规 2 3 4 4 6" xfId="11574"/>
    <cellStyle name="常规 3 2 3 2 4 3 2" xfId="11575"/>
    <cellStyle name="常规 2 3 4 5" xfId="11576"/>
    <cellStyle name="常规 2 3 4 5 2" xfId="11577"/>
    <cellStyle name="常规 2 3 4 5 2 2" xfId="11578"/>
    <cellStyle name="常规 2 3 4 5 2 2 2" xfId="11579"/>
    <cellStyle name="常规 2 3 4 5 2 3" xfId="11580"/>
    <cellStyle name="常规 2 3 4 5 2 3 2" xfId="11581"/>
    <cellStyle name="常规 2 3 4 5 2 4" xfId="11582"/>
    <cellStyle name="常规 2 3 4 5 2 4 2" xfId="11583"/>
    <cellStyle name="常规 2 3 4 5 2 5" xfId="11584"/>
    <cellStyle name="常规 2 3 4 5 3" xfId="11585"/>
    <cellStyle name="常规 2 3 4 5 3 2" xfId="11586"/>
    <cellStyle name="常规 2 3 4 5 4" xfId="11587"/>
    <cellStyle name="常规 2 3 4 5 5" xfId="11588"/>
    <cellStyle name="常规 2 3 4 6" xfId="11589"/>
    <cellStyle name="常规 2 3 4 6 2" xfId="11590"/>
    <cellStyle name="常规 2 3 4 6 2 2" xfId="11591"/>
    <cellStyle name="常规 2 3 4 6 3" xfId="11592"/>
    <cellStyle name="常规 2 3 4 6 3 2" xfId="11593"/>
    <cellStyle name="常规 2 3 4 6 4" xfId="11594"/>
    <cellStyle name="常规 2 3 4 6 4 2" xfId="11595"/>
    <cellStyle name="常规 2 3 4 6 5" xfId="11596"/>
    <cellStyle name="常规 2 3 4 7" xfId="11597"/>
    <cellStyle name="常规 2 3 4 7 2" xfId="11598"/>
    <cellStyle name="常规 2 3 4 8" xfId="11599"/>
    <cellStyle name="常规 2 3 4 8 2" xfId="11600"/>
    <cellStyle name="常规 2 3 4 9" xfId="11601"/>
    <cellStyle name="常规 2 3 5" xfId="11602"/>
    <cellStyle name="常规 2 3 5 2" xfId="11603"/>
    <cellStyle name="常规 2 3 5 2 2" xfId="11604"/>
    <cellStyle name="常规 2 3 5 2 2 2" xfId="11605"/>
    <cellStyle name="强调文字颜色 6 2 2 2 3" xfId="11606"/>
    <cellStyle name="常规 2 3 5 2 2 2 2" xfId="11607"/>
    <cellStyle name="强调文字颜色 6 2 2 2 3 2" xfId="11608"/>
    <cellStyle name="常规 2 3 5 2 2 3" xfId="11609"/>
    <cellStyle name="强调文字颜色 6 2 2 2 4" xfId="11610"/>
    <cellStyle name="常规 2 3 5 2 2 3 2" xfId="11611"/>
    <cellStyle name="常规 5 2 2 2 8" xfId="11612"/>
    <cellStyle name="强调文字颜色 6 2 2 2 4 2" xfId="11613"/>
    <cellStyle name="常规 2 3 5 2 2 4" xfId="11614"/>
    <cellStyle name="强调文字颜色 6 2 2 2 5" xfId="11615"/>
    <cellStyle name="常规 2 3 5 2 2 4 2" xfId="11616"/>
    <cellStyle name="常规 2 3 5 2 2 5" xfId="11617"/>
    <cellStyle name="常规 2 3 5 2 3" xfId="11618"/>
    <cellStyle name="常规 2 3 5 2 4" xfId="11619"/>
    <cellStyle name="常规 2 3 5 2 4 2" xfId="11620"/>
    <cellStyle name="常规 2 3 5 2 5" xfId="11621"/>
    <cellStyle name="常规 2 3 5 3" xfId="11622"/>
    <cellStyle name="常规 2 3 5 3 2" xfId="11623"/>
    <cellStyle name="常规 2 3 5 3 2 2" xfId="11624"/>
    <cellStyle name="强调文字颜色 6 2 3 2 3" xfId="11625"/>
    <cellStyle name="常规 2 3 5 3 3" xfId="11626"/>
    <cellStyle name="常规 2 3 5 3 3 2" xfId="11627"/>
    <cellStyle name="强调文字颜色 6 2 3 3 3" xfId="11628"/>
    <cellStyle name="常规 2 3 5 3 4" xfId="11629"/>
    <cellStyle name="常规 2 3 5 3 4 2" xfId="11630"/>
    <cellStyle name="强调文字颜色 6 2 3 4 3" xfId="11631"/>
    <cellStyle name="常规 2 3 5 3 5" xfId="11632"/>
    <cellStyle name="常规 2 3 5 4" xfId="11633"/>
    <cellStyle name="常规 2 3 5 4 2" xfId="11634"/>
    <cellStyle name="常规 2 3 5 5" xfId="11635"/>
    <cellStyle name="常规 2 3 5 5 2" xfId="11636"/>
    <cellStyle name="常规 2 3 5 6" xfId="11637"/>
    <cellStyle name="常规 2 3 6" xfId="11638"/>
    <cellStyle name="强调文字颜色 1 2 3 2 2" xfId="11639"/>
    <cellStyle name="常规 2 3 6 2 2 2" xfId="11640"/>
    <cellStyle name="常规 2 3 6 2 2 2 2" xfId="11641"/>
    <cellStyle name="常规 2 3 6 2 2 3" xfId="11642"/>
    <cellStyle name="常规 4 5 2 3 2 2" xfId="11643"/>
    <cellStyle name="常规 2 3 6 2 2 3 2" xfId="11644"/>
    <cellStyle name="常规 6 2 2 2 8" xfId="11645"/>
    <cellStyle name="常规 2 3 6 2 2 4" xfId="11646"/>
    <cellStyle name="常规 2 3 6 2 2 4 2" xfId="11647"/>
    <cellStyle name="常规 2 3 6 2 3" xfId="11648"/>
    <cellStyle name="常规 2 3 6 2 3 2" xfId="11649"/>
    <cellStyle name="常规 2 3 6 2 4" xfId="11650"/>
    <cellStyle name="常规 2 3 6 2 4 2" xfId="11651"/>
    <cellStyle name="常规 2 3 6 2 5" xfId="11652"/>
    <cellStyle name="常规 2 3 6 3 2" xfId="11653"/>
    <cellStyle name="常规 2 3 6 3 2 2" xfId="11654"/>
    <cellStyle name="常规 2 3 6 3 3" xfId="11655"/>
    <cellStyle name="常规 2 3 6 3 3 2" xfId="11656"/>
    <cellStyle name="常规 2 3 6 3 4" xfId="11657"/>
    <cellStyle name="常规 2 3 6 3 4 2" xfId="11658"/>
    <cellStyle name="常规 2 3 6 3 5" xfId="11659"/>
    <cellStyle name="常规 2 3 6 4" xfId="11660"/>
    <cellStyle name="常规 2 3 6 4 2" xfId="11661"/>
    <cellStyle name="常规 2 3 6 5" xfId="11662"/>
    <cellStyle name="常规 2 3 6 5 2" xfId="11663"/>
    <cellStyle name="常规 2 3 6 6" xfId="11664"/>
    <cellStyle name="常规 2 3 7" xfId="11665"/>
    <cellStyle name="强调文字颜色 1 2 3 2 3" xfId="11666"/>
    <cellStyle name="常规 2 3 7 2" xfId="11667"/>
    <cellStyle name="强调文字颜色 1 2 3 2 3 2" xfId="11668"/>
    <cellStyle name="常规 2 3 7 2 2" xfId="11669"/>
    <cellStyle name="常规 2 3 7 2 2 2" xfId="11670"/>
    <cellStyle name="常规 2 3 7 2 2 3" xfId="11671"/>
    <cellStyle name="常规 4 5 3 3 2 2" xfId="11672"/>
    <cellStyle name="常规 2 3 7 2 2 4" xfId="11673"/>
    <cellStyle name="常规 2 3 7 2 3" xfId="11674"/>
    <cellStyle name="常规 2 3 7 2 3 2" xfId="11675"/>
    <cellStyle name="常规 2 3 7 2 4" xfId="11676"/>
    <cellStyle name="常规 2 3 7 2 4 2" xfId="11677"/>
    <cellStyle name="常规 2 3 7 2 5" xfId="11678"/>
    <cellStyle name="常规 2 3 7 3" xfId="11679"/>
    <cellStyle name="强调文字颜色 1 2 3 2 3 3" xfId="11680"/>
    <cellStyle name="常规 2 3 7 3 2" xfId="11681"/>
    <cellStyle name="常规 2 3 7 3 2 2" xfId="11682"/>
    <cellStyle name="常规 2 3 7 3 3" xfId="11683"/>
    <cellStyle name="常规 2 3 7 3 3 2" xfId="11684"/>
    <cellStyle name="常规 2 3 7 3 4" xfId="11685"/>
    <cellStyle name="常规 2 3 7 3 4 2" xfId="11686"/>
    <cellStyle name="常规 2 3 7 3 5" xfId="11687"/>
    <cellStyle name="常规 2 3 7 4" xfId="11688"/>
    <cellStyle name="常规 2 3 7 4 2" xfId="11689"/>
    <cellStyle name="常规 2 3 7 5" xfId="11690"/>
    <cellStyle name="常规 2 3 7 5 2" xfId="11691"/>
    <cellStyle name="常规 2 3 7 6" xfId="11692"/>
    <cellStyle name="常规 2 3 8" xfId="11693"/>
    <cellStyle name="强调文字颜色 1 2 3 2 4" xfId="11694"/>
    <cellStyle name="常规 2 3 8 2" xfId="11695"/>
    <cellStyle name="常规 2 3 8 2 2" xfId="11696"/>
    <cellStyle name="常规 2 3 8 2 2 2" xfId="11697"/>
    <cellStyle name="常规 2 5 2 3 2 5" xfId="11698"/>
    <cellStyle name="常规 2 3 8 2 2 3" xfId="11699"/>
    <cellStyle name="常规 4 5 4 3 2 2" xfId="11700"/>
    <cellStyle name="常规 2 3 8 2 3" xfId="11701"/>
    <cellStyle name="常规 2 3 8 2 3 2" xfId="11702"/>
    <cellStyle name="常规 2 5 2 3 3 5" xfId="11703"/>
    <cellStyle name="常规 2 3 8 2 3 3" xfId="11704"/>
    <cellStyle name="常规 4 5 4 3 3 2" xfId="11705"/>
    <cellStyle name="常规 2 3 8 2 4" xfId="11706"/>
    <cellStyle name="常规 2 3 8 2 5" xfId="11707"/>
    <cellStyle name="常规 2 3 8 3 2" xfId="11708"/>
    <cellStyle name="常规 6 2 2 2 2 4" xfId="11709"/>
    <cellStyle name="常规 2 3 8 3 3" xfId="11710"/>
    <cellStyle name="常规 6 2 2 2 2 5" xfId="11711"/>
    <cellStyle name="常规 2 3 8 4" xfId="11712"/>
    <cellStyle name="常规 2 3 8 4 2" xfId="11713"/>
    <cellStyle name="常规 6 2 2 2 3 4" xfId="11714"/>
    <cellStyle name="常规 2 3 8 4 3" xfId="11715"/>
    <cellStyle name="常规 6 2 2 2 3 5" xfId="11716"/>
    <cellStyle name="常规 2 3 8 5" xfId="11717"/>
    <cellStyle name="常规 2 3 8 6" xfId="11718"/>
    <cellStyle name="常规 2 3 9" xfId="11719"/>
    <cellStyle name="强调文字颜色 1 2 3 2 5" xfId="11720"/>
    <cellStyle name="常规 2 3 9 2" xfId="11721"/>
    <cellStyle name="常规 2 3 9 2 2" xfId="11722"/>
    <cellStyle name="常规 2 3 9 2 2 2" xfId="11723"/>
    <cellStyle name="常规 2 3 9 2 3" xfId="11724"/>
    <cellStyle name="常规 2 3 9 2 3 2" xfId="11725"/>
    <cellStyle name="常规 2 3 9 2 4" xfId="11726"/>
    <cellStyle name="常规 2 3 9 2 4 2" xfId="11727"/>
    <cellStyle name="常规 2 3 9 3" xfId="11728"/>
    <cellStyle name="常规 2 3 9 3 2" xfId="11729"/>
    <cellStyle name="常规 6 2 2 3 2 4" xfId="11730"/>
    <cellStyle name="常规 2 3 9 4" xfId="11731"/>
    <cellStyle name="常规 2 3 9 4 2" xfId="11732"/>
    <cellStyle name="常规 6 2 2 3 3 4" xfId="11733"/>
    <cellStyle name="常规 2 3 9 5" xfId="11734"/>
    <cellStyle name="常规 2 4" xfId="11735"/>
    <cellStyle name="常规 2 4 2" xfId="11736"/>
    <cellStyle name="常规 2 4 2 2" xfId="11737"/>
    <cellStyle name="常规 4 2 2 2 2 3 3" xfId="11738"/>
    <cellStyle name="常规 2 4 2 2 2" xfId="11739"/>
    <cellStyle name="常规 4 2 2 2 2 3 3 2" xfId="11740"/>
    <cellStyle name="常规 2 4 2 2 2 2" xfId="11741"/>
    <cellStyle name="常规 2 4 2 2 2 2 2" xfId="11742"/>
    <cellStyle name="常规 2 4 2 2 2 2 2 2" xfId="11743"/>
    <cellStyle name="常规 2 4 2 2 2 2 3" xfId="11744"/>
    <cellStyle name="常规 2 4 2 2 2 2 3 2" xfId="11745"/>
    <cellStyle name="常规 2 4 2 2 2 2 4" xfId="11746"/>
    <cellStyle name="常规 2 4 2 2 2 2 5" xfId="11747"/>
    <cellStyle name="常规 3 3 3 2 2 2 2 2" xfId="11748"/>
    <cellStyle name="常规 2 4 2 2 2 3 2" xfId="11749"/>
    <cellStyle name="常规 2 4 2 2 2 4 2" xfId="11750"/>
    <cellStyle name="常规 2 4 2 2 2 5" xfId="11751"/>
    <cellStyle name="常规 2 4 2 2 3" xfId="11752"/>
    <cellStyle name="常规 4 2 2 2 2 3 3 3" xfId="11753"/>
    <cellStyle name="常规 2 4 2 2 3 3 2" xfId="11754"/>
    <cellStyle name="常规 2 4 2 2 3 4" xfId="11755"/>
    <cellStyle name="常规 2 4 2 2 3 4 2" xfId="11756"/>
    <cellStyle name="常规 2 4 2 2 3 5" xfId="11757"/>
    <cellStyle name="常规 2 4 2 2 4" xfId="11758"/>
    <cellStyle name="常规 2 4 2 2 5" xfId="11759"/>
    <cellStyle name="常规 2 4 2 2 5 2" xfId="11760"/>
    <cellStyle name="常规 2 4 2 2 6" xfId="11761"/>
    <cellStyle name="常规 2 4 2 3" xfId="11762"/>
    <cellStyle name="常规 4 2 2 2 2 3 4" xfId="11763"/>
    <cellStyle name="常规 2 4 2 3 2" xfId="11764"/>
    <cellStyle name="常规 2 4 2 3 2 2" xfId="11765"/>
    <cellStyle name="常规 2 4 2 3 2 2 2" xfId="11766"/>
    <cellStyle name="常规 2 4 2 3 2 2 2 2" xfId="11767"/>
    <cellStyle name="常规 2 4 2 3 2 3 2" xfId="11768"/>
    <cellStyle name="常规 2 4 2 3 2 4" xfId="11769"/>
    <cellStyle name="常规 2 4 2 3 2 4 2" xfId="11770"/>
    <cellStyle name="常规 3 3 3 2 2 2 4" xfId="11771"/>
    <cellStyle name="常规 2 4 2 3 3" xfId="11772"/>
    <cellStyle name="常规 2 4 2 3 3 2" xfId="11773"/>
    <cellStyle name="常规 2 4 2 3 3 2 2" xfId="11774"/>
    <cellStyle name="常规 2 4 2 3 3 3" xfId="11775"/>
    <cellStyle name="常规 2 4 2 3 3 3 2" xfId="11776"/>
    <cellStyle name="常规 2 4 2 3 3 4" xfId="11777"/>
    <cellStyle name="常规 2 4 2 3 3 4 2" xfId="11778"/>
    <cellStyle name="常规 2 4 2 3 4" xfId="11779"/>
    <cellStyle name="常规 2 4 2 3 4 2" xfId="11780"/>
    <cellStyle name="常规 2 4 2 3 5" xfId="11781"/>
    <cellStyle name="常规 2 4 2 3 5 2" xfId="11782"/>
    <cellStyle name="常规 2 4 2 3 6" xfId="11783"/>
    <cellStyle name="常规 3 2 3 3 2 2 2" xfId="11784"/>
    <cellStyle name="常规 2 4 2 4" xfId="11785"/>
    <cellStyle name="常规 4 2 2 2 2 3 5" xfId="11786"/>
    <cellStyle name="常规 2 4 2 4 2" xfId="11787"/>
    <cellStyle name="常规 2 4 2 4 2 2" xfId="11788"/>
    <cellStyle name="常规 2 4 2 4 2 2 2 2" xfId="11789"/>
    <cellStyle name="常规 2 4 2 4 2 2 3" xfId="11790"/>
    <cellStyle name="常规 2 4 2 4 2 2 3 2" xfId="11791"/>
    <cellStyle name="常规 2 4 2 4 2 2 4" xfId="11792"/>
    <cellStyle name="常规 2 4 2 4 2 2 4 2" xfId="11793"/>
    <cellStyle name="常规 2 4 2 4 2 2 5" xfId="11794"/>
    <cellStyle name="常规 2 4 2 4 2 3" xfId="11795"/>
    <cellStyle name="常规 2 4 2 4 2 4" xfId="11796"/>
    <cellStyle name="常规 2 4 2 4 2 4 2" xfId="11797"/>
    <cellStyle name="常规 3 3 3 3 2 2 4" xfId="11798"/>
    <cellStyle name="常规 2 4 2 4 3" xfId="11799"/>
    <cellStyle name="常规 2 4 2 4 3 2" xfId="11800"/>
    <cellStyle name="常规 2 4 2 4 3 3" xfId="11801"/>
    <cellStyle name="常规 2 4 2 4 3 4" xfId="11802"/>
    <cellStyle name="常规 2 4 2 4 4" xfId="11803"/>
    <cellStyle name="常规 2 4 2 4 4 2" xfId="11804"/>
    <cellStyle name="常规 2 4 2 4 5" xfId="11805"/>
    <cellStyle name="常规 2 4 2 4 5 2" xfId="11806"/>
    <cellStyle name="常规 2 4 2 4 6" xfId="11807"/>
    <cellStyle name="常规 3 2 3 3 2 3 2" xfId="11808"/>
    <cellStyle name="常规 2 4 2 5 2" xfId="11809"/>
    <cellStyle name="常规 2 4 2 5 2 2" xfId="11810"/>
    <cellStyle name="常规 2 4 2 5 3" xfId="11811"/>
    <cellStyle name="常规 2 4 2 5 3 2" xfId="11812"/>
    <cellStyle name="常规 2 4 2 5 4" xfId="11813"/>
    <cellStyle name="常规 2 4 2 5 4 2" xfId="11814"/>
    <cellStyle name="常规 2 4 2 5 5" xfId="11815"/>
    <cellStyle name="常规 2 4 2 6" xfId="11816"/>
    <cellStyle name="常规 2 4 2 6 2" xfId="11817"/>
    <cellStyle name="常规 2 4 2 6 2 2" xfId="11818"/>
    <cellStyle name="常规 2 4 2 6 3" xfId="11819"/>
    <cellStyle name="常规 2 4 2 6 3 2" xfId="11820"/>
    <cellStyle name="常规 2 4 2 6 4" xfId="11821"/>
    <cellStyle name="常规 2 4 2 6 4 2" xfId="11822"/>
    <cellStyle name="常规 2 4 2 6 5" xfId="11823"/>
    <cellStyle name="常规 2 4 2 7" xfId="11824"/>
    <cellStyle name="常规 2 4 2 7 2" xfId="11825"/>
    <cellStyle name="常规 2 4 2 8" xfId="11826"/>
    <cellStyle name="常规 2 4 2 8 2" xfId="11827"/>
    <cellStyle name="常规 3 3 3 4 2 3" xfId="11828"/>
    <cellStyle name="常规 2 4 2 9" xfId="11829"/>
    <cellStyle name="常规 2 4 3" xfId="11830"/>
    <cellStyle name="常规 2 4 3 2" xfId="11831"/>
    <cellStyle name="常规 4 2 2 2 2 4 3" xfId="11832"/>
    <cellStyle name="常规 2 4 3 2 2" xfId="11833"/>
    <cellStyle name="常规 2 4 3 2 2 2" xfId="11834"/>
    <cellStyle name="常规 2 4 3 2 2 2 2" xfId="11835"/>
    <cellStyle name="常规 2 4 3 2 2 3" xfId="11836"/>
    <cellStyle name="常规 2 4 3 2 2 3 2" xfId="11837"/>
    <cellStyle name="常规 2 4 3 2 2 4" xfId="11838"/>
    <cellStyle name="常规 2 4 3 2 2 4 2" xfId="11839"/>
    <cellStyle name="常规 2 4 3 2 2 5" xfId="11840"/>
    <cellStyle name="常规 2 4 3 2 3" xfId="11841"/>
    <cellStyle name="常规 2 4 3 2 4" xfId="11842"/>
    <cellStyle name="常规 2 4 3 2 5" xfId="11843"/>
    <cellStyle name="常规 2 4 3 3" xfId="11844"/>
    <cellStyle name="常规 2 4 3 3 4 2" xfId="11845"/>
    <cellStyle name="常规 2 4 3 3 5" xfId="11846"/>
    <cellStyle name="常规 2 4 3 4" xfId="11847"/>
    <cellStyle name="常规 2 4 3 4 2" xfId="11848"/>
    <cellStyle name="汇总 2 2 2 2 5" xfId="11849"/>
    <cellStyle name="常规 2 4 3 5" xfId="11850"/>
    <cellStyle name="常规 2 4 3 5 2" xfId="11851"/>
    <cellStyle name="常规 2 4 3 6" xfId="11852"/>
    <cellStyle name="常规 2 4 4" xfId="11853"/>
    <cellStyle name="常规 2 4 4 2" xfId="11854"/>
    <cellStyle name="常规 4 2 2 2 2 5 3" xfId="11855"/>
    <cellStyle name="常规 2 4 4 2 2 3" xfId="11856"/>
    <cellStyle name="常规 2 4 4 2 2 4" xfId="11857"/>
    <cellStyle name="常规 2 4 4 2 2 5" xfId="11858"/>
    <cellStyle name="常规 2 4 4 2 4 2" xfId="11859"/>
    <cellStyle name="常规 2 4 4 2 5" xfId="11860"/>
    <cellStyle name="常规 2 4 4 3" xfId="11861"/>
    <cellStyle name="常规 2 4 4 3 2" xfId="11862"/>
    <cellStyle name="常规 2 4 4 3 2 2" xfId="11863"/>
    <cellStyle name="常规 2 4 4 3 3" xfId="11864"/>
    <cellStyle name="常规 2 4 4 3 3 2" xfId="11865"/>
    <cellStyle name="常规 2 4 4 3 4" xfId="11866"/>
    <cellStyle name="常规 2 4 4 3 4 2" xfId="11867"/>
    <cellStyle name="常规 2 4 4 3 5" xfId="11868"/>
    <cellStyle name="常规 2 4 4 4" xfId="11869"/>
    <cellStyle name="常规 2 4 4 4 2" xfId="11870"/>
    <cellStyle name="常规 2 4 4 5" xfId="11871"/>
    <cellStyle name="常规 2 4 4 5 2" xfId="11872"/>
    <cellStyle name="常规 2 4 4 6" xfId="11873"/>
    <cellStyle name="常规 2 4 5" xfId="11874"/>
    <cellStyle name="常规 2 4 5 2" xfId="11875"/>
    <cellStyle name="常规 2 4 5 2 2 2" xfId="11876"/>
    <cellStyle name="常规 2 4 5 2 3" xfId="11877"/>
    <cellStyle name="强调文字颜色 4 2 2 5 2" xfId="11878"/>
    <cellStyle name="常规 2 4 5 2 3 2" xfId="11879"/>
    <cellStyle name="常规 2 4 5 2 4" xfId="11880"/>
    <cellStyle name="常规 2 4 5 2 4 2" xfId="11881"/>
    <cellStyle name="常规 2 4 5 2 5" xfId="11882"/>
    <cellStyle name="常规 2 4 5 3" xfId="11883"/>
    <cellStyle name="常规 2 4 5 3 2" xfId="11884"/>
    <cellStyle name="常规 2 4 5 4" xfId="11885"/>
    <cellStyle name="常规 2 4 5 4 2" xfId="11886"/>
    <cellStyle name="常规 2 4 5 5" xfId="11887"/>
    <cellStyle name="常规 2 4 6" xfId="11888"/>
    <cellStyle name="强调文字颜色 1 2 3 3 2" xfId="11889"/>
    <cellStyle name="常规 2 4 6 2" xfId="11890"/>
    <cellStyle name="常规 2 4 6 2 2" xfId="11891"/>
    <cellStyle name="常规 2 4 6 2 2 2" xfId="11892"/>
    <cellStyle name="常规 2 4 6 2 3" xfId="11893"/>
    <cellStyle name="常规 2 4 6 2 3 2" xfId="11894"/>
    <cellStyle name="常规 2 4 6 2 4" xfId="11895"/>
    <cellStyle name="常规 2 4 6 2 4 2" xfId="11896"/>
    <cellStyle name="常规 2 4 6 2 5" xfId="11897"/>
    <cellStyle name="常规 2 4 6 3" xfId="11898"/>
    <cellStyle name="常规 2 4 6 3 2" xfId="11899"/>
    <cellStyle name="常规 2 4 6 4" xfId="11900"/>
    <cellStyle name="常规 2 4 6 4 2" xfId="11901"/>
    <cellStyle name="常规 2 4 6 5" xfId="11902"/>
    <cellStyle name="常规 2 4 7" xfId="11903"/>
    <cellStyle name="强调文字颜色 1 2 3 3 3" xfId="11904"/>
    <cellStyle name="常规 2 4 7 2" xfId="11905"/>
    <cellStyle name="常规 2 4 7 2 2" xfId="11906"/>
    <cellStyle name="常规 2 4 7 2 2 2" xfId="11907"/>
    <cellStyle name="常规 2 4 7 2 3" xfId="11908"/>
    <cellStyle name="常规 2 4 7 2 3 2" xfId="11909"/>
    <cellStyle name="常规 2 4 7 2 4" xfId="11910"/>
    <cellStyle name="常规 2 4 7 2 4 2" xfId="11911"/>
    <cellStyle name="常规 2 4 7 2 5" xfId="11912"/>
    <cellStyle name="常规 2 4 7 3" xfId="11913"/>
    <cellStyle name="常规 2 4 7 3 2" xfId="11914"/>
    <cellStyle name="常规 2 4 7 4" xfId="11915"/>
    <cellStyle name="常规 2 4 7 4 2" xfId="11916"/>
    <cellStyle name="常规 2 4 7 5" xfId="11917"/>
    <cellStyle name="常规 2 4 8" xfId="11918"/>
    <cellStyle name="常规 2 4 8 2 2" xfId="11919"/>
    <cellStyle name="常规 2 4 8 3" xfId="11920"/>
    <cellStyle name="常规 2 4 8 3 2" xfId="11921"/>
    <cellStyle name="常规 6 2 3 2 2 4" xfId="11922"/>
    <cellStyle name="常规 2 4 8 4" xfId="11923"/>
    <cellStyle name="常规 2 4 8 4 2" xfId="11924"/>
    <cellStyle name="常规 6 2 3 2 3 4" xfId="11925"/>
    <cellStyle name="常规 2 4 9" xfId="11926"/>
    <cellStyle name="常规 2 4 9 2" xfId="11927"/>
    <cellStyle name="常规 2 5" xfId="11928"/>
    <cellStyle name="常规 2 5 2" xfId="11929"/>
    <cellStyle name="常规 2 5 2 2 2 2" xfId="11930"/>
    <cellStyle name="常规 2 5 2 2 2 2 2" xfId="11931"/>
    <cellStyle name="常规 2 5 2 2 2 2 2 2" xfId="11932"/>
    <cellStyle name="常规 5 8 3 3" xfId="11933"/>
    <cellStyle name="常规 2 5 2 2 2 2 3" xfId="11934"/>
    <cellStyle name="计算 2 2 4 2" xfId="11935"/>
    <cellStyle name="常规 2 5 2 2 2 2 3 2" xfId="11936"/>
    <cellStyle name="常规 2 5 2 2 2 2 4" xfId="11937"/>
    <cellStyle name="常规 2 5 2 2 2 2 4 2" xfId="11938"/>
    <cellStyle name="常规 2 5 2 2 2 2 5" xfId="11939"/>
    <cellStyle name="常规 2 5 2 2 2 3" xfId="11940"/>
    <cellStyle name="常规 2 5 2 2 2 3 2" xfId="11941"/>
    <cellStyle name="常规 2 5 2 2 2 4" xfId="11942"/>
    <cellStyle name="常规 2 5 2 2 2 4 2" xfId="11943"/>
    <cellStyle name="常规 2 5 2 2 2 5" xfId="11944"/>
    <cellStyle name="常规 2 5 2 2 3 2" xfId="11945"/>
    <cellStyle name="常规 2 5 2 2 3 2 2" xfId="11946"/>
    <cellStyle name="常规 2 5 2 2 3 3" xfId="11947"/>
    <cellStyle name="常规 2 5 2 2 3 3 2" xfId="11948"/>
    <cellStyle name="常规 2 5 2 2 3 4" xfId="11949"/>
    <cellStyle name="常规 2 5 2 2 3 4 2" xfId="11950"/>
    <cellStyle name="常规 2 5 2 2 3 5" xfId="11951"/>
    <cellStyle name="常规 2 5 2 2 4" xfId="11952"/>
    <cellStyle name="常规 2 5 2 2 4 2" xfId="11953"/>
    <cellStyle name="常规 2 5 2 2 6" xfId="11954"/>
    <cellStyle name="强调文字颜色 1 2 3 2" xfId="11955"/>
    <cellStyle name="常规 2 5 2 3 2 2" xfId="11956"/>
    <cellStyle name="常规 2 5 2 3 2 2 2" xfId="11957"/>
    <cellStyle name="常规 2 5 2 3 2 2 2 2" xfId="11958"/>
    <cellStyle name="常规 2 5 2 3 2 2 3 2" xfId="11959"/>
    <cellStyle name="常规 2 5 2 3 2 2 4" xfId="11960"/>
    <cellStyle name="常规 2 5 2 3 2 2 4 2" xfId="11961"/>
    <cellStyle name="常规 2 5 2 3 2 2 5" xfId="11962"/>
    <cellStyle name="常规 2 5 2 3 2 3 2" xfId="11963"/>
    <cellStyle name="常规 2 5 2 3 2 4" xfId="11964"/>
    <cellStyle name="常规 2 5 2 3 2 4 2" xfId="11965"/>
    <cellStyle name="常规 3 4 3 2 2 2 4" xfId="11966"/>
    <cellStyle name="常规 2 5 2 3 3" xfId="11967"/>
    <cellStyle name="常规 2 5 2 3 3 2" xfId="11968"/>
    <cellStyle name="常规 2 5 2 3 3 2 2" xfId="11969"/>
    <cellStyle name="常规 2 5 2 3 3 3" xfId="11970"/>
    <cellStyle name="常规 2 5 2 3 3 3 2" xfId="11971"/>
    <cellStyle name="常规 2 5 2 3 3 4" xfId="11972"/>
    <cellStyle name="常规 2 5 2 3 3 4 2" xfId="11973"/>
    <cellStyle name="常规 2 5 2 3 4" xfId="11974"/>
    <cellStyle name="常规 2 5 2 3 4 2" xfId="11975"/>
    <cellStyle name="常规 2 5 2 3 5 2" xfId="11976"/>
    <cellStyle name="常规 3 2 6" xfId="11977"/>
    <cellStyle name="常规 2 5 2 3 6" xfId="11978"/>
    <cellStyle name="常规 3 2 3 4 2 2 2" xfId="11979"/>
    <cellStyle name="强调文字颜色 1 2 4 2" xfId="11980"/>
    <cellStyle name="常规 2 5 2 4 2" xfId="11981"/>
    <cellStyle name="常规 2 5 2 4 2 2" xfId="11982"/>
    <cellStyle name="常规 2 5 2 4 2 2 2" xfId="11983"/>
    <cellStyle name="常规 3 3 2 2 2 2 2 3" xfId="11984"/>
    <cellStyle name="常规 2 5 2 4 2 2 2 2" xfId="11985"/>
    <cellStyle name="常规 2 5 2 4 2 2 3 2" xfId="11986"/>
    <cellStyle name="常规 2 5 2 4 2 2 4" xfId="11987"/>
    <cellStyle name="汇总 2 3 4 2" xfId="11988"/>
    <cellStyle name="常规 2 5 2 4 2 2 4 2" xfId="11989"/>
    <cellStyle name="常规 2 5 2 4 2 2 5" xfId="11990"/>
    <cellStyle name="汇总 2 3 4 3" xfId="11991"/>
    <cellStyle name="常规 2 5 2 4 2 3" xfId="11992"/>
    <cellStyle name="常规 2 5 2 4 2 3 2" xfId="11993"/>
    <cellStyle name="常规 3 3 2 2 2 2 3 3" xfId="11994"/>
    <cellStyle name="常规 2 5 2 4 2 4" xfId="11995"/>
    <cellStyle name="常规 2 5 2 4 2 4 2" xfId="11996"/>
    <cellStyle name="常规 3 4 3 3 2 2 4" xfId="11997"/>
    <cellStyle name="常规 2 5 2 4 2 5" xfId="11998"/>
    <cellStyle name="常规 6 2 2 2 2 4 2" xfId="11999"/>
    <cellStyle name="常规 2 5 2 4 3" xfId="12000"/>
    <cellStyle name="常规 2 5 2 4 3 2" xfId="12001"/>
    <cellStyle name="常规 2 5 2 4 3 2 2" xfId="12002"/>
    <cellStyle name="常规 2 5 2 4 3 3" xfId="12003"/>
    <cellStyle name="常规 2 5 2 4 3 3 2" xfId="12004"/>
    <cellStyle name="常规 2 5 2 4 3 4" xfId="12005"/>
    <cellStyle name="常规 2 5 2 4 3 4 2" xfId="12006"/>
    <cellStyle name="常规 2 5 2 4 3 5" xfId="12007"/>
    <cellStyle name="常规 6 2 2 2 2 5 2" xfId="12008"/>
    <cellStyle name="常规 2 5 2 4 4" xfId="12009"/>
    <cellStyle name="常规 2 5 2 4 4 2" xfId="12010"/>
    <cellStyle name="常规 2 5 2 4 5" xfId="12011"/>
    <cellStyle name="常规 2 5 2 4 5 2" xfId="12012"/>
    <cellStyle name="常规 4 2 6" xfId="12013"/>
    <cellStyle name="常规 2 5 2 4 6" xfId="12014"/>
    <cellStyle name="常规 3 2 3 4 2 3 2" xfId="12015"/>
    <cellStyle name="强调文字颜色 1 2 5 2" xfId="12016"/>
    <cellStyle name="常规 2 5 2 5" xfId="12017"/>
    <cellStyle name="常规 2 5 2 5 2" xfId="12018"/>
    <cellStyle name="常规 2 5 2 5 2 2" xfId="12019"/>
    <cellStyle name="常规 2 5 2 5 2 2 2" xfId="12020"/>
    <cellStyle name="常规 2 5 2 5 3" xfId="12021"/>
    <cellStyle name="常规 2 5 2 5 3 2" xfId="12022"/>
    <cellStyle name="常规 2 5 2 5 4" xfId="12023"/>
    <cellStyle name="常规 2 5 2 5 4 2" xfId="12024"/>
    <cellStyle name="常规 2 5 2 5 5" xfId="12025"/>
    <cellStyle name="常规 2 5 2 6" xfId="12026"/>
    <cellStyle name="常规 2 5 2 6 2" xfId="12027"/>
    <cellStyle name="常规 2 5 2 6 2 2" xfId="12028"/>
    <cellStyle name="常规 2 5 2 6 3" xfId="12029"/>
    <cellStyle name="常规 2 5 2 6 3 2" xfId="12030"/>
    <cellStyle name="常规 2 5 2 6 4" xfId="12031"/>
    <cellStyle name="常规 2 5 2 6 4 2" xfId="12032"/>
    <cellStyle name="常规 2 5 2 6 5" xfId="12033"/>
    <cellStyle name="常规 2 5 2 7" xfId="12034"/>
    <cellStyle name="常规 2 5 2 7 2" xfId="12035"/>
    <cellStyle name="常规 2 5 2 8" xfId="12036"/>
    <cellStyle name="常规 2 5 2 8 2" xfId="12037"/>
    <cellStyle name="常规 2 5 2 9" xfId="12038"/>
    <cellStyle name="常规 2 5 3" xfId="12039"/>
    <cellStyle name="常规 2 5 3 2 2 2" xfId="12040"/>
    <cellStyle name="常规 2 5 3 2 2 2 2" xfId="12041"/>
    <cellStyle name="常规 2 5 3 2 2 3" xfId="12042"/>
    <cellStyle name="常规 2 5 3 2 2 3 2" xfId="12043"/>
    <cellStyle name="常规 2 5 3 2 2 4" xfId="12044"/>
    <cellStyle name="常规 2 5 3 2 2 4 2" xfId="12045"/>
    <cellStyle name="常规 2 5 3 2 2 5" xfId="12046"/>
    <cellStyle name="常规 2 5 3 2 3 2" xfId="12047"/>
    <cellStyle name="常规 2 5 3 2 4" xfId="12048"/>
    <cellStyle name="常规 2 5 3 2 4 2" xfId="12049"/>
    <cellStyle name="常规 2 5 3 3 2 2" xfId="12050"/>
    <cellStyle name="常规 2 5 3 3 3" xfId="12051"/>
    <cellStyle name="常规 2 5 3 3 3 2" xfId="12052"/>
    <cellStyle name="常规 2 5 3 3 4" xfId="12053"/>
    <cellStyle name="常规 2 5 3 3 4 2" xfId="12054"/>
    <cellStyle name="常规 2 5 3 4 2" xfId="12055"/>
    <cellStyle name="常规 2 5 3 5" xfId="12056"/>
    <cellStyle name="常规 2 5 3 5 2" xfId="12057"/>
    <cellStyle name="常规 2 5 3 6" xfId="12058"/>
    <cellStyle name="常规 2 5 4" xfId="12059"/>
    <cellStyle name="常规 2 5 4 2 2 2" xfId="12060"/>
    <cellStyle name="常规 2 5 4 2 2 2 2" xfId="12061"/>
    <cellStyle name="常规 2 5 4 2 2 3" xfId="12062"/>
    <cellStyle name="常规 2 5 4 2 2 3 2" xfId="12063"/>
    <cellStyle name="常规 2 5 4 2 2 4" xfId="12064"/>
    <cellStyle name="常规 2 5 4 2 2 4 2" xfId="12065"/>
    <cellStyle name="常规 2 5 4 2 2 5" xfId="12066"/>
    <cellStyle name="常规 2 5 4 2 3 2" xfId="12067"/>
    <cellStyle name="常规 2 5 4 2 4" xfId="12068"/>
    <cellStyle name="常规 2 5 4 2 4 2" xfId="12069"/>
    <cellStyle name="常规 2 5 4 3 2 2" xfId="12070"/>
    <cellStyle name="常规 2 5 4 3 3 2" xfId="12071"/>
    <cellStyle name="常规 2 5 4 3 4" xfId="12072"/>
    <cellStyle name="常规 2 5 4 3 4 2" xfId="12073"/>
    <cellStyle name="常规 2 5 4 4" xfId="12074"/>
    <cellStyle name="常规 2 5 4 4 2" xfId="12075"/>
    <cellStyle name="常规 2 5 4 5" xfId="12076"/>
    <cellStyle name="常规 2 5 4 5 2" xfId="12077"/>
    <cellStyle name="常规 2 5 4 6" xfId="12078"/>
    <cellStyle name="常规 2 5 5" xfId="12079"/>
    <cellStyle name="常规 2 5 5 2 2 2" xfId="12080"/>
    <cellStyle name="常规 2 5 5 2 3" xfId="12081"/>
    <cellStyle name="常规 2 5 5 2 3 2" xfId="12082"/>
    <cellStyle name="常规 2 5 5 2 4" xfId="12083"/>
    <cellStyle name="常规 2 5 5 2 4 2" xfId="12084"/>
    <cellStyle name="常规 2 5 5 3 2" xfId="12085"/>
    <cellStyle name="常规 2 5 5 4" xfId="12086"/>
    <cellStyle name="常规 2 5 5 4 2" xfId="12087"/>
    <cellStyle name="常规 2 5 5 5" xfId="12088"/>
    <cellStyle name="常规 2 5 6" xfId="12089"/>
    <cellStyle name="强调文字颜色 1 2 3 4 2" xfId="12090"/>
    <cellStyle name="常规 2 5 6 2" xfId="12091"/>
    <cellStyle name="常规 2 5 6 2 2" xfId="12092"/>
    <cellStyle name="常规 2 5 6 3" xfId="12093"/>
    <cellStyle name="常规 2 5 6 3 2" xfId="12094"/>
    <cellStyle name="常规 2 5 6 4" xfId="12095"/>
    <cellStyle name="常规 2 5 6 4 2" xfId="12096"/>
    <cellStyle name="常规 2 5 6 5" xfId="12097"/>
    <cellStyle name="常规 2 5 7" xfId="12098"/>
    <cellStyle name="强调文字颜色 1 2 3 4 3" xfId="12099"/>
    <cellStyle name="常规 2 5 7 2" xfId="12100"/>
    <cellStyle name="常规 2 5 8" xfId="12101"/>
    <cellStyle name="常规 2 5 8 2" xfId="12102"/>
    <cellStyle name="常规 2 5 9" xfId="12103"/>
    <cellStyle name="常规 2 6" xfId="12104"/>
    <cellStyle name="常规 2 6 2" xfId="12105"/>
    <cellStyle name="常规 2 6 2 2 2 2" xfId="12106"/>
    <cellStyle name="常规 2 6 2 2 2 2 2" xfId="12107"/>
    <cellStyle name="常规 2 6 2 2 2 3" xfId="12108"/>
    <cellStyle name="常规 2 6 2 2 2 3 2" xfId="12109"/>
    <cellStyle name="常规 2 6 2 2 2 4" xfId="12110"/>
    <cellStyle name="常规 2 6 2 2 2 4 2" xfId="12111"/>
    <cellStyle name="常规 2 6 2 2 2 5" xfId="12112"/>
    <cellStyle name="常规 2 6 2 2 4" xfId="12113"/>
    <cellStyle name="常规 2 6 2 3 2 2" xfId="12114"/>
    <cellStyle name="常规 2 6 2 3 3" xfId="12115"/>
    <cellStyle name="常规 2 6 2 3 3 2" xfId="12116"/>
    <cellStyle name="常规 2 6 2 3 4" xfId="12117"/>
    <cellStyle name="常规 2 6 2 4 2" xfId="12118"/>
    <cellStyle name="常规 2 6 2 5" xfId="12119"/>
    <cellStyle name="常规 2 6 2 5 2" xfId="12120"/>
    <cellStyle name="常规 2 6 2 6" xfId="12121"/>
    <cellStyle name="常规 2 6 3" xfId="12122"/>
    <cellStyle name="常规 2 6 3 2 2 2" xfId="12123"/>
    <cellStyle name="常规 2 6 3 2 2 2 2" xfId="12124"/>
    <cellStyle name="常规 2 6 3 2 2 3" xfId="12125"/>
    <cellStyle name="常规 2 6 3 2 2 3 2" xfId="12126"/>
    <cellStyle name="常规 2 6 3 2 2 4" xfId="12127"/>
    <cellStyle name="常规 2 6 3 2 2 4 2" xfId="12128"/>
    <cellStyle name="常规 2 6 3 2 3" xfId="12129"/>
    <cellStyle name="常规 2 6 3 2 3 2" xfId="12130"/>
    <cellStyle name="常规 2 6 3 2 4" xfId="12131"/>
    <cellStyle name="常规 2 6 3 2 4 2" xfId="12132"/>
    <cellStyle name="常规 2 6 3 3 2 2" xfId="12133"/>
    <cellStyle name="常规 2 6 3 4 2" xfId="12134"/>
    <cellStyle name="常规 2 6 3 5" xfId="12135"/>
    <cellStyle name="常规 2 6 3 5 2" xfId="12136"/>
    <cellStyle name="常规 2 6 3 6" xfId="12137"/>
    <cellStyle name="常规 2 6 4" xfId="12138"/>
    <cellStyle name="常规 2 6 4 2 2 2" xfId="12139"/>
    <cellStyle name="常规 2 6 4 2 2 3" xfId="12140"/>
    <cellStyle name="常规 2 6 4 2 2 4" xfId="12141"/>
    <cellStyle name="常规 2 6 4 2 2 5" xfId="12142"/>
    <cellStyle name="常规 2 6 4 2 3" xfId="12143"/>
    <cellStyle name="常规 2 6 4 2 3 2" xfId="12144"/>
    <cellStyle name="常规 2 6 4 2 4" xfId="12145"/>
    <cellStyle name="常规 2 6 4 2 4 2" xfId="12146"/>
    <cellStyle name="适中 2 7" xfId="12147"/>
    <cellStyle name="常规 2 6 4 3 2" xfId="12148"/>
    <cellStyle name="常规 2 6 4 3 2 2" xfId="12149"/>
    <cellStyle name="常规 2 6 4 3 3 2" xfId="12150"/>
    <cellStyle name="常规 2 6 4 3 4" xfId="12151"/>
    <cellStyle name="常规 2 6 4 3 4 2" xfId="12152"/>
    <cellStyle name="常规 2 6 4 4" xfId="12153"/>
    <cellStyle name="常规 2 6 4 4 2" xfId="12154"/>
    <cellStyle name="常规 2 6 4 5" xfId="12155"/>
    <cellStyle name="常规 2 6 4 5 2" xfId="12156"/>
    <cellStyle name="常规 2 6 4 6" xfId="12157"/>
    <cellStyle name="常规 2 6 5" xfId="12158"/>
    <cellStyle name="常规 2 6 5 2 2 2" xfId="12159"/>
    <cellStyle name="常规 2 6 5 2 3" xfId="12160"/>
    <cellStyle name="常规 2 6 5 2 3 2" xfId="12161"/>
    <cellStyle name="常规 2 6 5 2 4" xfId="12162"/>
    <cellStyle name="常规 2 6 5 2 4 2" xfId="12163"/>
    <cellStyle name="常规 2 6 5 3 2" xfId="12164"/>
    <cellStyle name="常规 2 6 5 4" xfId="12165"/>
    <cellStyle name="常规 2 6 5 4 2" xfId="12166"/>
    <cellStyle name="常规 2 6 5 5" xfId="12167"/>
    <cellStyle name="常规 2 6 6" xfId="12168"/>
    <cellStyle name="常规 2 6 6 2" xfId="12169"/>
    <cellStyle name="常规 2 6 6 2 2" xfId="12170"/>
    <cellStyle name="常规 2 6 6 3" xfId="12171"/>
    <cellStyle name="常规 2 6 6 3 2" xfId="12172"/>
    <cellStyle name="常规 2 6 6 4" xfId="12173"/>
    <cellStyle name="常规 2 6 6 4 2" xfId="12174"/>
    <cellStyle name="常规 2 6 6 5" xfId="12175"/>
    <cellStyle name="常规 2 6 7" xfId="12176"/>
    <cellStyle name="常规 2 6 7 2" xfId="12177"/>
    <cellStyle name="常规 2 6 8" xfId="12178"/>
    <cellStyle name="常规 2 6 8 2" xfId="12179"/>
    <cellStyle name="常规 2 6 9" xfId="12180"/>
    <cellStyle name="常规 2 7" xfId="12181"/>
    <cellStyle name="常规 2 7 2" xfId="12182"/>
    <cellStyle name="常规 2 7 2 2 2 2" xfId="12183"/>
    <cellStyle name="常规 2 7 2 2 2 2 2" xfId="12184"/>
    <cellStyle name="常规 2 7 2 2 2 3" xfId="12185"/>
    <cellStyle name="常规 2 7 2 2 2 3 2" xfId="12186"/>
    <cellStyle name="常规 2 7 2 2 2 4" xfId="12187"/>
    <cellStyle name="常规 2 7 2 2 2 4 2" xfId="12188"/>
    <cellStyle name="常规 2 7 2 2 2 5" xfId="12189"/>
    <cellStyle name="常规 2 7 2 2 3" xfId="12190"/>
    <cellStyle name="常规 2 7 2 2 3 2" xfId="12191"/>
    <cellStyle name="常规 2 7 2 2 4" xfId="12192"/>
    <cellStyle name="常规 2 7 2 2 4 2" xfId="12193"/>
    <cellStyle name="常规 2 7 2 2 5" xfId="12194"/>
    <cellStyle name="常规 2 7 2 3 2" xfId="12195"/>
    <cellStyle name="常规 2 7 2 3 2 2" xfId="12196"/>
    <cellStyle name="常规 2 7 2 3 3" xfId="12197"/>
    <cellStyle name="常规 2 7 2 3 3 2" xfId="12198"/>
    <cellStyle name="常规 2 7 2 3 4" xfId="12199"/>
    <cellStyle name="常规 2 7 2 3 5" xfId="12200"/>
    <cellStyle name="常规 2 7 2 4" xfId="12201"/>
    <cellStyle name="常规 2 7 2 4 2" xfId="12202"/>
    <cellStyle name="常规 2 7 2 5 2" xfId="12203"/>
    <cellStyle name="常规 2 7 2 6" xfId="12204"/>
    <cellStyle name="常规 2 7 3" xfId="12205"/>
    <cellStyle name="常规 2 7 3 2" xfId="12206"/>
    <cellStyle name="常规 2 7 3 2 2" xfId="12207"/>
    <cellStyle name="常规 2 7 3 2 2 2" xfId="12208"/>
    <cellStyle name="常规 2 7 3 2 3" xfId="12209"/>
    <cellStyle name="常规 2 7 3 2 3 2" xfId="12210"/>
    <cellStyle name="常规 2 7 3 3 2" xfId="12211"/>
    <cellStyle name="常规 2 7 3 4" xfId="12212"/>
    <cellStyle name="常规 2 7 3 4 2" xfId="12213"/>
    <cellStyle name="常规 2 7 4" xfId="12214"/>
    <cellStyle name="常规 2 7 4 2" xfId="12215"/>
    <cellStyle name="常规 2 7 4 3" xfId="12216"/>
    <cellStyle name="常规 2 7 4 4" xfId="12217"/>
    <cellStyle name="常规 2 7 4 4 2" xfId="12218"/>
    <cellStyle name="常规 2 7 4 5" xfId="12219"/>
    <cellStyle name="常规 2 7 5" xfId="12220"/>
    <cellStyle name="常规 2 7 5 2" xfId="12221"/>
    <cellStyle name="常规 2 7 6" xfId="12222"/>
    <cellStyle name="常规 2 7 6 2" xfId="12223"/>
    <cellStyle name="常规 2 7 7" xfId="12224"/>
    <cellStyle name="常规 2 8" xfId="12225"/>
    <cellStyle name="输入 2" xfId="12226"/>
    <cellStyle name="常规 2 8 2" xfId="12227"/>
    <cellStyle name="输入 2 2" xfId="12228"/>
    <cellStyle name="常规 2 8 2 2 2 3" xfId="12229"/>
    <cellStyle name="常规 4 2 3 2 5 3" xfId="12230"/>
    <cellStyle name="输入 2 2 2 2 3" xfId="12231"/>
    <cellStyle name="常规 2 8 2 2 3 2" xfId="12232"/>
    <cellStyle name="输入 2 2 2 3 2" xfId="12233"/>
    <cellStyle name="常规 2 8 2 2 3 3" xfId="12234"/>
    <cellStyle name="常规 2 8 2 2 4" xfId="12235"/>
    <cellStyle name="常规 4 2 3 2 7" xfId="12236"/>
    <cellStyle name="输入 2 2 2 4" xfId="12237"/>
    <cellStyle name="常规 2 8 2 3 3" xfId="12238"/>
    <cellStyle name="常规 4 2 3 3 6" xfId="12239"/>
    <cellStyle name="输入 2 2 3 3" xfId="12240"/>
    <cellStyle name="常规 2 8 2 4" xfId="12241"/>
    <cellStyle name="输入 2 2 4" xfId="12242"/>
    <cellStyle name="常规 2 8 2 4 2" xfId="12243"/>
    <cellStyle name="常规 4 2 3 4 5" xfId="12244"/>
    <cellStyle name="输入 2 2 4 2" xfId="12245"/>
    <cellStyle name="常规 2 8 2 4 3" xfId="12246"/>
    <cellStyle name="常规 4 2 3 4 6" xfId="12247"/>
    <cellStyle name="常规 2 8 2 5" xfId="12248"/>
    <cellStyle name="输入 2 2 5" xfId="12249"/>
    <cellStyle name="常规 2 8 2 6" xfId="12250"/>
    <cellStyle name="输入 2 2 6" xfId="12251"/>
    <cellStyle name="常规 2 8 3" xfId="12252"/>
    <cellStyle name="输入 2 3" xfId="12253"/>
    <cellStyle name="常规 2 8 3 2" xfId="12254"/>
    <cellStyle name="常规 3 2 2 4 4 2 3 3" xfId="12255"/>
    <cellStyle name="输入 2 3 2" xfId="12256"/>
    <cellStyle name="常规 2 8 3 2 2" xfId="12257"/>
    <cellStyle name="常规 4 2 4 2 5" xfId="12258"/>
    <cellStyle name="输入 2 3 2 2" xfId="12259"/>
    <cellStyle name="常规 2 8 3 2 3" xfId="12260"/>
    <cellStyle name="常规 4 2 4 2 6" xfId="12261"/>
    <cellStyle name="输入 2 3 2 3" xfId="12262"/>
    <cellStyle name="常规 2 8 3 3" xfId="12263"/>
    <cellStyle name="输入 2 3 3" xfId="12264"/>
    <cellStyle name="常规 2 8 3 3 2" xfId="12265"/>
    <cellStyle name="常规 4 2 4 3 5" xfId="12266"/>
    <cellStyle name="输入 2 3 3 2" xfId="12267"/>
    <cellStyle name="常规 2 8 3 4" xfId="12268"/>
    <cellStyle name="输入 2 3 4" xfId="12269"/>
    <cellStyle name="常规 2 8 3 5" xfId="12270"/>
    <cellStyle name="输入 2 3 5" xfId="12271"/>
    <cellStyle name="常规 2 8 4" xfId="12272"/>
    <cellStyle name="输入 2 4" xfId="12273"/>
    <cellStyle name="常规 2 8 4 2" xfId="12274"/>
    <cellStyle name="输入 2 4 2" xfId="12275"/>
    <cellStyle name="常规 2 8 4 3" xfId="12276"/>
    <cellStyle name="输入 2 4 3" xfId="12277"/>
    <cellStyle name="常规 2 8 5" xfId="12278"/>
    <cellStyle name="输入 2 5" xfId="12279"/>
    <cellStyle name="常规 2 8 5 2" xfId="12280"/>
    <cellStyle name="输入 2 5 2" xfId="12281"/>
    <cellStyle name="常规 2 8 5 3" xfId="12282"/>
    <cellStyle name="输入 2 5 3" xfId="12283"/>
    <cellStyle name="常规 2 8 6" xfId="12284"/>
    <cellStyle name="输入 2 6" xfId="12285"/>
    <cellStyle name="常规 2 8 7" xfId="12286"/>
    <cellStyle name="输入 2 7" xfId="12287"/>
    <cellStyle name="常规 2 9" xfId="12288"/>
    <cellStyle name="常规 2 9 2" xfId="12289"/>
    <cellStyle name="常规 2 9 2 2" xfId="12290"/>
    <cellStyle name="常规 2 9 2 2 2 3" xfId="12291"/>
    <cellStyle name="常规 2 9 2 2 3 3" xfId="12292"/>
    <cellStyle name="常规 2 9 2 3" xfId="12293"/>
    <cellStyle name="常规 2 9 2 4" xfId="12294"/>
    <cellStyle name="常规 2 9 2 5" xfId="12295"/>
    <cellStyle name="常规 2 9 2 6" xfId="12296"/>
    <cellStyle name="常规 2 9 3 2" xfId="12297"/>
    <cellStyle name="常规 2 9 3 3" xfId="12298"/>
    <cellStyle name="常规 2 9 3 3 3" xfId="12299"/>
    <cellStyle name="常规 2 9 3 4" xfId="12300"/>
    <cellStyle name="常规 2 9 3 5" xfId="12301"/>
    <cellStyle name="常规 2 9 4" xfId="12302"/>
    <cellStyle name="常规 2 9 4 2" xfId="12303"/>
    <cellStyle name="常规 2 9 4 3" xfId="12304"/>
    <cellStyle name="常规 2 9 5" xfId="12305"/>
    <cellStyle name="常规 2 9 5 2" xfId="12306"/>
    <cellStyle name="常规 2 9 5 3" xfId="12307"/>
    <cellStyle name="常规 2 9 6" xfId="12308"/>
    <cellStyle name="常规 2 9 7" xfId="12309"/>
    <cellStyle name="常规 21 4 3" xfId="12310"/>
    <cellStyle name="常规 3" xfId="12311"/>
    <cellStyle name="常规 3 10 2 2" xfId="12312"/>
    <cellStyle name="常规 3 10 2 2 2" xfId="12313"/>
    <cellStyle name="常规 3 10 2 3" xfId="12314"/>
    <cellStyle name="常规 3 10 2 3 2" xfId="12315"/>
    <cellStyle name="常规 3 10 2 4" xfId="12316"/>
    <cellStyle name="常规 3 10 2 4 2" xfId="12317"/>
    <cellStyle name="常规 3 10 2 5" xfId="12318"/>
    <cellStyle name="常规 3 10 3" xfId="12319"/>
    <cellStyle name="常规 3 10 3 2" xfId="12320"/>
    <cellStyle name="常规 3 10 4" xfId="12321"/>
    <cellStyle name="常规 3 10 4 2" xfId="12322"/>
    <cellStyle name="常规 3 10 5" xfId="12323"/>
    <cellStyle name="常规 3 11 2" xfId="12324"/>
    <cellStyle name="常规 3 7 2 3" xfId="12325"/>
    <cellStyle name="常规 3 11 2 2" xfId="12326"/>
    <cellStyle name="常规 3 7 2 3 2" xfId="12327"/>
    <cellStyle name="常规 3 11 2 2 2" xfId="12328"/>
    <cellStyle name="常规 3 11 2 3" xfId="12329"/>
    <cellStyle name="常规 3 11 2 3 2" xfId="12330"/>
    <cellStyle name="常规 3 11 2 4" xfId="12331"/>
    <cellStyle name="常规 3 11 2 4 2" xfId="12332"/>
    <cellStyle name="常规 3 11 2 5" xfId="12333"/>
    <cellStyle name="常规 3 11 3" xfId="12334"/>
    <cellStyle name="常规 3 7 2 4" xfId="12335"/>
    <cellStyle name="常规 3 11 3 2" xfId="12336"/>
    <cellStyle name="常规 3 7 2 4 2" xfId="12337"/>
    <cellStyle name="常规 3 11 4" xfId="12338"/>
    <cellStyle name="常规 3 7 2 5" xfId="12339"/>
    <cellStyle name="常规 3 11 4 2" xfId="12340"/>
    <cellStyle name="常规 3 11 5" xfId="12341"/>
    <cellStyle name="常规 3 12" xfId="12342"/>
    <cellStyle name="常规 3 12 2" xfId="12343"/>
    <cellStyle name="常规 3 7 3 3" xfId="12344"/>
    <cellStyle name="常规 3 12 2 2" xfId="12345"/>
    <cellStyle name="常规 3 7 3 3 2" xfId="12346"/>
    <cellStyle name="常规 3 12 3" xfId="12347"/>
    <cellStyle name="常规 3 7 3 4" xfId="12348"/>
    <cellStyle name="常规 3 12 3 2" xfId="12349"/>
    <cellStyle name="常规 3 7 3 4 2" xfId="12350"/>
    <cellStyle name="常规 3 12 4" xfId="12351"/>
    <cellStyle name="常规 3 7 3 5" xfId="12352"/>
    <cellStyle name="常规 3 12 4 2" xfId="12353"/>
    <cellStyle name="常规 3 12 5" xfId="12354"/>
    <cellStyle name="常规 3 13" xfId="12355"/>
    <cellStyle name="常规 3 13 2" xfId="12356"/>
    <cellStyle name="常规 3 14" xfId="12357"/>
    <cellStyle name="常规 3 14 2" xfId="12358"/>
    <cellStyle name="常规 3 15" xfId="12359"/>
    <cellStyle name="常规 3 2" xfId="12360"/>
    <cellStyle name="常规 3 2 10" xfId="12361"/>
    <cellStyle name="常规 3 2 10 2" xfId="12362"/>
    <cellStyle name="常规 3 2 10 2 2" xfId="12363"/>
    <cellStyle name="常规 3 2 10 3 2" xfId="12364"/>
    <cellStyle name="常规 3 2 10 4" xfId="12365"/>
    <cellStyle name="常规 3 2 10 4 2" xfId="12366"/>
    <cellStyle name="常规 3 2 10 5" xfId="12367"/>
    <cellStyle name="常规 3 2 11" xfId="12368"/>
    <cellStyle name="常规 3 2 11 2" xfId="12369"/>
    <cellStyle name="常规 3 2 2 10" xfId="12370"/>
    <cellStyle name="常规 3 2 2 10 2" xfId="12371"/>
    <cellStyle name="常规 3 2 2 10 2 2" xfId="12372"/>
    <cellStyle name="常规 3 2 2 10 3" xfId="12373"/>
    <cellStyle name="常规 3 2 2 10 3 2" xfId="12374"/>
    <cellStyle name="常规 3 2 2 10 4" xfId="12375"/>
    <cellStyle name="常规 3 2 2 10 4 2" xfId="12376"/>
    <cellStyle name="常规 3 2 2 10 5" xfId="12377"/>
    <cellStyle name="常规 3 2 2 11 2" xfId="12378"/>
    <cellStyle name="常规 3 2 2 12" xfId="12379"/>
    <cellStyle name="常规 3 2 2 12 2" xfId="12380"/>
    <cellStyle name="常规 3 2 2 13" xfId="12381"/>
    <cellStyle name="常规 3 2 2 2" xfId="12382"/>
    <cellStyle name="常规 3 2 2 2 2" xfId="12383"/>
    <cellStyle name="常规 3 3 3 2 3 5" xfId="12384"/>
    <cellStyle name="常规 3 2 2 2 2 2" xfId="12385"/>
    <cellStyle name="常规 3 2 2 2 2 2 2 2 2" xfId="12386"/>
    <cellStyle name="常规 3 2 2 2 2 2 2 3" xfId="12387"/>
    <cellStyle name="常规 3 2 2 2 2 2 2 3 2" xfId="12388"/>
    <cellStyle name="常规 3 2 2 2 2 3" xfId="12389"/>
    <cellStyle name="常规 4 2 2 7 2 3 2" xfId="12390"/>
    <cellStyle name="常规 3 2 2 2 2 3 2 2" xfId="12391"/>
    <cellStyle name="常规 9 2 2 5" xfId="12392"/>
    <cellStyle name="常规 3 2 2 2 2 4" xfId="12393"/>
    <cellStyle name="常规 7 4 2 2" xfId="12394"/>
    <cellStyle name="常规 3 2 2 2 2 4 2" xfId="12395"/>
    <cellStyle name="常规 7 4 2 2 2" xfId="12396"/>
    <cellStyle name="常规 3 2 2 2 2 5" xfId="12397"/>
    <cellStyle name="常规 7 4 2 3" xfId="12398"/>
    <cellStyle name="常规 3 2 2 2 2 5 2" xfId="12399"/>
    <cellStyle name="常规 7 4 2 3 2" xfId="12400"/>
    <cellStyle name="好 2 7" xfId="12401"/>
    <cellStyle name="常规 3 2 2 2 2 6" xfId="12402"/>
    <cellStyle name="常规 5 2 4 2 2 2" xfId="12403"/>
    <cellStyle name="常规 7 4 2 4" xfId="12404"/>
    <cellStyle name="常规 3 2 2 2 3" xfId="12405"/>
    <cellStyle name="常规 5 3 5 2 3 2" xfId="12406"/>
    <cellStyle name="常规 3 2 2 2 3 2" xfId="12407"/>
    <cellStyle name="常规 3 2 2 2 3 2 2 2" xfId="12408"/>
    <cellStyle name="常规 3 2 2 2 3 2 2 3" xfId="12409"/>
    <cellStyle name="常规 3 2 2 2 3 2 2 3 2" xfId="12410"/>
    <cellStyle name="常规 3 2 2 2 3 2 2 4 2" xfId="12411"/>
    <cellStyle name="常规 3 2 2 2 3 2 2 5" xfId="12412"/>
    <cellStyle name="常规 3 2 2 2 3 2 3" xfId="12413"/>
    <cellStyle name="常规 3 2 2 2 3 2 3 2" xfId="12414"/>
    <cellStyle name="常规 3 2 2 2 3 2 4" xfId="12415"/>
    <cellStyle name="常规 3 2 2 2 3 2 4 2" xfId="12416"/>
    <cellStyle name="常规 3 2 2 2 3 2 5" xfId="12417"/>
    <cellStyle name="常规 3 2 2 2 3 3" xfId="12418"/>
    <cellStyle name="常规 4 2 2 7 2 4 2" xfId="12419"/>
    <cellStyle name="常规 3 2 2 2 3 3 2" xfId="12420"/>
    <cellStyle name="常规 3 2 2 2 3 3 2 2" xfId="12421"/>
    <cellStyle name="常规 3 2 2 2 3 3 3" xfId="12422"/>
    <cellStyle name="常规 3 2 2 2 3 3 3 2" xfId="12423"/>
    <cellStyle name="常规 3 2 2 2 3 3 4" xfId="12424"/>
    <cellStyle name="常规 3 2 2 2 3 3 4 2" xfId="12425"/>
    <cellStyle name="常规 3 2 2 2 3 3 5" xfId="12426"/>
    <cellStyle name="常规 3 2 2 2 3 4" xfId="12427"/>
    <cellStyle name="常规 7 4 3 2" xfId="12428"/>
    <cellStyle name="常规 3 2 2 2 3 4 2" xfId="12429"/>
    <cellStyle name="常规 7 4 3 2 2" xfId="12430"/>
    <cellStyle name="常规 3 2 2 2 3 5" xfId="12431"/>
    <cellStyle name="常规 7 4 3 3" xfId="12432"/>
    <cellStyle name="常规 3 2 2 2 3 5 2" xfId="12433"/>
    <cellStyle name="常规 7 4 3 3 2" xfId="12434"/>
    <cellStyle name="常规 3 2 2 2 3 6" xfId="12435"/>
    <cellStyle name="常规 5 2 4 2 3 2" xfId="12436"/>
    <cellStyle name="常规 7 4 3 4" xfId="12437"/>
    <cellStyle name="常规 3 2 2 2 4" xfId="12438"/>
    <cellStyle name="常规 5 3 5 2 3 3" xfId="12439"/>
    <cellStyle name="常规 3 2 2 2 4 2" xfId="12440"/>
    <cellStyle name="常规 3 2 2 2 4 2 2" xfId="12441"/>
    <cellStyle name="常规 3 2 2 2 4 2 3" xfId="12442"/>
    <cellStyle name="常规 3 2 2 2 4 2 4" xfId="12443"/>
    <cellStyle name="常规 3 2 2 2 4 2 5" xfId="12444"/>
    <cellStyle name="常规 6 2 2 2 6 2" xfId="12445"/>
    <cellStyle name="常规 3 2 2 2 4 3" xfId="12446"/>
    <cellStyle name="常规 3 2 2 2 4 3 2" xfId="12447"/>
    <cellStyle name="常规 3 2 2 2 4 4" xfId="12448"/>
    <cellStyle name="常规 7 4 4 2" xfId="12449"/>
    <cellStyle name="常规 3 2 2 2 4 4 2" xfId="12450"/>
    <cellStyle name="常规 3 2 2 2 4 5" xfId="12451"/>
    <cellStyle name="常规 3 2 2 2 5" xfId="12452"/>
    <cellStyle name="常规 3 2 2 2 5 2" xfId="12453"/>
    <cellStyle name="常规 3 2 2 2 5 2 2" xfId="12454"/>
    <cellStyle name="常规 3 2 2 2 5 3" xfId="12455"/>
    <cellStyle name="常规 3 2 2 2 5 3 2" xfId="12456"/>
    <cellStyle name="常规 3 2 2 2 5 4" xfId="12457"/>
    <cellStyle name="常规 7 4 5 2" xfId="12458"/>
    <cellStyle name="常规 3 2 2 2 5 4 2" xfId="12459"/>
    <cellStyle name="常规 3 2 2 2 5 5" xfId="12460"/>
    <cellStyle name="常规 3 2 2 2 6" xfId="12461"/>
    <cellStyle name="常规 3 2 2 2 6 2" xfId="12462"/>
    <cellStyle name="常规 3 2 2 2 7" xfId="12463"/>
    <cellStyle name="常规 3 2 2 2 7 2" xfId="12464"/>
    <cellStyle name="常规 3 2 2 3 2 2 2 2" xfId="12465"/>
    <cellStyle name="常规 3 2 2 3 2 2 2 2 2" xfId="12466"/>
    <cellStyle name="常规 3 2 2 3 2 2 2 2 3" xfId="12467"/>
    <cellStyle name="常规 3 2 2 3 2 2 2 3" xfId="12468"/>
    <cellStyle name="常规 3 2 2 3 2 2 2 3 2" xfId="12469"/>
    <cellStyle name="常规 3 2 2 3 2 2 2 3 3" xfId="12470"/>
    <cellStyle name="常规 3 2 2 3 2 2 2 4" xfId="12471"/>
    <cellStyle name="常规 3 2 2 3 2 2 2 5" xfId="12472"/>
    <cellStyle name="常规 3 2 2 3 2 3 2 2" xfId="12473"/>
    <cellStyle name="常规 3 2 2 3 2 3 2 3" xfId="12474"/>
    <cellStyle name="常规 3 2 2 3 2 5 2" xfId="12475"/>
    <cellStyle name="常规 7 5 2 3 2" xfId="12476"/>
    <cellStyle name="常规 3 2 2 3 2 6" xfId="12477"/>
    <cellStyle name="常规 5 2 4 3 2 2" xfId="12478"/>
    <cellStyle name="常规 7 5 2 4" xfId="12479"/>
    <cellStyle name="常规 3 2 2 3 2 7" xfId="12480"/>
    <cellStyle name="常规 5 2 4 3 2 3" xfId="12481"/>
    <cellStyle name="常规 7 5 2 5" xfId="12482"/>
    <cellStyle name="常规 3 2 2 3 3 2 2 2 3" xfId="12483"/>
    <cellStyle name="常规 3 2 2 3 3 2 2 3" xfId="12484"/>
    <cellStyle name="常规 3 2 2 3 3 2 2 3 2" xfId="12485"/>
    <cellStyle name="常规 3 2 2 3 3 2 2 3 3" xfId="12486"/>
    <cellStyle name="常规 3 2 2 3 3 2 2 4" xfId="12487"/>
    <cellStyle name="常规 3 2 2 3 3 2 2 5" xfId="12488"/>
    <cellStyle name="常规 3 2 2 3 3 2 3" xfId="12489"/>
    <cellStyle name="常规 3 2 2 3 3 2 3 3" xfId="12490"/>
    <cellStyle name="常规 3 2 2 3 3 2 4" xfId="12491"/>
    <cellStyle name="常规 3 2 2 3 3 2 4 3" xfId="12492"/>
    <cellStyle name="常规 3 2 2 3 3 2 5" xfId="12493"/>
    <cellStyle name="常规 3 2 2 3 3 2 6" xfId="12494"/>
    <cellStyle name="常规 3 2 2 3 3 3" xfId="12495"/>
    <cellStyle name="常规 3 2 2 3 3 3 2" xfId="12496"/>
    <cellStyle name="常规 3 2 2 3 3 3 2 2" xfId="12497"/>
    <cellStyle name="常规 3 2 2 3 3 3 2 3" xfId="12498"/>
    <cellStyle name="常规 3 2 2 3 3 3 3" xfId="12499"/>
    <cellStyle name="常规 3 2 2 3 3 3 3 2" xfId="12500"/>
    <cellStyle name="常规 3 2 2 3 3 3 3 3" xfId="12501"/>
    <cellStyle name="常规 3 2 2 3 3 3 4" xfId="12502"/>
    <cellStyle name="常规 3 2 2 3 3 3 5" xfId="12503"/>
    <cellStyle name="常规 3 2 2 3 3 4" xfId="12504"/>
    <cellStyle name="常规 7 5 3 2" xfId="12505"/>
    <cellStyle name="常规 3 2 2 3 3 4 3" xfId="12506"/>
    <cellStyle name="常规 3 2 2 3 3 5" xfId="12507"/>
    <cellStyle name="常规 7 5 3 3" xfId="12508"/>
    <cellStyle name="常规 3 2 2 3 3 5 3" xfId="12509"/>
    <cellStyle name="常规 3 2 2 3 3 6" xfId="12510"/>
    <cellStyle name="常规 5 2 4 3 3 2" xfId="12511"/>
    <cellStyle name="常规 7 5 3 4" xfId="12512"/>
    <cellStyle name="常规 3 2 2 3 3 7" xfId="12513"/>
    <cellStyle name="常规 5 2 4 3 3 3" xfId="12514"/>
    <cellStyle name="常规 7 5 3 5" xfId="12515"/>
    <cellStyle name="常规 3 2 2 3 4 2 2" xfId="12516"/>
    <cellStyle name="常规 3 2 2 3 4 2 2 2" xfId="12517"/>
    <cellStyle name="常规 3 2 2 3 4 2 2 3" xfId="12518"/>
    <cellStyle name="常规 3 2 2 3 4 2 3" xfId="12519"/>
    <cellStyle name="常规 3 2 2 3 4 2 3 2" xfId="12520"/>
    <cellStyle name="常规 3 2 2 3 4 2 3 3" xfId="12521"/>
    <cellStyle name="常规 3 2 2 3 4 2 4" xfId="12522"/>
    <cellStyle name="常规 3 2 2 3 4 2 5" xfId="12523"/>
    <cellStyle name="常规 4 8 2 2 3 2" xfId="12524"/>
    <cellStyle name="常规 3 2 2 3 4 3" xfId="12525"/>
    <cellStyle name="常规 3 2 2 3 4 3 2" xfId="12526"/>
    <cellStyle name="常规 3 2 2 3 4 3 3" xfId="12527"/>
    <cellStyle name="常规 3 2 2 3 4 4" xfId="12528"/>
    <cellStyle name="常规 7 5 4 2" xfId="12529"/>
    <cellStyle name="常规 3 2 2 3 4 4 2" xfId="12530"/>
    <cellStyle name="常规 3 2 2 3 4 4 3" xfId="12531"/>
    <cellStyle name="常规 3 2 2 3 4 5" xfId="12532"/>
    <cellStyle name="常规 3 2 2 3 4 6" xfId="12533"/>
    <cellStyle name="常规 3 2 2 3 5 2" xfId="12534"/>
    <cellStyle name="常规 3 2 2 3 5 2 2" xfId="12535"/>
    <cellStyle name="常规 3 2 2 3 5 2 3" xfId="12536"/>
    <cellStyle name="常规 3 2 2 3 5 3" xfId="12537"/>
    <cellStyle name="常规 3 2 2 3 5 3 2" xfId="12538"/>
    <cellStyle name="常规 3 2 2 3 5 3 3" xfId="12539"/>
    <cellStyle name="常规 3 2 2 3 5 4" xfId="12540"/>
    <cellStyle name="常规 7 5 5 2" xfId="12541"/>
    <cellStyle name="常规 3 2 2 3 5 5" xfId="12542"/>
    <cellStyle name="常规 3 2 2 3 6" xfId="12543"/>
    <cellStyle name="常规 3 2 2 3 6 2" xfId="12544"/>
    <cellStyle name="常规 3 2 2 3 6 3" xfId="12545"/>
    <cellStyle name="常规 3 2 2 3 7" xfId="12546"/>
    <cellStyle name="常规 3 2 2 3 7 2" xfId="12547"/>
    <cellStyle name="常规 3 2 2 3 7 3" xfId="12548"/>
    <cellStyle name="常规 3 2 2 4 10" xfId="12549"/>
    <cellStyle name="常规 3 4 3 3 5 2" xfId="12550"/>
    <cellStyle name="常规 3 2 2 4 2 2 2" xfId="12551"/>
    <cellStyle name="常规 3 2 2 4 2 2 2 2" xfId="12552"/>
    <cellStyle name="常规 3 2 2 4 2 2 2 2 2" xfId="12553"/>
    <cellStyle name="常规 3 2 2 4 2 2 2 2 3" xfId="12554"/>
    <cellStyle name="常规 3 2 2 4 2 2 2 3" xfId="12555"/>
    <cellStyle name="常规 3 2 2 4 2 2 3" xfId="12556"/>
    <cellStyle name="常规 3 2 2 4 2 2 4" xfId="12557"/>
    <cellStyle name="常规 3 2 2 4 2 2 4 2" xfId="12558"/>
    <cellStyle name="常规 3 2 2 4 2 2 4 3" xfId="12559"/>
    <cellStyle name="常规 3 2 2 4 2 2 5" xfId="12560"/>
    <cellStyle name="常规 3 2 2 4 2 2 6" xfId="12561"/>
    <cellStyle name="常规 3 2 2 4 2 3" xfId="12562"/>
    <cellStyle name="常规 3 2 2 4 2 3 2" xfId="12563"/>
    <cellStyle name="常规 3 2 2 4 2 3 2 2" xfId="12564"/>
    <cellStyle name="常规 3 2 2 4 2 3 2 3" xfId="12565"/>
    <cellStyle name="常规 3 2 2 4 2 3 3" xfId="12566"/>
    <cellStyle name="常规 3 2 2 4 2 3 3 2" xfId="12567"/>
    <cellStyle name="常规 3 2 2 4 2 3 3 3" xfId="12568"/>
    <cellStyle name="常规 3 2 2 4 2 3 4" xfId="12569"/>
    <cellStyle name="常规 3 2 2 4 2 3 5" xfId="12570"/>
    <cellStyle name="常规 3 2 2 4 2 4" xfId="12571"/>
    <cellStyle name="常规 7 6 2 2" xfId="12572"/>
    <cellStyle name="常规 3 2 2 4 2 4 2" xfId="12573"/>
    <cellStyle name="常规 7 6 2 2 2" xfId="12574"/>
    <cellStyle name="常规 3 2 2 4 2 4 3" xfId="12575"/>
    <cellStyle name="常规 3 2 2 4 2 5" xfId="12576"/>
    <cellStyle name="常规 7 6 2 3" xfId="12577"/>
    <cellStyle name="常规 3 2 2 4 2 5 2" xfId="12578"/>
    <cellStyle name="常规 7 6 2 3 2" xfId="12579"/>
    <cellStyle name="常规 3 2 2 4 2 5 3" xfId="12580"/>
    <cellStyle name="常规 3 2 2 4 2 6" xfId="12581"/>
    <cellStyle name="常规 7 6 2 4" xfId="12582"/>
    <cellStyle name="常规 3 2 2 4 2 7" xfId="12583"/>
    <cellStyle name="常规 5 2 4 2 2 3 2" xfId="12584"/>
    <cellStyle name="常规 7 6 2 5" xfId="12585"/>
    <cellStyle name="常规 3 2 2 4 3 2 2" xfId="12586"/>
    <cellStyle name="常规 3 2 2 4 3 2 2 2" xfId="12587"/>
    <cellStyle name="常规 3 2 2 4 3 2 2 2 2" xfId="12588"/>
    <cellStyle name="常规 3 2 2 4 3 2 2 2 3" xfId="12589"/>
    <cellStyle name="常规 3 2 2 4 3 2 2 3" xfId="12590"/>
    <cellStyle name="常规 3 2 2 4 3 2 2 3 2" xfId="12591"/>
    <cellStyle name="常规 3 2 3 2 5" xfId="12592"/>
    <cellStyle name="常规 3 2 2 4 3 2 2 3 3" xfId="12593"/>
    <cellStyle name="常规 3 2 3 2 6" xfId="12594"/>
    <cellStyle name="常规 3 2 2 4 3 2 2 4" xfId="12595"/>
    <cellStyle name="常规 3 2 2 4 3 2 2 5" xfId="12596"/>
    <cellStyle name="常规 3 2 2 4 3 2 3" xfId="12597"/>
    <cellStyle name="常规 3 2 2 4 3 2 3 2" xfId="12598"/>
    <cellStyle name="常规 3 2 2 4 3 2 3 3" xfId="12599"/>
    <cellStyle name="常规 3 2 2 4 3 2 4" xfId="12600"/>
    <cellStyle name="常规 3 2 2 4 3 2 4 2" xfId="12601"/>
    <cellStyle name="常规 3 2 2 4 3 2 4 3" xfId="12602"/>
    <cellStyle name="常规 3 2 2 4 3 2 5" xfId="12603"/>
    <cellStyle name="常规 3 2 2 4 3 2 6" xfId="12604"/>
    <cellStyle name="常规 3 2 2 4 3 3" xfId="12605"/>
    <cellStyle name="常规 3 2 2 4 3 3 2" xfId="12606"/>
    <cellStyle name="常规 3 2 2 4 3 3 2 2" xfId="12607"/>
    <cellStyle name="常规 3 2 2 4 3 3 2 3" xfId="12608"/>
    <cellStyle name="常规 3 2 2 4 3 3 3" xfId="12609"/>
    <cellStyle name="常规 3 2 2 4 3 3 3 2" xfId="12610"/>
    <cellStyle name="常规 3 2 2 4 3 3 3 3" xfId="12611"/>
    <cellStyle name="常规 3 2 2 4 3 3 4" xfId="12612"/>
    <cellStyle name="常规 3 2 2 4 3 3 5" xfId="12613"/>
    <cellStyle name="常规 3 2 2 4 3 4" xfId="12614"/>
    <cellStyle name="常规 7 6 3 2" xfId="12615"/>
    <cellStyle name="常规 3 2 2 4 3 4 2" xfId="12616"/>
    <cellStyle name="常规 3 2 2 4 3 4 3" xfId="12617"/>
    <cellStyle name="常规 3 2 2 4 3 5" xfId="12618"/>
    <cellStyle name="常规 3 2 2 4 3 5 2" xfId="12619"/>
    <cellStyle name="常规 3 2 2 4 3 5 3" xfId="12620"/>
    <cellStyle name="常规 3 2 2 4 3 6" xfId="12621"/>
    <cellStyle name="常规 3 2 2 4 3 7" xfId="12622"/>
    <cellStyle name="常规 3 2 2 4 4 2 2" xfId="12623"/>
    <cellStyle name="常规 4 2 2 2 6 3" xfId="12624"/>
    <cellStyle name="常规 3 2 2 4 4 2 3" xfId="12625"/>
    <cellStyle name="常规 3 2 2 4 4 2 3 2" xfId="12626"/>
    <cellStyle name="常规 3 2 2 4 4 2 4" xfId="12627"/>
    <cellStyle name="常规 3 2 2 4 4 2 5" xfId="12628"/>
    <cellStyle name="常规 3 2 2 4 4 3" xfId="12629"/>
    <cellStyle name="常规 3 2 2 4 4 3 2" xfId="12630"/>
    <cellStyle name="常规 4 2 2 2 7 3" xfId="12631"/>
    <cellStyle name="常规 3 2 2 4 4 3 3" xfId="12632"/>
    <cellStyle name="常规 3 2 2 4 4 4" xfId="12633"/>
    <cellStyle name="常规 7 6 4 2" xfId="12634"/>
    <cellStyle name="常规 3 2 2 4 4 4 2" xfId="12635"/>
    <cellStyle name="常规 3 2 2 4 4 4 3" xfId="12636"/>
    <cellStyle name="常规 3 2 2 4 4 5" xfId="12637"/>
    <cellStyle name="常规 3 2 2 4 4 6" xfId="12638"/>
    <cellStyle name="常规 3 2 2 4 5 2" xfId="12639"/>
    <cellStyle name="常规 3 2 2 4 5 2 2" xfId="12640"/>
    <cellStyle name="常规 3 2 2 4 5 2 3" xfId="12641"/>
    <cellStyle name="常规 3 2 2 4 5 3" xfId="12642"/>
    <cellStyle name="常规 3 2 2 4 5 3 2" xfId="12643"/>
    <cellStyle name="常规 3 2 2 4 5 3 3" xfId="12644"/>
    <cellStyle name="常规 3 2 2 4 5 4" xfId="12645"/>
    <cellStyle name="常规 3 2 2 4 5 5" xfId="12646"/>
    <cellStyle name="常规 3 2 2 4 6" xfId="12647"/>
    <cellStyle name="常规 3 2 2 4 6 2" xfId="12648"/>
    <cellStyle name="常规 3 2 2 4 6 3" xfId="12649"/>
    <cellStyle name="常规 3 2 2 4 7" xfId="12650"/>
    <cellStyle name="常规 3 2 2 4 7 2" xfId="12651"/>
    <cellStyle name="常规 3 2 2 4 7 3" xfId="12652"/>
    <cellStyle name="常规 3 2 2 4 8" xfId="12653"/>
    <cellStyle name="常规 3 2 2 4 8 2" xfId="12654"/>
    <cellStyle name="常规 3 2 2 4 8 3" xfId="12655"/>
    <cellStyle name="常规 3 2 2 4 9" xfId="12656"/>
    <cellStyle name="常规 3 2 2 5 2 2" xfId="12657"/>
    <cellStyle name="常规 3 2 2 5 2 2 2" xfId="12658"/>
    <cellStyle name="常规 3 2 2 5 2 2 2 2" xfId="12659"/>
    <cellStyle name="常规 3 2 2 5 2 2 3" xfId="12660"/>
    <cellStyle name="常规 3 2 2 5 2 2 3 2" xfId="12661"/>
    <cellStyle name="注释 2 2 2 2 2 2 3" xfId="12662"/>
    <cellStyle name="常规 3 2 2 5 2 2 4" xfId="12663"/>
    <cellStyle name="常规 3 2 2 5 2 2 4 2" xfId="12664"/>
    <cellStyle name="常规 3 2 2 5 2 2 5" xfId="12665"/>
    <cellStyle name="常规 3 2 2 5 2 3" xfId="12666"/>
    <cellStyle name="常规 3 2 2 5 2 3 2" xfId="12667"/>
    <cellStyle name="常规 3 2 2 5 2 4" xfId="12668"/>
    <cellStyle name="常规 7 7 2 2" xfId="12669"/>
    <cellStyle name="常规 3 2 2 5 2 4 2" xfId="12670"/>
    <cellStyle name="常规 3 2 2 5 2 5" xfId="12671"/>
    <cellStyle name="常规 3 2 2 5 3" xfId="12672"/>
    <cellStyle name="常规 3 2 2 5 3 2" xfId="12673"/>
    <cellStyle name="常规 3 2 2 5 3 2 2" xfId="12674"/>
    <cellStyle name="常规 3 2 2 5 3 3" xfId="12675"/>
    <cellStyle name="常规 3 2 2 5 3 3 2" xfId="12676"/>
    <cellStyle name="常规 3 2 2 5 3 4" xfId="12677"/>
    <cellStyle name="常规 7 7 3 2" xfId="12678"/>
    <cellStyle name="常规 3 2 2 5 3 4 2" xfId="12679"/>
    <cellStyle name="常规 3 2 2 5 3 5" xfId="12680"/>
    <cellStyle name="常规 3 2 2 5 4" xfId="12681"/>
    <cellStyle name="常规 3 2 2 5 4 2" xfId="12682"/>
    <cellStyle name="常规 3 2 2 5 5" xfId="12683"/>
    <cellStyle name="常规 3 2 2 5 5 2" xfId="12684"/>
    <cellStyle name="常规 3 2 2 5 6" xfId="12685"/>
    <cellStyle name="常规 9 3 2 2 2" xfId="12686"/>
    <cellStyle name="常规 3 2 2 6 2 2" xfId="12687"/>
    <cellStyle name="解释性文本 2 2 3 3" xfId="12688"/>
    <cellStyle name="常规 3 2 2 6 2 2 2" xfId="12689"/>
    <cellStyle name="解释性文本 2 2 3 3 2" xfId="12690"/>
    <cellStyle name="常规 3 2 2 6 2 2 2 2" xfId="12691"/>
    <cellStyle name="常规 3 2 2 6 2 2 3" xfId="12692"/>
    <cellStyle name="常规 3 2 2 6 2 2 3 2" xfId="12693"/>
    <cellStyle name="常规 3 2 2 6 2 2 4" xfId="12694"/>
    <cellStyle name="常规 3 2 2 6 2 2 4 2" xfId="12695"/>
    <cellStyle name="常规 3 2 2 6 2 2 5" xfId="12696"/>
    <cellStyle name="常规 3 2 2 6 2 3" xfId="12697"/>
    <cellStyle name="解释性文本 2 2 3 4" xfId="12698"/>
    <cellStyle name="常规 3 2 2 6 2 3 2" xfId="12699"/>
    <cellStyle name="解释性文本 2 2 3 4 2" xfId="12700"/>
    <cellStyle name="常规 3 2 2 6 2 4" xfId="12701"/>
    <cellStyle name="解释性文本 2 2 3 5" xfId="12702"/>
    <cellStyle name="常规 3 2 2 6 2 4 2" xfId="12703"/>
    <cellStyle name="常规 9 2 3 2 5" xfId="12704"/>
    <cellStyle name="常规 3 2 2 6 2 5" xfId="12705"/>
    <cellStyle name="常规 3 2 2 6 3" xfId="12706"/>
    <cellStyle name="常规 3 2 2 6 3 2" xfId="12707"/>
    <cellStyle name="常规 3 2 2 6 3 2 2" xfId="12708"/>
    <cellStyle name="常规 3 2 2 6 3 3" xfId="12709"/>
    <cellStyle name="常规 3 2 2 6 3 3 2" xfId="12710"/>
    <cellStyle name="常规 3 2 2 6 3 4" xfId="12711"/>
    <cellStyle name="常规 3 2 2 6 3 4 2" xfId="12712"/>
    <cellStyle name="常规 9 2 4 2 5" xfId="12713"/>
    <cellStyle name="常规 3 2 2 6 3 5" xfId="12714"/>
    <cellStyle name="常规 3 2 2 6 4" xfId="12715"/>
    <cellStyle name="常规 3 2 2 6 5" xfId="12716"/>
    <cellStyle name="常规 3 2 2 6 5 2" xfId="12717"/>
    <cellStyle name="常规 3 2 2 6 6" xfId="12718"/>
    <cellStyle name="常规 9 3 2 3 2" xfId="12719"/>
    <cellStyle name="常规 3 2 2 7 2" xfId="12720"/>
    <cellStyle name="常规 3 2 2 7 2 2" xfId="12721"/>
    <cellStyle name="解释性文本 2 3 3 3" xfId="12722"/>
    <cellStyle name="常规 3 2 2 7 2 2 2" xfId="12723"/>
    <cellStyle name="常规 3 2 2 7 2 3" xfId="12724"/>
    <cellStyle name="常规 3 2 2 7 2 3 2" xfId="12725"/>
    <cellStyle name="常规 3 2 2 7 2 4" xfId="12726"/>
    <cellStyle name="常规 3 2 2 7 2 4 2" xfId="12727"/>
    <cellStyle name="常规 3 2 2 7 2 5" xfId="12728"/>
    <cellStyle name="常规 3 2 2 7 3" xfId="12729"/>
    <cellStyle name="常规 3 2 2 7 3 2" xfId="12730"/>
    <cellStyle name="解释性文本 2 3 4 3" xfId="12731"/>
    <cellStyle name="常规 3 2 2 7 4" xfId="12732"/>
    <cellStyle name="常规 3 2 2 7 4 2" xfId="12733"/>
    <cellStyle name="常规 3 2 2 7 5" xfId="12734"/>
    <cellStyle name="常规 3 2 2 8 2" xfId="12735"/>
    <cellStyle name="常规 3 2 2 8 2 2" xfId="12736"/>
    <cellStyle name="解释性文本 2 4 3 3" xfId="12737"/>
    <cellStyle name="常规 3 2 2 8 2 2 2" xfId="12738"/>
    <cellStyle name="常规 3 2 2 8 2 3" xfId="12739"/>
    <cellStyle name="常规 3 2 2 8 2 3 2" xfId="12740"/>
    <cellStyle name="常规 3 2 2 8 2 4" xfId="12741"/>
    <cellStyle name="常规 3 2 2 8 2 4 2" xfId="12742"/>
    <cellStyle name="常规 3 2 2 8 2 5" xfId="12743"/>
    <cellStyle name="常规 3 2 2 8 3" xfId="12744"/>
    <cellStyle name="常规 3 2 2 8 3 2" xfId="12745"/>
    <cellStyle name="常规 4 3 2 3 2 2 4" xfId="12746"/>
    <cellStyle name="常规 3 2 2 8 4" xfId="12747"/>
    <cellStyle name="常规 3 2 7 3 2 2" xfId="12748"/>
    <cellStyle name="常规 3 2 2 8 4 2" xfId="12749"/>
    <cellStyle name="常规 3 2 2 8 5" xfId="12750"/>
    <cellStyle name="常规 5 2 2 2 3 2 2 2" xfId="12751"/>
    <cellStyle name="常规 3 2 2 9" xfId="12752"/>
    <cellStyle name="常规 3 2 2 9 2" xfId="12753"/>
    <cellStyle name="常规 3 2 2 9 2 2" xfId="12754"/>
    <cellStyle name="常规 3 2 2 9 2 2 2" xfId="12755"/>
    <cellStyle name="常规 3 2 2 9 2 3" xfId="12756"/>
    <cellStyle name="常规 3 2 2 9 2 3 2" xfId="12757"/>
    <cellStyle name="常规 3 2 2 9 2 4" xfId="12758"/>
    <cellStyle name="常规 3 2 2 9 2 4 2" xfId="12759"/>
    <cellStyle name="常规 3 2 2 9 2 5" xfId="12760"/>
    <cellStyle name="常规 3 2 2 9 3" xfId="12761"/>
    <cellStyle name="常规 3 2 2 9 3 2" xfId="12762"/>
    <cellStyle name="常规 3 2 2 9 4" xfId="12763"/>
    <cellStyle name="常规 3 2 7 3 3 2" xfId="12764"/>
    <cellStyle name="常规 3 2 2 9 4 2" xfId="12765"/>
    <cellStyle name="常规 3 2 2 9 5" xfId="12766"/>
    <cellStyle name="常规 5 2 2 2 3 2 3 2" xfId="12767"/>
    <cellStyle name="常规 3 2 3" xfId="12768"/>
    <cellStyle name="常规 3 2 3 2" xfId="12769"/>
    <cellStyle name="常规 3 2 3 2 2" xfId="12770"/>
    <cellStyle name="常规 3 3 3 3 3 5" xfId="12771"/>
    <cellStyle name="常规 3 2 3 2 2 2" xfId="12772"/>
    <cellStyle name="常规 3 2 3 2 2 2 2 2" xfId="12773"/>
    <cellStyle name="常规 3 2 3 2 2 2 2 2 2" xfId="12774"/>
    <cellStyle name="常规 3 2 3 2 2 2 2 2 3" xfId="12775"/>
    <cellStyle name="常规 6 3 2 4 4 2" xfId="12776"/>
    <cellStyle name="常规 3 2 3 2 2 2 2 3" xfId="12777"/>
    <cellStyle name="常规 3 2 3 2 2 2 2 3 2" xfId="12778"/>
    <cellStyle name="常规 3 2 3 2 2 2 2 3 3" xfId="12779"/>
    <cellStyle name="常规 6 3 2 4 5 2" xfId="12780"/>
    <cellStyle name="常规 3 2 3 2 2 2 2 4" xfId="12781"/>
    <cellStyle name="常规 3 2 3 2 2 2 3" xfId="12782"/>
    <cellStyle name="常规 3 2 3 2 2 2 3 2" xfId="12783"/>
    <cellStyle name="常规 3 2 3 2 2 2 3 3" xfId="12784"/>
    <cellStyle name="常规 3 2 3 2 2 2 4 2" xfId="12785"/>
    <cellStyle name="常规 3 2 3 2 2 2 4 3" xfId="12786"/>
    <cellStyle name="常规 3 2 3 2 2 2 5" xfId="12787"/>
    <cellStyle name="常规 3 2 3 2 2 2 6" xfId="12788"/>
    <cellStyle name="常规 3 4 3 4 2 2 2" xfId="12789"/>
    <cellStyle name="常规 3 2 3 2 2 3" xfId="12790"/>
    <cellStyle name="常规 3 2 3 2 2 3 2 2" xfId="12791"/>
    <cellStyle name="常规 3 2 3 2 2 3 2 3" xfId="12792"/>
    <cellStyle name="常规 3 2 3 2 2 3 3" xfId="12793"/>
    <cellStyle name="常规 3 2 3 2 2 3 3 2" xfId="12794"/>
    <cellStyle name="常规 3 2 3 2 2 3 3 3" xfId="12795"/>
    <cellStyle name="常规 3 2 3 2 2 3 4" xfId="12796"/>
    <cellStyle name="常规 3 2 3 2 2 3 5" xfId="12797"/>
    <cellStyle name="常规 3 2 3 2 2 4" xfId="12798"/>
    <cellStyle name="常规 8 4 2 2" xfId="12799"/>
    <cellStyle name="常规 3 2 3 2 2 4 2" xfId="12800"/>
    <cellStyle name="常规 8 4 2 2 2" xfId="12801"/>
    <cellStyle name="常规 3 2 3 2 2 4 3" xfId="12802"/>
    <cellStyle name="常规 8 4 2 2 3" xfId="12803"/>
    <cellStyle name="常规 3 2 3 2 2 5" xfId="12804"/>
    <cellStyle name="常规 8 4 2 3" xfId="12805"/>
    <cellStyle name="常规 3 2 3 2 2 5 2" xfId="12806"/>
    <cellStyle name="常规 8 4 2 3 2" xfId="12807"/>
    <cellStyle name="常规 3 2 3 2 2 5 3" xfId="12808"/>
    <cellStyle name="常规 3 2 3 2 2 6" xfId="12809"/>
    <cellStyle name="常规 5 2 5 2 2 2" xfId="12810"/>
    <cellStyle name="常规 8 4 2 4" xfId="12811"/>
    <cellStyle name="常规 3 2 3 2 2 7" xfId="12812"/>
    <cellStyle name="常规 5 2 5 2 2 3" xfId="12813"/>
    <cellStyle name="常规 8 4 2 5" xfId="12814"/>
    <cellStyle name="常规 3 2 3 2 3" xfId="12815"/>
    <cellStyle name="常规 3 2 3 2 3 2" xfId="12816"/>
    <cellStyle name="常规 3 2 3 2 3 2 2 2 3" xfId="12817"/>
    <cellStyle name="常规 3 2 3 2 3 2 2 3" xfId="12818"/>
    <cellStyle name="常规 3 2 3 2 3 2 2 3 2" xfId="12819"/>
    <cellStyle name="常规 3 2 3 2 3 2 2 3 3" xfId="12820"/>
    <cellStyle name="常规 3 2 3 2 3 2 2 4" xfId="12821"/>
    <cellStyle name="常规 3 2 3 2 3 2 2 5" xfId="12822"/>
    <cellStyle name="常规 3 2 3 2 3 2 3" xfId="12823"/>
    <cellStyle name="常规 3 2 3 2 3 2 3 2" xfId="12824"/>
    <cellStyle name="常规 3 2 3 2 3 2 3 3" xfId="12825"/>
    <cellStyle name="常规 3 2 3 2 3 2 4 2" xfId="12826"/>
    <cellStyle name="常规 3 2 3 2 3 2 4 3" xfId="12827"/>
    <cellStyle name="常规 3 2 3 2 3 2 5" xfId="12828"/>
    <cellStyle name="常规 3 2 3 2 3 2 6" xfId="12829"/>
    <cellStyle name="常规 3 2 3 2 3 3" xfId="12830"/>
    <cellStyle name="常规 3 2 3 2 3 3 2" xfId="12831"/>
    <cellStyle name="常规 3 2 3 2 3 3 2 2" xfId="12832"/>
    <cellStyle name="常规 3 2 3 2 3 3 2 3" xfId="12833"/>
    <cellStyle name="常规 3 2 3 2 3 3 3" xfId="12834"/>
    <cellStyle name="常规 3 2 3 2 3 3 3 2" xfId="12835"/>
    <cellStyle name="常规 3 2 3 2 3 3 3 3" xfId="12836"/>
    <cellStyle name="常规 3 2 3 2 3 3 4" xfId="12837"/>
    <cellStyle name="常规 3 2 3 2 3 3 5" xfId="12838"/>
    <cellStyle name="常规 3 2 3 2 3 4" xfId="12839"/>
    <cellStyle name="常规 8 4 3 2" xfId="12840"/>
    <cellStyle name="常规 3 2 3 2 3 4 2" xfId="12841"/>
    <cellStyle name="常规 8 4 3 2 2" xfId="12842"/>
    <cellStyle name="常规 3 2 3 2 3 4 3" xfId="12843"/>
    <cellStyle name="常规 3 2 3 2 4" xfId="12844"/>
    <cellStyle name="常规 3 2 3 2 4 2" xfId="12845"/>
    <cellStyle name="常规 3 2 3 2 4 2 2 3" xfId="12846"/>
    <cellStyle name="常规 3 2 3 2 4 2 3" xfId="12847"/>
    <cellStyle name="常规 3 2 3 2 4 2 3 2" xfId="12848"/>
    <cellStyle name="常规 3 2 3 2 4 2 3 3" xfId="12849"/>
    <cellStyle name="常规 3 2 3 2 4 2 4" xfId="12850"/>
    <cellStyle name="常规 3 2 3 2 4 2 5" xfId="12851"/>
    <cellStyle name="常规 3 2 3 2 4 3" xfId="12852"/>
    <cellStyle name="常规 3 2 3 2 4 3 3" xfId="12853"/>
    <cellStyle name="常规 3 2 3 2 4 4" xfId="12854"/>
    <cellStyle name="常规 8 4 4 2" xfId="12855"/>
    <cellStyle name="常规 3 2 3 2 4 4 2" xfId="12856"/>
    <cellStyle name="常规 3 2 3 2 4 4 3" xfId="12857"/>
    <cellStyle name="常规 3 2 3 2 5 2" xfId="12858"/>
    <cellStyle name="常规 3 2 3 2 5 2 2" xfId="12859"/>
    <cellStyle name="常规 3 2 3 2 5 2 3" xfId="12860"/>
    <cellStyle name="常规 3 2 3 2 5 3" xfId="12861"/>
    <cellStyle name="常规 3 2 3 2 5 3 2" xfId="12862"/>
    <cellStyle name="常规 3 2 3 2 5 3 3" xfId="12863"/>
    <cellStyle name="常规 3 2 3 2 5 4" xfId="12864"/>
    <cellStyle name="常规 8 4 5 2" xfId="12865"/>
    <cellStyle name="常规 3 2 3 2 6 2" xfId="12866"/>
    <cellStyle name="常规 3 2 3 2 6 3" xfId="12867"/>
    <cellStyle name="常规 3 2 3 2 7" xfId="12868"/>
    <cellStyle name="常规 3 2 3 2 7 2" xfId="12869"/>
    <cellStyle name="常规 3 2 3 2 7 3" xfId="12870"/>
    <cellStyle name="常规 3 2 3 2 9" xfId="12871"/>
    <cellStyle name="常规 3 2 3 3 2 2 2 2" xfId="12872"/>
    <cellStyle name="常规 3 2 3 3 2 2 2 3" xfId="12873"/>
    <cellStyle name="常规 3 2 3 3 2 2 3" xfId="12874"/>
    <cellStyle name="强调文字颜色 5 2 2 2 2 2 2" xfId="12875"/>
    <cellStyle name="常规 3 2 3 3 2 2 3 2" xfId="12876"/>
    <cellStyle name="常规 3 2 3 3 2 2 3 3" xfId="12877"/>
    <cellStyle name="常规 3 2 3 3 2 2 5" xfId="12878"/>
    <cellStyle name="常规 3 2 3 3 2 3" xfId="12879"/>
    <cellStyle name="常规 3 2 3 3 2 3 3" xfId="12880"/>
    <cellStyle name="强调文字颜色 5 2 2 2 2 3 2" xfId="12881"/>
    <cellStyle name="常规 3 2 3 3 2 4" xfId="12882"/>
    <cellStyle name="常规 8 5 2 2" xfId="12883"/>
    <cellStyle name="常规 3 2 3 3 2 4 2" xfId="12884"/>
    <cellStyle name="常规 8 5 2 2 2" xfId="12885"/>
    <cellStyle name="常规 3 2 3 3 2 4 3" xfId="12886"/>
    <cellStyle name="强调文字颜色 5 2 2 2 2 4 2" xfId="12887"/>
    <cellStyle name="常规 3 2 3 3 2 5" xfId="12888"/>
    <cellStyle name="常规 8 5 2 3" xfId="12889"/>
    <cellStyle name="常规 3 2 3 3 2 6" xfId="12890"/>
    <cellStyle name="常规 5 2 5 3 2 2" xfId="12891"/>
    <cellStyle name="常规 6 10" xfId="12892"/>
    <cellStyle name="常规 8 5 2 4" xfId="12893"/>
    <cellStyle name="常规 3 2 3 3 3 2 2" xfId="12894"/>
    <cellStyle name="常规 3 2 3 3 3 3" xfId="12895"/>
    <cellStyle name="常规 3 2 3 3 3 3 2" xfId="12896"/>
    <cellStyle name="常规 3 2 3 3 3 4" xfId="12897"/>
    <cellStyle name="常规 8 5 3 2" xfId="12898"/>
    <cellStyle name="常规 3 2 3 3 4 3" xfId="12899"/>
    <cellStyle name="常规 3 2 3 3 5 2" xfId="12900"/>
    <cellStyle name="常规 3 2 3 3 5 3" xfId="12901"/>
    <cellStyle name="常规 3 2 3 3 6" xfId="12902"/>
    <cellStyle name="常规 3 2 3 3 7" xfId="12903"/>
    <cellStyle name="常规 3 2 3 4 2 2 2 2" xfId="12904"/>
    <cellStyle name="常规 3 3 6" xfId="12905"/>
    <cellStyle name="强调文字颜色 1 2 4 2 2" xfId="12906"/>
    <cellStyle name="常规 3 2 3 4 2 2 2 3" xfId="12907"/>
    <cellStyle name="常规 3 3 7" xfId="12908"/>
    <cellStyle name="强调文字颜色 1 2 4 2 3" xfId="12909"/>
    <cellStyle name="常规 3 2 3 4 2 2 3" xfId="12910"/>
    <cellStyle name="强调文字颜色 1 2 4 3" xfId="12911"/>
    <cellStyle name="常规 3 2 3 4 2 2 3 2" xfId="12912"/>
    <cellStyle name="常规 3 4 6" xfId="12913"/>
    <cellStyle name="强调文字颜色 1 2 4 3 2" xfId="12914"/>
    <cellStyle name="常规 3 2 3 4 2 2 3 3" xfId="12915"/>
    <cellStyle name="常规 3 4 7" xfId="12916"/>
    <cellStyle name="强调文字颜色 1 2 4 3 3" xfId="12917"/>
    <cellStyle name="常规 3 2 3 4 2 2 5" xfId="12918"/>
    <cellStyle name="强调文字颜色 1 2 4 5" xfId="12919"/>
    <cellStyle name="常规 3 2 3 4 2 3" xfId="12920"/>
    <cellStyle name="强调文字颜色 1 2 5" xfId="12921"/>
    <cellStyle name="常规 3 2 3 4 2 3 3" xfId="12922"/>
    <cellStyle name="强调文字颜色 1 2 5 3" xfId="12923"/>
    <cellStyle name="常规 3 2 3 4 2 4" xfId="12924"/>
    <cellStyle name="常规 8 6 2 2" xfId="12925"/>
    <cellStyle name="强调文字颜色 1 2 6" xfId="12926"/>
    <cellStyle name="常规 3 2 3 4 2 4 2" xfId="12927"/>
    <cellStyle name="强调文字颜色 1 2 6 2" xfId="12928"/>
    <cellStyle name="常规 3 2 3 4 2 4 3" xfId="12929"/>
    <cellStyle name="强调文字颜色 1 2 6 3" xfId="12930"/>
    <cellStyle name="常规 3 2 3 4 2 5" xfId="12931"/>
    <cellStyle name="强调文字颜色 1 2 7" xfId="12932"/>
    <cellStyle name="常规 3 2 3 4 2 6" xfId="12933"/>
    <cellStyle name="强调文字颜色 1 2 8" xfId="12934"/>
    <cellStyle name="常规 3 2 3 4 3 2 2" xfId="12935"/>
    <cellStyle name="常规 3 2 3 4 3 2 3" xfId="12936"/>
    <cellStyle name="常规 3 2 3 4 3 3" xfId="12937"/>
    <cellStyle name="常规 3 2 3 4 3 3 2" xfId="12938"/>
    <cellStyle name="常规 3 2 3 4 3 3 3" xfId="12939"/>
    <cellStyle name="常规 3 2 3 4 3 4" xfId="12940"/>
    <cellStyle name="常规 8 6 3 2" xfId="12941"/>
    <cellStyle name="常规 3 2 3 4 4 2" xfId="12942"/>
    <cellStyle name="常规 3 2 3 4 4 3" xfId="12943"/>
    <cellStyle name="常规 3 2 3 4 5" xfId="12944"/>
    <cellStyle name="常规 3 2 3 4 5 2" xfId="12945"/>
    <cellStyle name="常规 3 2 3 4 5 3" xfId="12946"/>
    <cellStyle name="常规 3 2 3 4 7" xfId="12947"/>
    <cellStyle name="常规 3 2 3 5 2 2" xfId="12948"/>
    <cellStyle name="强调文字颜色 2 2 4" xfId="12949"/>
    <cellStyle name="常规 3 2 3 5 2 2 2" xfId="12950"/>
    <cellStyle name="强调文字颜色 2 2 4 2" xfId="12951"/>
    <cellStyle name="常规 3 2 3 5 2 2 3" xfId="12952"/>
    <cellStyle name="强调文字颜色 2 2 4 3" xfId="12953"/>
    <cellStyle name="常规 3 2 3 5 2 3" xfId="12954"/>
    <cellStyle name="强调文字颜色 2 2 5" xfId="12955"/>
    <cellStyle name="常规 3 2 3 5 2 3 2" xfId="12956"/>
    <cellStyle name="强调文字颜色 2 2 5 2" xfId="12957"/>
    <cellStyle name="常规 3 2 3 5 2 3 3" xfId="12958"/>
    <cellStyle name="强调文字颜色 2 2 5 3" xfId="12959"/>
    <cellStyle name="常规 3 2 3 5 2 4" xfId="12960"/>
    <cellStyle name="强调文字颜色 2 2 6" xfId="12961"/>
    <cellStyle name="常规 3 2 3 5 2 5" xfId="12962"/>
    <cellStyle name="强调文字颜色 2 2 7" xfId="12963"/>
    <cellStyle name="常规 3 2 3 5 3" xfId="12964"/>
    <cellStyle name="常规 3 2 3 5 3 2" xfId="12965"/>
    <cellStyle name="常规 3 2 3 5 3 3" xfId="12966"/>
    <cellStyle name="常规 3 2 3 5 4" xfId="12967"/>
    <cellStyle name="常规 3 2 3 5 4 2" xfId="12968"/>
    <cellStyle name="常规 3 2 3 5 4 3" xfId="12969"/>
    <cellStyle name="常规 3 2 3 5 5" xfId="12970"/>
    <cellStyle name="常规 3 2 3 6 2 2" xfId="12971"/>
    <cellStyle name="强调文字颜色 3 2 4" xfId="12972"/>
    <cellStyle name="常规 3 2 3 6 2 3" xfId="12973"/>
    <cellStyle name="强调文字颜色 3 2 5" xfId="12974"/>
    <cellStyle name="常规 3 2 3 6 3" xfId="12975"/>
    <cellStyle name="常规 3 2 3 6 3 2" xfId="12976"/>
    <cellStyle name="常规 3 2 3 6 3 3" xfId="12977"/>
    <cellStyle name="常规 3 2 3 6 4" xfId="12978"/>
    <cellStyle name="常规 3 2 3 6 5" xfId="12979"/>
    <cellStyle name="常规 3 2 3 7 2" xfId="12980"/>
    <cellStyle name="常规 3 2 3 7 3" xfId="12981"/>
    <cellStyle name="常规 3 2 4" xfId="12982"/>
    <cellStyle name="常规 3 2 4 2" xfId="12983"/>
    <cellStyle name="常规 3 2 4 2 2" xfId="12984"/>
    <cellStyle name="常规 3 2 4 2 2 2" xfId="12985"/>
    <cellStyle name="常规 3 2 4 2 2 2 2" xfId="12986"/>
    <cellStyle name="常规 3 3 2 3 6" xfId="12987"/>
    <cellStyle name="常规 3 2 4 2 2 2 2 2" xfId="12988"/>
    <cellStyle name="常规 3 2 4 2 2 2 3" xfId="12989"/>
    <cellStyle name="常规 3 3 2 3 7" xfId="12990"/>
    <cellStyle name="常规 3 2 4 2 2 2 3 2" xfId="12991"/>
    <cellStyle name="常规 3 2 4 2 2 2 4 2" xfId="12992"/>
    <cellStyle name="常规 3 2 4 2 2 3" xfId="12993"/>
    <cellStyle name="常规 3 2 4 2 2 3 2" xfId="12994"/>
    <cellStyle name="常规 3 3 2 4 6" xfId="12995"/>
    <cellStyle name="常规 3 2 4 2 2 4" xfId="12996"/>
    <cellStyle name="常规 9 4 2 2" xfId="12997"/>
    <cellStyle name="常规 3 2 4 2 2 4 2" xfId="12998"/>
    <cellStyle name="常规 9 4 2 2 2" xfId="12999"/>
    <cellStyle name="常规 3 2 4 2 2 5" xfId="13000"/>
    <cellStyle name="常规 9 4 2 3" xfId="13001"/>
    <cellStyle name="常规 3 2 4 2 3" xfId="13002"/>
    <cellStyle name="常规 3 2 4 2 3 2" xfId="13003"/>
    <cellStyle name="常规 3 2 4 2 3 2 2" xfId="13004"/>
    <cellStyle name="常规 3 3 3 3 6" xfId="13005"/>
    <cellStyle name="常规 3 2 4 2 3 3 2" xfId="13006"/>
    <cellStyle name="常规 3 3 3 4 6" xfId="13007"/>
    <cellStyle name="常规 3 2 4 2 3 4" xfId="13008"/>
    <cellStyle name="常规 9 4 3 2" xfId="13009"/>
    <cellStyle name="常规 3 2 4 2 3 4 2" xfId="13010"/>
    <cellStyle name="常规 9 4 3 2 2" xfId="13011"/>
    <cellStyle name="常规 3 2 4 2 4" xfId="13012"/>
    <cellStyle name="常规 3 2 4 2 4 2" xfId="13013"/>
    <cellStyle name="常规 3 2 4 2 5" xfId="13014"/>
    <cellStyle name="常规 3 2 4 2 5 2" xfId="13015"/>
    <cellStyle name="常规 3 2 4 2 6" xfId="13016"/>
    <cellStyle name="常规 3 2 4 3 2 2 2" xfId="13017"/>
    <cellStyle name="常规 3 4 2 3 6" xfId="13018"/>
    <cellStyle name="常规 3 2 4 3 2 2 2 2" xfId="13019"/>
    <cellStyle name="常规 3 2 4 3 2 2 3" xfId="13020"/>
    <cellStyle name="常规 3 4 2 3 7" xfId="13021"/>
    <cellStyle name="常规 3 2 4 3 2 2 3 2" xfId="13022"/>
    <cellStyle name="常规 3 2 4 3 2 2 4 2" xfId="13023"/>
    <cellStyle name="常规 3 2 4 3 2 3" xfId="13024"/>
    <cellStyle name="常规 3 2 4 3 2 3 2" xfId="13025"/>
    <cellStyle name="常规 3 4 2 4 6" xfId="13026"/>
    <cellStyle name="常规 3 2 4 3 2 4" xfId="13027"/>
    <cellStyle name="常规 9 5 2 2" xfId="13028"/>
    <cellStyle name="常规 3 2 4 3 2 4 2" xfId="13029"/>
    <cellStyle name="常规 9 5 2 2 2" xfId="13030"/>
    <cellStyle name="常规 3 2 4 3 2 5" xfId="13031"/>
    <cellStyle name="常规 9 5 2 3" xfId="13032"/>
    <cellStyle name="常规 3 2 4 3 3 2 2" xfId="13033"/>
    <cellStyle name="常规 3 4 3 3 6" xfId="13034"/>
    <cellStyle name="常规 3 2 4 3 3 3" xfId="13035"/>
    <cellStyle name="常规 3 2 4 3 3 3 2" xfId="13036"/>
    <cellStyle name="常规 3 4 3 4 6" xfId="13037"/>
    <cellStyle name="常规 3 2 4 3 3 4" xfId="13038"/>
    <cellStyle name="常规 9 5 3 2" xfId="13039"/>
    <cellStyle name="常规 3 2 4 3 3 4 2" xfId="13040"/>
    <cellStyle name="常规 3 2 4 3 5 2" xfId="13041"/>
    <cellStyle name="常规 3 2 4 3 6" xfId="13042"/>
    <cellStyle name="常规 3 2 4 4 2 2" xfId="13043"/>
    <cellStyle name="常规 3 2 4 4 2 2 2" xfId="13044"/>
    <cellStyle name="常规 3 2 4 4 2 2 3" xfId="13045"/>
    <cellStyle name="常规 3 2 4 4 2 2 3 2" xfId="13046"/>
    <cellStyle name="常规 3 2 4 4 2 2 4 2" xfId="13047"/>
    <cellStyle name="常规 3 2 4 4 2 3" xfId="13048"/>
    <cellStyle name="常规 3 2 4 4 2 3 2" xfId="13049"/>
    <cellStyle name="常规 3 2 4 4 2 4" xfId="13050"/>
    <cellStyle name="常规 9 6 2 2" xfId="13051"/>
    <cellStyle name="常规 3 2 4 4 2 4 2" xfId="13052"/>
    <cellStyle name="常规 3 2 4 4 2 5" xfId="13053"/>
    <cellStyle name="常规 9 6 2 3" xfId="13054"/>
    <cellStyle name="常规 3 2 4 4 3" xfId="13055"/>
    <cellStyle name="常规 3 2 4 4 3 2" xfId="13056"/>
    <cellStyle name="常规 3 2 4 4 3 2 2" xfId="13057"/>
    <cellStyle name="常规 3 2 4 4 3 3" xfId="13058"/>
    <cellStyle name="常规 3 2 4 4 3 3 2" xfId="13059"/>
    <cellStyle name="常规 3 2 4 4 3 4" xfId="13060"/>
    <cellStyle name="常规 9 6 3 2" xfId="13061"/>
    <cellStyle name="常规 3 2 4 4 3 4 2" xfId="13062"/>
    <cellStyle name="常规 3 2 4 4 4" xfId="13063"/>
    <cellStyle name="常规 3 2 4 4 4 2" xfId="13064"/>
    <cellStyle name="常规 3 2 4 4 5" xfId="13065"/>
    <cellStyle name="常规 3 2 4 4 5 2" xfId="13066"/>
    <cellStyle name="常规 3 2 4 4 6" xfId="13067"/>
    <cellStyle name="常规 3 2 4 5 2 2" xfId="13068"/>
    <cellStyle name="常规 3 2 4 5 2 2 2" xfId="13069"/>
    <cellStyle name="常规 3 2 4 5 2 3" xfId="13070"/>
    <cellStyle name="常规 3 2 4 5 2 3 2" xfId="13071"/>
    <cellStyle name="常规 3 2 4 5 2 4" xfId="13072"/>
    <cellStyle name="常规 3 2 4 5 2 4 2" xfId="13073"/>
    <cellStyle name="常规 3 2 4 5 2 5" xfId="13074"/>
    <cellStyle name="常规 3 2 4 5 3" xfId="13075"/>
    <cellStyle name="常规 3 2 4 5 3 2" xfId="13076"/>
    <cellStyle name="常规 3 2 4 6 2" xfId="13077"/>
    <cellStyle name="常规 3 2 4 6 2 2" xfId="13078"/>
    <cellStyle name="常规 4 7" xfId="13079"/>
    <cellStyle name="常规 3 2 4 6 3" xfId="13080"/>
    <cellStyle name="常规 3 2 4 6 3 2" xfId="13081"/>
    <cellStyle name="常规 5 7" xfId="13082"/>
    <cellStyle name="常规 3 2 4 6 4 2" xfId="13083"/>
    <cellStyle name="常规 6 7" xfId="13084"/>
    <cellStyle name="常规 3 2 4 6 5" xfId="13085"/>
    <cellStyle name="常规 3 2 4 7" xfId="13086"/>
    <cellStyle name="常规 3 2 4 7 2" xfId="13087"/>
    <cellStyle name="常规 3 2 5" xfId="13088"/>
    <cellStyle name="常规 3 2 5 2" xfId="13089"/>
    <cellStyle name="常规 3 2 5 2 2" xfId="13090"/>
    <cellStyle name="常规 3 2 5 2 2 2" xfId="13091"/>
    <cellStyle name="常规 3 2 5 2 2 3" xfId="13092"/>
    <cellStyle name="常规 3 2 5 2 2 4 2" xfId="13093"/>
    <cellStyle name="常规 3 2 5 2 2 5" xfId="13094"/>
    <cellStyle name="常规 4 2 2 2 2 3 2 2" xfId="13095"/>
    <cellStyle name="常规 3 2 5 2 3" xfId="13096"/>
    <cellStyle name="常规 3 2 5 2 3 2" xfId="13097"/>
    <cellStyle name="常规 3 2 6 2" xfId="13098"/>
    <cellStyle name="常规 3 2 6 2 2" xfId="13099"/>
    <cellStyle name="常规 3 2 6 2 2 2" xfId="13100"/>
    <cellStyle name="常规 3 2 6 2 2 2 2" xfId="13101"/>
    <cellStyle name="常规 5 3 2 3 6" xfId="13102"/>
    <cellStyle name="常规 3 2 6 2 2 3" xfId="13103"/>
    <cellStyle name="常规 5 4 2 3 2 2" xfId="13104"/>
    <cellStyle name="常规 3 2 6 2 2 3 2" xfId="13105"/>
    <cellStyle name="常规 5 3 2 4 6" xfId="13106"/>
    <cellStyle name="常规 3 2 6 2 2 4" xfId="13107"/>
    <cellStyle name="常规 5 4 2 3 2 3" xfId="13108"/>
    <cellStyle name="常规 3 2 6 2 2 4 2" xfId="13109"/>
    <cellStyle name="常规 3 2 6 2 3" xfId="13110"/>
    <cellStyle name="常规 3 2 6 2 3 2" xfId="13111"/>
    <cellStyle name="常规 3 2 6 3 2 2" xfId="13112"/>
    <cellStyle name="常规 3 2 6 3 3" xfId="13113"/>
    <cellStyle name="常规 3 2 6 3 3 2" xfId="13114"/>
    <cellStyle name="常规 3 2 7" xfId="13115"/>
    <cellStyle name="常规 3 2 7 2" xfId="13116"/>
    <cellStyle name="常规 3 2 7 2 2 2" xfId="13117"/>
    <cellStyle name="常规 3 2 7 2 2 3" xfId="13118"/>
    <cellStyle name="常规 5 4 3 3 2 2" xfId="13119"/>
    <cellStyle name="常规 3 2 7 2 3" xfId="13120"/>
    <cellStyle name="常规 3 2 7 2 3 2" xfId="13121"/>
    <cellStyle name="常规 3 2 7 2 3 3" xfId="13122"/>
    <cellStyle name="常规 5 4 3 3 3 2" xfId="13123"/>
    <cellStyle name="常规 3 2 7 2 5" xfId="13124"/>
    <cellStyle name="常规 3 2 7 3 2" xfId="13125"/>
    <cellStyle name="常规 3 2 7 3 3" xfId="13126"/>
    <cellStyle name="常规 3 2 7 3 4" xfId="13127"/>
    <cellStyle name="常规 3 2 7 4" xfId="13128"/>
    <cellStyle name="常规 3 2 7 4 2" xfId="13129"/>
    <cellStyle name="常规 3 2 7 4 3" xfId="13130"/>
    <cellStyle name="常规 3 2 7 5" xfId="13131"/>
    <cellStyle name="常规 3 3 2 2 2 3 2" xfId="13132"/>
    <cellStyle name="常规 3 2 7 6" xfId="13133"/>
    <cellStyle name="常规 3 3 2 2 2 3 3" xfId="13134"/>
    <cellStyle name="常规 3 2 8 2" xfId="13135"/>
    <cellStyle name="常规 3 2 8 2 2" xfId="13136"/>
    <cellStyle name="常规 3 2 8 2 3" xfId="13137"/>
    <cellStyle name="常规 3 2 8 2 5" xfId="13138"/>
    <cellStyle name="常规 3 2 8 4 2" xfId="13139"/>
    <cellStyle name="常规 3 2 8 5" xfId="13140"/>
    <cellStyle name="常规 3 3 2 2 2 4 2" xfId="13141"/>
    <cellStyle name="常规 3 2 9" xfId="13142"/>
    <cellStyle name="常规 3 2 9 2" xfId="13143"/>
    <cellStyle name="常规 3 2 9 2 2" xfId="13144"/>
    <cellStyle name="常规 3 2 9 2 4" xfId="13145"/>
    <cellStyle name="常规 4 2 3 3" xfId="13146"/>
    <cellStyle name="常规 3 2 9 2 5" xfId="13147"/>
    <cellStyle name="常规 4 2 3 4" xfId="13148"/>
    <cellStyle name="常规 3 2 9 3 2" xfId="13149"/>
    <cellStyle name="常规 5 10 2 3" xfId="13150"/>
    <cellStyle name="常规 3 2 9 3 3" xfId="13151"/>
    <cellStyle name="常规 4 2 4 2" xfId="13152"/>
    <cellStyle name="常规 5 10 2 4" xfId="13153"/>
    <cellStyle name="常规 3 2 9 4" xfId="13154"/>
    <cellStyle name="常规 3 2 9 4 2" xfId="13155"/>
    <cellStyle name="常规 3 2 9 4 3" xfId="13156"/>
    <cellStyle name="常规 4 2 5 2" xfId="13157"/>
    <cellStyle name="常规 3 2 9 5" xfId="13158"/>
    <cellStyle name="常规 3 2 9 6" xfId="13159"/>
    <cellStyle name="常规 3 3" xfId="13160"/>
    <cellStyle name="常规 3 3 10" xfId="13161"/>
    <cellStyle name="常规 3 3 2" xfId="13162"/>
    <cellStyle name="常规 3 3 2 2" xfId="13163"/>
    <cellStyle name="常规 3 3 2 2 2" xfId="13164"/>
    <cellStyle name="常规 9 2 9" xfId="13165"/>
    <cellStyle name="常规 3 3 2 2 2 2" xfId="13166"/>
    <cellStyle name="常规 3 3 2 2 2 2 4" xfId="13167"/>
    <cellStyle name="常规 3 3 2 2 2 3" xfId="13168"/>
    <cellStyle name="常规 3 3 2 2 2 4" xfId="13169"/>
    <cellStyle name="常规 3 3 2 2 2 4 3" xfId="13170"/>
    <cellStyle name="常规 3 3 2 2 2 5" xfId="13171"/>
    <cellStyle name="常规 3 3 2 2 2 6" xfId="13172"/>
    <cellStyle name="常规 5 3 4 2 2 2" xfId="13173"/>
    <cellStyle name="常规 3 3 2 2 3" xfId="13174"/>
    <cellStyle name="常规 3 3 2 2 3 2" xfId="13175"/>
    <cellStyle name="常规 3 3 2 2 3 2 2" xfId="13176"/>
    <cellStyle name="常规 3 3 6 5" xfId="13177"/>
    <cellStyle name="常规 3 3 2 2 3 2 3" xfId="13178"/>
    <cellStyle name="常规 3 3 2 2 3 3" xfId="13179"/>
    <cellStyle name="常规 3 3 2 2 3 3 2" xfId="13180"/>
    <cellStyle name="常规 3 3 7 5" xfId="13181"/>
    <cellStyle name="常规 3 3 2 2 3 3 3" xfId="13182"/>
    <cellStyle name="常规 3 3 2 2 3 4" xfId="13183"/>
    <cellStyle name="常规 3 3 2 2 3 5" xfId="13184"/>
    <cellStyle name="常规 3 3 2 2 4" xfId="13185"/>
    <cellStyle name="常规 3 3 2 2 4 2" xfId="13186"/>
    <cellStyle name="常规 3 3 2 2 4 3" xfId="13187"/>
    <cellStyle name="常规 3 3 2 2 5" xfId="13188"/>
    <cellStyle name="常规 3 3 2 2 5 2" xfId="13189"/>
    <cellStyle name="常规 3 3 2 2 5 3" xfId="13190"/>
    <cellStyle name="常规 3 3 2 2 6" xfId="13191"/>
    <cellStyle name="常规 3 3 2 2 7" xfId="13192"/>
    <cellStyle name="常规 3 3 2 3 2" xfId="13193"/>
    <cellStyle name="常规 3 3 2 3 2 2" xfId="13194"/>
    <cellStyle name="常规 3 3 2 3 2 2 2" xfId="13195"/>
    <cellStyle name="常规 4 2 6 5" xfId="13196"/>
    <cellStyle name="常规 3 3 2 3 2 2 2 3" xfId="13197"/>
    <cellStyle name="常规 3 3 2 3 2 2 3" xfId="13198"/>
    <cellStyle name="常规 4 2 6 6" xfId="13199"/>
    <cellStyle name="常规 3 3 2 3 2 2 3 2" xfId="13200"/>
    <cellStyle name="常规 3 3 2 3 2 2 3 3" xfId="13201"/>
    <cellStyle name="常规 3 3 2 3 2 2 4" xfId="13202"/>
    <cellStyle name="常规 3 3 2 3 2 2 5" xfId="13203"/>
    <cellStyle name="常规 3 3 2 3 2 3" xfId="13204"/>
    <cellStyle name="常规 3 3 2 3 2 3 2" xfId="13205"/>
    <cellStyle name="常规 4 2 7 5" xfId="13206"/>
    <cellStyle name="常规 3 3 2 3 2 3 3" xfId="13207"/>
    <cellStyle name="常规 4 2 7 6" xfId="13208"/>
    <cellStyle name="常规 3 3 2 3 2 4" xfId="13209"/>
    <cellStyle name="常规 3 3 2 3 2 4 2" xfId="13210"/>
    <cellStyle name="常规 4 2 3 2 2 2 4" xfId="13211"/>
    <cellStyle name="常规 4 2 8 5" xfId="13212"/>
    <cellStyle name="常规 3 3 2 3 2 4 3" xfId="13213"/>
    <cellStyle name="常规 4 2 3 2 2 2 5" xfId="13214"/>
    <cellStyle name="常规 4 2 8 6" xfId="13215"/>
    <cellStyle name="常规 3 3 2 3 2 5" xfId="13216"/>
    <cellStyle name="常规 3 3 2 3 2 6" xfId="13217"/>
    <cellStyle name="常规 5 3 4 3 2 2" xfId="13218"/>
    <cellStyle name="常规 3 3 2 3 3" xfId="13219"/>
    <cellStyle name="常规 3 3 2 3 3 2" xfId="13220"/>
    <cellStyle name="常规 3 3 2 3 3 2 3" xfId="13221"/>
    <cellStyle name="常规 3 3 2 3 3 3" xfId="13222"/>
    <cellStyle name="常规 3 3 2 3 3 3 2" xfId="13223"/>
    <cellStyle name="常规 3 3 2 3 3 3 3" xfId="13224"/>
    <cellStyle name="常规 3 3 2 3 3 4" xfId="13225"/>
    <cellStyle name="常规 3 3 2 3 3 5" xfId="13226"/>
    <cellStyle name="常规 3 3 2 3 4" xfId="13227"/>
    <cellStyle name="常规 3 3 2 3 4 2" xfId="13228"/>
    <cellStyle name="常规 3 3 2 3 4 3" xfId="13229"/>
    <cellStyle name="常规 3 3 2 3 5" xfId="13230"/>
    <cellStyle name="常规 3 3 2 3 5 2" xfId="13231"/>
    <cellStyle name="常规 3 3 2 3 5 3" xfId="13232"/>
    <cellStyle name="常规 3 3 2 4" xfId="13233"/>
    <cellStyle name="常规 3 3 2 4 2" xfId="13234"/>
    <cellStyle name="常规 3 3 2 4 2 2" xfId="13235"/>
    <cellStyle name="常规 3 3 2 4 2 2 2" xfId="13236"/>
    <cellStyle name="常规 5 2 6 5" xfId="13237"/>
    <cellStyle name="常规 3 3 2 4 2 2 3" xfId="13238"/>
    <cellStyle name="常规 5 2 6 6" xfId="13239"/>
    <cellStyle name="常规 3 3 2 4 2 3 2" xfId="13240"/>
    <cellStyle name="常规 5 2 7 5" xfId="13241"/>
    <cellStyle name="常规 3 3 2 4 2 3 3" xfId="13242"/>
    <cellStyle name="常规 3 3 2 4 2 4" xfId="13243"/>
    <cellStyle name="常规 3 3 2 4 3" xfId="13244"/>
    <cellStyle name="常规 3 3 2 4 3 2" xfId="13245"/>
    <cellStyle name="常规 3 3 2 4 3 3" xfId="13246"/>
    <cellStyle name="常规 3 3 2 4 4" xfId="13247"/>
    <cellStyle name="常规 3 3 2 4 4 2" xfId="13248"/>
    <cellStyle name="常规 3 3 2 4 4 3" xfId="13249"/>
    <cellStyle name="常规 3 3 2 4 5" xfId="13250"/>
    <cellStyle name="常规 3 3 2 5" xfId="13251"/>
    <cellStyle name="常规 3 3 2 5 2" xfId="13252"/>
    <cellStyle name="常规 3 3 2 5 2 2" xfId="13253"/>
    <cellStyle name="常规 3 3 2 5 2 3" xfId="13254"/>
    <cellStyle name="常规 3 3 2 5 3" xfId="13255"/>
    <cellStyle name="常规 3 3 2 5 3 2" xfId="13256"/>
    <cellStyle name="常规 3 3 2 5 3 3" xfId="13257"/>
    <cellStyle name="常规 3 3 2 5 4" xfId="13258"/>
    <cellStyle name="常规 3 3 2 5 5" xfId="13259"/>
    <cellStyle name="常规 3 3 2 6 2" xfId="13260"/>
    <cellStyle name="常规 3 3 2 6 3" xfId="13261"/>
    <cellStyle name="常规 3 3 2 7" xfId="13262"/>
    <cellStyle name="常规 3 3 2 7 2" xfId="13263"/>
    <cellStyle name="常规 3 3 2 8" xfId="13264"/>
    <cellStyle name="常规 3 3 2 9" xfId="13265"/>
    <cellStyle name="常规 3 3 3" xfId="13266"/>
    <cellStyle name="常规 3 3 3 2" xfId="13267"/>
    <cellStyle name="常规 3 3 3 2 2" xfId="13268"/>
    <cellStyle name="常规 3 3 3 2 2 2" xfId="13269"/>
    <cellStyle name="常规 3 3 3 2 2 2 2" xfId="13270"/>
    <cellStyle name="常规 3 3 3 2 2 2 2 3" xfId="13271"/>
    <cellStyle name="常规 3 3 3 2 2 2 3" xfId="13272"/>
    <cellStyle name="常规 3 3 3 2 2 2 3 2" xfId="13273"/>
    <cellStyle name="常规 3 3 3 2 2 2 3 3" xfId="13274"/>
    <cellStyle name="常规 3 3 3 2 2 3" xfId="13275"/>
    <cellStyle name="常规 3 3 3 2 2 3 2" xfId="13276"/>
    <cellStyle name="常规 3 3 3 2 2 3 3" xfId="13277"/>
    <cellStyle name="常规 3 3 3 2 2 4" xfId="13278"/>
    <cellStyle name="常规 3 3 3 2 2 4 2" xfId="13279"/>
    <cellStyle name="常规 3 3 3 2 2 4 3" xfId="13280"/>
    <cellStyle name="常规 3 3 3 2 2 5" xfId="13281"/>
    <cellStyle name="常规 3 3 3 2 2 6" xfId="13282"/>
    <cellStyle name="常规 5 3 5 2 2 2" xfId="13283"/>
    <cellStyle name="常规 3 3 3 2 3" xfId="13284"/>
    <cellStyle name="常规 3 3 3 2 3 2" xfId="13285"/>
    <cellStyle name="常规 3 3 3 2 3 2 2" xfId="13286"/>
    <cellStyle name="常规 3 3 3 2 3 2 3" xfId="13287"/>
    <cellStyle name="常规 3 3 3 2 3 3" xfId="13288"/>
    <cellStyle name="常规 3 3 3 2 3 3 2" xfId="13289"/>
    <cellStyle name="常规 3 3 3 2 3 3 3" xfId="13290"/>
    <cellStyle name="常规 3 3 3 2 3 4" xfId="13291"/>
    <cellStyle name="常规 3 3 3 2 4" xfId="13292"/>
    <cellStyle name="常规 3 3 3 2 4 2" xfId="13293"/>
    <cellStyle name="常规 3 3 3 2 4 3" xfId="13294"/>
    <cellStyle name="常规 3 3 3 2 5" xfId="13295"/>
    <cellStyle name="常规 3 3 3 2 5 2" xfId="13296"/>
    <cellStyle name="常规 3 3 3 2 5 3" xfId="13297"/>
    <cellStyle name="好 2" xfId="13298"/>
    <cellStyle name="常规 3 3 3 2 6" xfId="13299"/>
    <cellStyle name="常规 3 3 3 2 7" xfId="13300"/>
    <cellStyle name="常规 3 3 3 3 2" xfId="13301"/>
    <cellStyle name="常规 3 3 3 3 2 2" xfId="13302"/>
    <cellStyle name="常规 3 3 3 3 2 2 2 3" xfId="13303"/>
    <cellStyle name="常规 3 3 3 3 2 2 3 2" xfId="13304"/>
    <cellStyle name="常规 3 3 3 3 2 2 3 3" xfId="13305"/>
    <cellStyle name="常规 3 3 3 3 2 2 5" xfId="13306"/>
    <cellStyle name="常规 3 3 3 3 2 3" xfId="13307"/>
    <cellStyle name="常规 3 3 3 3 2 4" xfId="13308"/>
    <cellStyle name="计算 2" xfId="13309"/>
    <cellStyle name="常规 3 3 3 3 2 4 2" xfId="13310"/>
    <cellStyle name="计算 2 2" xfId="13311"/>
    <cellStyle name="常规 3 3 3 3 2 4 3" xfId="13312"/>
    <cellStyle name="计算 2 3" xfId="13313"/>
    <cellStyle name="常规 3 3 3 3 2 5" xfId="13314"/>
    <cellStyle name="常规 3 3 3 3 2 6" xfId="13315"/>
    <cellStyle name="常规 3 3 3 3 3" xfId="13316"/>
    <cellStyle name="常规 3 3 3 3 3 2" xfId="13317"/>
    <cellStyle name="常规 3 3 3 3 3 3" xfId="13318"/>
    <cellStyle name="常规 3 3 3 3 3 4" xfId="13319"/>
    <cellStyle name="常规 3 3 3 3 4" xfId="13320"/>
    <cellStyle name="常规 3 3 3 3 4 2" xfId="13321"/>
    <cellStyle name="常规 3 3 3 3 4 3" xfId="13322"/>
    <cellStyle name="常规 3 3 3 3 5" xfId="13323"/>
    <cellStyle name="常规 3 3 3 3 5 2" xfId="13324"/>
    <cellStyle name="常规 3 3 3 3 5 3" xfId="13325"/>
    <cellStyle name="常规 3 3 3 3 7" xfId="13326"/>
    <cellStyle name="常规 3 3 3 4" xfId="13327"/>
    <cellStyle name="常规 3 3 3 4 2" xfId="13328"/>
    <cellStyle name="常规 3 3 3 4 2 2" xfId="13329"/>
    <cellStyle name="常规 3 3 3 4 2 4" xfId="13330"/>
    <cellStyle name="常规 3 3 3 4 2 5" xfId="13331"/>
    <cellStyle name="常规 3 3 3 4 3" xfId="13332"/>
    <cellStyle name="常规 3 3 3 4 3 2" xfId="13333"/>
    <cellStyle name="常规 3 3 3 4 3 3" xfId="13334"/>
    <cellStyle name="常规 3 3 3 4 4" xfId="13335"/>
    <cellStyle name="常规 3 3 3 4 4 2" xfId="13336"/>
    <cellStyle name="常规 3 3 3 4 4 3" xfId="13337"/>
    <cellStyle name="常规 3 3 3 4 5" xfId="13338"/>
    <cellStyle name="常规 3 3 3 5" xfId="13339"/>
    <cellStyle name="常规 3 3 3 5 2" xfId="13340"/>
    <cellStyle name="常规 3 3 3 5 2 2" xfId="13341"/>
    <cellStyle name="常规 3 3 3 5 2 3" xfId="13342"/>
    <cellStyle name="常规 3 3 3 5 3" xfId="13343"/>
    <cellStyle name="常规 3 3 3 5 3 2" xfId="13344"/>
    <cellStyle name="常规 3 3 3 5 3 3" xfId="13345"/>
    <cellStyle name="常规 3 3 3 5 5" xfId="13346"/>
    <cellStyle name="常规 3 3 3 6" xfId="13347"/>
    <cellStyle name="常规 3 3 3 6 2" xfId="13348"/>
    <cellStyle name="常规 3 3 3 6 3" xfId="13349"/>
    <cellStyle name="常规 3 3 3 7" xfId="13350"/>
    <cellStyle name="常规 3 3 3 7 2" xfId="13351"/>
    <cellStyle name="常规 3 3 4" xfId="13352"/>
    <cellStyle name="常规 3 3 4 2" xfId="13353"/>
    <cellStyle name="常规 3 3 4 2 2" xfId="13354"/>
    <cellStyle name="常规 3 3 4 2 2 2" xfId="13355"/>
    <cellStyle name="常规 3 3 4 2 2 2 2" xfId="13356"/>
    <cellStyle name="常规 3 3 4 2 2 3" xfId="13357"/>
    <cellStyle name="常规 3 3 4 2 2 3 2" xfId="13358"/>
    <cellStyle name="常规 3 3 4 2 2 4" xfId="13359"/>
    <cellStyle name="常规 3 3 4 2 2 4 2" xfId="13360"/>
    <cellStyle name="常规 3 3 4 2 2 5" xfId="13361"/>
    <cellStyle name="常规 3 3 4 2 3" xfId="13362"/>
    <cellStyle name="常规 3 3 4 2 3 2" xfId="13363"/>
    <cellStyle name="常规 9 2 6" xfId="13364"/>
    <cellStyle name="常规 3 3 4 2 4" xfId="13365"/>
    <cellStyle name="常规 3 3 4 2 4 2" xfId="13366"/>
    <cellStyle name="常规 9 3 6" xfId="13367"/>
    <cellStyle name="常规 3 3 4 2 5" xfId="13368"/>
    <cellStyle name="常规 3 3 4 3" xfId="13369"/>
    <cellStyle name="常规 3 3 4 3 2" xfId="13370"/>
    <cellStyle name="常规 3 3 4 3 2 2" xfId="13371"/>
    <cellStyle name="常规 3 3 4 3 3" xfId="13372"/>
    <cellStyle name="常规 3 3 4 3 3 2" xfId="13373"/>
    <cellStyle name="常规 3 3 4 3 4" xfId="13374"/>
    <cellStyle name="常规 3 3 4 3 4 2" xfId="13375"/>
    <cellStyle name="常规 3 3 4 3 5" xfId="13376"/>
    <cellStyle name="常规 3 3 4 4" xfId="13377"/>
    <cellStyle name="常规 3 3 4 4 2" xfId="13378"/>
    <cellStyle name="常规 3 3 4 5" xfId="13379"/>
    <cellStyle name="常规 3 3 4 5 2" xfId="13380"/>
    <cellStyle name="常规 3 3 4 6" xfId="13381"/>
    <cellStyle name="常规 3 3 5" xfId="13382"/>
    <cellStyle name="常规 3 3 5 2" xfId="13383"/>
    <cellStyle name="常规 3 3 5 2 2" xfId="13384"/>
    <cellStyle name="常规 3 3 5 2 2 4 2" xfId="13385"/>
    <cellStyle name="常规 3 3 5 2 2 5" xfId="13386"/>
    <cellStyle name="常规 3 3 5 2 3" xfId="13387"/>
    <cellStyle name="常规 3 3 5 3" xfId="13388"/>
    <cellStyle name="常规 3 3 5 3 2" xfId="13389"/>
    <cellStyle name="常规 3 3 5 3 3" xfId="13390"/>
    <cellStyle name="常规 3 3 5 3 5" xfId="13391"/>
    <cellStyle name="常规 3 3 5 4" xfId="13392"/>
    <cellStyle name="常规 3 3 5 4 2" xfId="13393"/>
    <cellStyle name="常规 3 3 5 5" xfId="13394"/>
    <cellStyle name="常规 3 3 5 5 2" xfId="13395"/>
    <cellStyle name="常规 3 3 5 6" xfId="13396"/>
    <cellStyle name="常规 3 3 6 2 2 2" xfId="13397"/>
    <cellStyle name="常规 3 3 6 2 3" xfId="13398"/>
    <cellStyle name="常规 3 3 6 2 3 2" xfId="13399"/>
    <cellStyle name="常规 3 3 6 3 2" xfId="13400"/>
    <cellStyle name="常规 3 3 6 4" xfId="13401"/>
    <cellStyle name="常规 3 3 6 4 2" xfId="13402"/>
    <cellStyle name="常规 3 3 7 2" xfId="13403"/>
    <cellStyle name="常规 3 3 7 2 2" xfId="13404"/>
    <cellStyle name="常规 3 3 7 3" xfId="13405"/>
    <cellStyle name="常规 3 3 7 3 2" xfId="13406"/>
    <cellStyle name="常规 3 3 7 4" xfId="13407"/>
    <cellStyle name="常规 3 3 7 4 2" xfId="13408"/>
    <cellStyle name="常规 3 3 8 2" xfId="13409"/>
    <cellStyle name="常规 3 3 9" xfId="13410"/>
    <cellStyle name="常规 3 3 9 2" xfId="13411"/>
    <cellStyle name="常规 3 4" xfId="13412"/>
    <cellStyle name="常规 3 4 10" xfId="13413"/>
    <cellStyle name="常规 3 4 10 2" xfId="13414"/>
    <cellStyle name="常规 3 4 11" xfId="13415"/>
    <cellStyle name="常规 3 4 2" xfId="13416"/>
    <cellStyle name="常规 3 4 2 2" xfId="13417"/>
    <cellStyle name="常规 4 2 2 3 2 3 3" xfId="13418"/>
    <cellStyle name="常规 3 4 2 2 2" xfId="13419"/>
    <cellStyle name="常规 3 4 2 2 2 2" xfId="13420"/>
    <cellStyle name="常规 3 4 2 2 2 2 2 3" xfId="13421"/>
    <cellStyle name="常规 3 4 2 2 2 2 3 3" xfId="13422"/>
    <cellStyle name="常规 3 4 2 2 2 2 5" xfId="13423"/>
    <cellStyle name="常规 3 4 3 2 2 2 2 2" xfId="13424"/>
    <cellStyle name="常规 3 4 2 2 2 3" xfId="13425"/>
    <cellStyle name="常规 3 4 2 2 3" xfId="13426"/>
    <cellStyle name="常规 3 4 2 2 3 2" xfId="13427"/>
    <cellStyle name="常规 3 4 2 2 3 2 2" xfId="13428"/>
    <cellStyle name="常规 3 4 2 2 3 2 3" xfId="13429"/>
    <cellStyle name="常规 3 4 2 2 3 3" xfId="13430"/>
    <cellStyle name="常规 3 4 2 2 3 3 2" xfId="13431"/>
    <cellStyle name="常规 3 4 2 2 3 3 3" xfId="13432"/>
    <cellStyle name="常规 3 4 2 2 4" xfId="13433"/>
    <cellStyle name="常规 3 4 2 2 4 2" xfId="13434"/>
    <cellStyle name="常规 3 4 2 2 4 3" xfId="13435"/>
    <cellStyle name="常规 3 4 2 2 5" xfId="13436"/>
    <cellStyle name="常规 3 4 2 2 5 2" xfId="13437"/>
    <cellStyle name="常规 3 4 2 2 5 3" xfId="13438"/>
    <cellStyle name="常规 3 4 2 2 6" xfId="13439"/>
    <cellStyle name="常规 3 4 2 2 7" xfId="13440"/>
    <cellStyle name="常规 3 4 2 3 2" xfId="13441"/>
    <cellStyle name="常规 3 4 2 3 2 2" xfId="13442"/>
    <cellStyle name="常规 3 4 2 3 2 2 2 3" xfId="13443"/>
    <cellStyle name="常规 3 4 2 3 2 2 3 3" xfId="13444"/>
    <cellStyle name="常规 3 4 2 3 2 2 5" xfId="13445"/>
    <cellStyle name="常规 3 4 2 3 2 3" xfId="13446"/>
    <cellStyle name="常规 3 4 2 3 3" xfId="13447"/>
    <cellStyle name="常规 3 4 2 3 3 2" xfId="13448"/>
    <cellStyle name="常规 3 4 2 3 3 2 2" xfId="13449"/>
    <cellStyle name="常规 3 4 2 3 3 2 3" xfId="13450"/>
    <cellStyle name="常规 3 4 2 3 3 3" xfId="13451"/>
    <cellStyle name="常规 3 4 2 3 3 3 2" xfId="13452"/>
    <cellStyle name="常规 3 4 2 3 3 3 3" xfId="13453"/>
    <cellStyle name="常规 3 4 2 3 4" xfId="13454"/>
    <cellStyle name="常规 3 4 2 3 4 2" xfId="13455"/>
    <cellStyle name="常规 3 4 2 3 4 3" xfId="13456"/>
    <cellStyle name="常规 3 4 2 3 5" xfId="13457"/>
    <cellStyle name="常规 3 4 2 3 5 2" xfId="13458"/>
    <cellStyle name="常规 3 4 2 3 5 3" xfId="13459"/>
    <cellStyle name="常规 3 4 2 4" xfId="13460"/>
    <cellStyle name="常规 3 4 2 4 2" xfId="13461"/>
    <cellStyle name="常规 3 4 2 4 2 2" xfId="13462"/>
    <cellStyle name="常规 3 4 2 4 2 3" xfId="13463"/>
    <cellStyle name="常规 3 4 2 4 3" xfId="13464"/>
    <cellStyle name="常规 3 4 2 4 3 2" xfId="13465"/>
    <cellStyle name="常规 3 4 2 4 3 3" xfId="13466"/>
    <cellStyle name="常规 3 4 2 4 4" xfId="13467"/>
    <cellStyle name="常规 3 4 2 4 4 2" xfId="13468"/>
    <cellStyle name="常规 3 4 2 4 4 3" xfId="13469"/>
    <cellStyle name="常规 3 4 2 4 5" xfId="13470"/>
    <cellStyle name="常规 3 4 2 5" xfId="13471"/>
    <cellStyle name="常规 3 4 2 5 2" xfId="13472"/>
    <cellStyle name="常规 3 4 2 5 2 2" xfId="13473"/>
    <cellStyle name="常规 3 4 2 5 3" xfId="13474"/>
    <cellStyle name="常规 3 4 2 5 3 2" xfId="13475"/>
    <cellStyle name="常规 3 4 2 5 4" xfId="13476"/>
    <cellStyle name="常规 3 4 2 5 5" xfId="13477"/>
    <cellStyle name="常规 3 4 2 6 3" xfId="13478"/>
    <cellStyle name="常规 3 4 2 7 2" xfId="13479"/>
    <cellStyle name="常规 3 4 2 8" xfId="13480"/>
    <cellStyle name="常规 7 2 2 2 2 2" xfId="13481"/>
    <cellStyle name="常规 3 4 2 9" xfId="13482"/>
    <cellStyle name="常规 7 2 2 2 2 3" xfId="13483"/>
    <cellStyle name="常规 3 4 3" xfId="13484"/>
    <cellStyle name="常规 3 4 3 2" xfId="13485"/>
    <cellStyle name="常规 4 2 2 3 2 4 3" xfId="13486"/>
    <cellStyle name="链接单元格 2 2 5" xfId="13487"/>
    <cellStyle name="常规 3 4 3 2 2" xfId="13488"/>
    <cellStyle name="链接单元格 2 2 5 2" xfId="13489"/>
    <cellStyle name="常规 3 4 3 2 2 2" xfId="13490"/>
    <cellStyle name="常规 3 4 3 2 2 2 2" xfId="13491"/>
    <cellStyle name="常规 3 4 3 2 2 2 2 3" xfId="13492"/>
    <cellStyle name="常规 3 4 3 2 2 2 3" xfId="13493"/>
    <cellStyle name="常规 3 4 3 2 2 2 3 2" xfId="13494"/>
    <cellStyle name="常规 3 4 3 2 2 2 3 3" xfId="13495"/>
    <cellStyle name="常规 3 4 3 2 2 2 5" xfId="13496"/>
    <cellStyle name="常规 3 4 3 3 2 2 2 2" xfId="13497"/>
    <cellStyle name="常规 3 4 3 2 2 3" xfId="13498"/>
    <cellStyle name="常规 3 4 3 2 2 3 2" xfId="13499"/>
    <cellStyle name="常规 3 4 3 2 2 3 3" xfId="13500"/>
    <cellStyle name="常规 3 4 3 2 3" xfId="13501"/>
    <cellStyle name="常规 3 4 3 2 3 2" xfId="13502"/>
    <cellStyle name="常规 3 4 3 2 3 2 2" xfId="13503"/>
    <cellStyle name="常规 3 4 3 2 3 2 3" xfId="13504"/>
    <cellStyle name="常规 3 4 3 2 3 3" xfId="13505"/>
    <cellStyle name="常规 3 4 3 2 3 3 2" xfId="13506"/>
    <cellStyle name="常规 3 4 3 2 3 3 3" xfId="13507"/>
    <cellStyle name="常规 3 4 3 2 4" xfId="13508"/>
    <cellStyle name="常规 3 4 3 2 4 2" xfId="13509"/>
    <cellStyle name="常规 3 4 3 2 4 3" xfId="13510"/>
    <cellStyle name="常规 3 4 3 2 5" xfId="13511"/>
    <cellStyle name="常规 3 4 3 2 5 2" xfId="13512"/>
    <cellStyle name="常规 3 4 3 2 5 3" xfId="13513"/>
    <cellStyle name="常规 3 4 3 2 6" xfId="13514"/>
    <cellStyle name="常规 3 4 3 2 7" xfId="13515"/>
    <cellStyle name="常规 3 4 3 3" xfId="13516"/>
    <cellStyle name="链接单元格 2 2 6" xfId="13517"/>
    <cellStyle name="常规 3 4 3 3 2" xfId="13518"/>
    <cellStyle name="常规 3 4 3 3 2 2" xfId="13519"/>
    <cellStyle name="常规 3 4 3 3 2 2 2" xfId="13520"/>
    <cellStyle name="常规 3 4 3 3 2 2 2 3" xfId="13521"/>
    <cellStyle name="常规 3 4 3 3 2 2 3" xfId="13522"/>
    <cellStyle name="常规 3 4 3 3 2 2 3 2" xfId="13523"/>
    <cellStyle name="常规 3 4 3 3 2 2 3 3" xfId="13524"/>
    <cellStyle name="常规 3 4 3 3 2 2 5" xfId="13525"/>
    <cellStyle name="常规 3 4 3 3 2 3" xfId="13526"/>
    <cellStyle name="常规 3 4 3 3 2 3 2" xfId="13527"/>
    <cellStyle name="常规 3 4 3 3 2 3 3" xfId="13528"/>
    <cellStyle name="常规 3 4 3 3 3" xfId="13529"/>
    <cellStyle name="常规 3 4 3 3 3 2" xfId="13530"/>
    <cellStyle name="常规 3 4 3 3 3 2 2" xfId="13531"/>
    <cellStyle name="常规 3 4 3 3 3 2 3" xfId="13532"/>
    <cellStyle name="常规 3 4 3 3 3 3" xfId="13533"/>
    <cellStyle name="常规 3 4 3 3 3 3 2" xfId="13534"/>
    <cellStyle name="常规 3 4 3 3 3 3 3" xfId="13535"/>
    <cellStyle name="常规 3 4 3 3 4" xfId="13536"/>
    <cellStyle name="常规 3 4 3 3 4 2" xfId="13537"/>
    <cellStyle name="常规 3 4 3 3 4 3" xfId="13538"/>
    <cellStyle name="常规 3 4 3 3 5" xfId="13539"/>
    <cellStyle name="常规 3 4 3 3 5 3" xfId="13540"/>
    <cellStyle name="常规 3 4 3 4" xfId="13541"/>
    <cellStyle name="常规 3 4 3 4 2" xfId="13542"/>
    <cellStyle name="常规 3 4 3 4 2 2" xfId="13543"/>
    <cellStyle name="常规 3 4 3 4 2 2 3" xfId="13544"/>
    <cellStyle name="常规 3 4 3 4 2 3" xfId="13545"/>
    <cellStyle name="常规 7 2 2 2 2 2 2" xfId="13546"/>
    <cellStyle name="常规 3 4 3 4 2 3 2" xfId="13547"/>
    <cellStyle name="常规 7 2 2 2 2 2 2 2" xfId="13548"/>
    <cellStyle name="常规 3 4 3 4 2 3 3" xfId="13549"/>
    <cellStyle name="常规 3 4 3 4 3" xfId="13550"/>
    <cellStyle name="常规 3 4 3 4 3 2" xfId="13551"/>
    <cellStyle name="常规 3 4 3 4 3 3" xfId="13552"/>
    <cellStyle name="常规 7 2 2 2 2 3 2" xfId="13553"/>
    <cellStyle name="常规 3 4 3 4 4" xfId="13554"/>
    <cellStyle name="常规 3 4 3 4 4 2" xfId="13555"/>
    <cellStyle name="常规 3 4 3 4 4 3" xfId="13556"/>
    <cellStyle name="常规 7 2 2 2 2 4 2" xfId="13557"/>
    <cellStyle name="常规 3 4 3 4 5" xfId="13558"/>
    <cellStyle name="常规 3 4 3 5" xfId="13559"/>
    <cellStyle name="常规 3 4 3 5 2" xfId="13560"/>
    <cellStyle name="常规 3 4 3 5 3" xfId="13561"/>
    <cellStyle name="常规 3 4 3 5 3 3" xfId="13562"/>
    <cellStyle name="常规 7 2 2 2 3 3 2" xfId="13563"/>
    <cellStyle name="常规 3 4 3 5 4" xfId="13564"/>
    <cellStyle name="常规 3 4 3 5 5" xfId="13565"/>
    <cellStyle name="常规 3 4 3 6 2" xfId="13566"/>
    <cellStyle name="常规 3 4 3 6 3" xfId="13567"/>
    <cellStyle name="常规 3 4 3 7" xfId="13568"/>
    <cellStyle name="常规 3 4 3 7 2" xfId="13569"/>
    <cellStyle name="常规 3 4 4" xfId="13570"/>
    <cellStyle name="常规 3 4 4 2" xfId="13571"/>
    <cellStyle name="链接单元格 2 3 5" xfId="13572"/>
    <cellStyle name="常规 3 4 4 2 2" xfId="13573"/>
    <cellStyle name="常规 3 4 4 2 2 2" xfId="13574"/>
    <cellStyle name="常规 3 4 4 2 2 2 2" xfId="13575"/>
    <cellStyle name="常规 3 4 4 2 2 3" xfId="13576"/>
    <cellStyle name="常规 3 4 4 2 2 3 2" xfId="13577"/>
    <cellStyle name="常规 3 4 4 2 3" xfId="13578"/>
    <cellStyle name="常规 3 4 4 2 3 2" xfId="13579"/>
    <cellStyle name="常规 3 4 4 2 4" xfId="13580"/>
    <cellStyle name="常规 3 4 4 2 4 2" xfId="13581"/>
    <cellStyle name="常规 3 4 4 2 5" xfId="13582"/>
    <cellStyle name="常规 3 4 4 3" xfId="13583"/>
    <cellStyle name="链接单元格 2 3 6" xfId="13584"/>
    <cellStyle name="常规 3 4 4 3 2" xfId="13585"/>
    <cellStyle name="常规 3 4 4 3 2 2" xfId="13586"/>
    <cellStyle name="常规 3 4 4 3 3" xfId="13587"/>
    <cellStyle name="常规 3 4 4 3 3 2" xfId="13588"/>
    <cellStyle name="常规 3 4 4 3 4" xfId="13589"/>
    <cellStyle name="常规 3 4 4 3 4 2" xfId="13590"/>
    <cellStyle name="常规 3 4 4 3 5" xfId="13591"/>
    <cellStyle name="常规 3 4 4 4" xfId="13592"/>
    <cellStyle name="常规 3 4 4 4 2" xfId="13593"/>
    <cellStyle name="常规 3 4 4 5" xfId="13594"/>
    <cellStyle name="常规 3 4 4 5 2" xfId="13595"/>
    <cellStyle name="常规 3 4 5" xfId="13596"/>
    <cellStyle name="常规 3 4 5 2 2 2" xfId="13597"/>
    <cellStyle name="常规 3 4 5 2 2 2 2" xfId="13598"/>
    <cellStyle name="常规 3 4 5 2 2 3" xfId="13599"/>
    <cellStyle name="常规 3 4 5 2 2 3 2" xfId="13600"/>
    <cellStyle name="常规 3 4 5 2 3 2" xfId="13601"/>
    <cellStyle name="常规 3 4 5 2 4 2" xfId="13602"/>
    <cellStyle name="常规 3 4 5 2 5" xfId="13603"/>
    <cellStyle name="常规 3 4 5 3 2 2" xfId="13604"/>
    <cellStyle name="常规 3 4 5 3 3 2" xfId="13605"/>
    <cellStyle name="常规 3 4 5 3 4" xfId="13606"/>
    <cellStyle name="常规 3 4 5 3 4 2" xfId="13607"/>
    <cellStyle name="常规 3 4 5 3 5" xfId="13608"/>
    <cellStyle name="常规 3 4 5 4 2" xfId="13609"/>
    <cellStyle name="常规 3 4 5 5 2" xfId="13610"/>
    <cellStyle name="常规 3 4 6 2 2 2" xfId="13611"/>
    <cellStyle name="常规 3 4 6 2 2 2 2" xfId="13612"/>
    <cellStyle name="常规 3 7 3" xfId="13613"/>
    <cellStyle name="常规 3 4 6 2 2 3" xfId="13614"/>
    <cellStyle name="常规 5 6 2 3 2 2" xfId="13615"/>
    <cellStyle name="常规 3 4 6 2 2 3 2" xfId="13616"/>
    <cellStyle name="常规 3 8 3" xfId="13617"/>
    <cellStyle name="常规 3 4 6 2 2 4 2" xfId="13618"/>
    <cellStyle name="常规 3 9 3" xfId="13619"/>
    <cellStyle name="常规 3 4 6 2 3 2" xfId="13620"/>
    <cellStyle name="常规 3 4 6 2 4 2" xfId="13621"/>
    <cellStyle name="常规 3 4 6 2 5" xfId="13622"/>
    <cellStyle name="常规 3 4 6 3 2" xfId="13623"/>
    <cellStyle name="常规 3 4 6 3 2 2" xfId="13624"/>
    <cellStyle name="常规 3 4 6 3 3" xfId="13625"/>
    <cellStyle name="常规 3 4 6 3 3 2" xfId="13626"/>
    <cellStyle name="常规 3 4 6 3 4" xfId="13627"/>
    <cellStyle name="常规 3 4 6 3 4 2" xfId="13628"/>
    <cellStyle name="常规 3 4 6 3 5" xfId="13629"/>
    <cellStyle name="常规 6 2 10" xfId="13630"/>
    <cellStyle name="常规 3 4 6 5" xfId="13631"/>
    <cellStyle name="常规 3 4 6 6" xfId="13632"/>
    <cellStyle name="常规 3 4 7 2 2" xfId="13633"/>
    <cellStyle name="常规 3 4 7 2 2 2" xfId="13634"/>
    <cellStyle name="常规 3 4 7 2 3" xfId="13635"/>
    <cellStyle name="常规 3 4 7 2 3 2" xfId="13636"/>
    <cellStyle name="常规 3 4 7 2 4 2" xfId="13637"/>
    <cellStyle name="常规 3 4 7 2 5" xfId="13638"/>
    <cellStyle name="常规 3 4 7 3" xfId="13639"/>
    <cellStyle name="常规 3 4 7 3 2" xfId="13640"/>
    <cellStyle name="常规 3 4 7 4" xfId="13641"/>
    <cellStyle name="常规 3 4 7 5" xfId="13642"/>
    <cellStyle name="常规 3 4 8 2 2" xfId="13643"/>
    <cellStyle name="常规 3 4 8 3" xfId="13644"/>
    <cellStyle name="常规 3 4 8 3 2" xfId="13645"/>
    <cellStyle name="常规 6 3 3 2 2 4" xfId="13646"/>
    <cellStyle name="常规 3 4 8 4" xfId="13647"/>
    <cellStyle name="常规 3 4 8 4 2" xfId="13648"/>
    <cellStyle name="常规 3 4 8 5" xfId="13649"/>
    <cellStyle name="常规 3 4 9" xfId="13650"/>
    <cellStyle name="常规 3 4 9 2" xfId="13651"/>
    <cellStyle name="常规 3 5" xfId="13652"/>
    <cellStyle name="常规 3 5 2" xfId="13653"/>
    <cellStyle name="常规 3 5 2 2 2 2" xfId="13654"/>
    <cellStyle name="常规 3 5 2 2 2 2 2" xfId="13655"/>
    <cellStyle name="常规 3 5 2 2 2 3" xfId="13656"/>
    <cellStyle name="常规 3 5 2 2 2 3 2" xfId="13657"/>
    <cellStyle name="常规 3 5 2 2 3" xfId="13658"/>
    <cellStyle name="常规 3 5 2 2 3 2" xfId="13659"/>
    <cellStyle name="常规 3 5 2 2 4" xfId="13660"/>
    <cellStyle name="常规 3 5 2 2 4 2" xfId="13661"/>
    <cellStyle name="常规 3 5 2 2 5" xfId="13662"/>
    <cellStyle name="常规 3 5 2 3 2 2" xfId="13663"/>
    <cellStyle name="常规 3 5 2 3 3" xfId="13664"/>
    <cellStyle name="常规 3 5 2 3 3 2" xfId="13665"/>
    <cellStyle name="常规 3 5 2 3 4" xfId="13666"/>
    <cellStyle name="常规 3 5 2 3 4 2" xfId="13667"/>
    <cellStyle name="常规 3 5 2 3 5" xfId="13668"/>
    <cellStyle name="常规 3 5 2 4 2" xfId="13669"/>
    <cellStyle name="常规 3 5 2 5" xfId="13670"/>
    <cellStyle name="常规 3 5 2 5 2" xfId="13671"/>
    <cellStyle name="常规 3 5 3" xfId="13672"/>
    <cellStyle name="常规 3 5 3 2" xfId="13673"/>
    <cellStyle name="常规 3 5 3 2 2" xfId="13674"/>
    <cellStyle name="常规 3 5 3 2 2 2" xfId="13675"/>
    <cellStyle name="常规 3 5 3 2 2 2 2" xfId="13676"/>
    <cellStyle name="常规 3 5 3 2 2 3" xfId="13677"/>
    <cellStyle name="常规 3 5 3 2 3" xfId="13678"/>
    <cellStyle name="常规 3 5 3 2 3 2" xfId="13679"/>
    <cellStyle name="常规 3 5 3 2 4" xfId="13680"/>
    <cellStyle name="常规 3 5 3 2 4 2" xfId="13681"/>
    <cellStyle name="常规 3 5 3 2 5" xfId="13682"/>
    <cellStyle name="常规 3 5 3 3" xfId="13683"/>
    <cellStyle name="常规 3 5 3 3 2" xfId="13684"/>
    <cellStyle name="常规 3 5 3 3 2 2" xfId="13685"/>
    <cellStyle name="常规 3 5 3 3 3" xfId="13686"/>
    <cellStyle name="常规 3 5 3 3 3 2" xfId="13687"/>
    <cellStyle name="常规 3 5 3 3 4" xfId="13688"/>
    <cellStyle name="常规 3 5 3 3 4 2" xfId="13689"/>
    <cellStyle name="常规 3 5 3 3 5" xfId="13690"/>
    <cellStyle name="常规 3 5 3 4 2" xfId="13691"/>
    <cellStyle name="常规 3 5 3 5" xfId="13692"/>
    <cellStyle name="常规 3 5 3 5 2" xfId="13693"/>
    <cellStyle name="常规 3 5 3 6" xfId="13694"/>
    <cellStyle name="常规 3 5 4" xfId="13695"/>
    <cellStyle name="常规 3 5 4 2" xfId="13696"/>
    <cellStyle name="常规 3 5 4 2 2" xfId="13697"/>
    <cellStyle name="常规 3 5 4 2 2 2" xfId="13698"/>
    <cellStyle name="常规 3 5 4 2 2 2 2" xfId="13699"/>
    <cellStyle name="常规 3 5 4 2 2 3" xfId="13700"/>
    <cellStyle name="常规 3 5 4 2 2 3 2" xfId="13701"/>
    <cellStyle name="常规 3 5 4 2 2 4 2" xfId="13702"/>
    <cellStyle name="常规 3 5 4 2 2 5" xfId="13703"/>
    <cellStyle name="常规 3 5 4 2 3" xfId="13704"/>
    <cellStyle name="常规 3 5 4 2 3 2" xfId="13705"/>
    <cellStyle name="常规 3 5 4 2 4" xfId="13706"/>
    <cellStyle name="常规 3 5 4 2 4 2" xfId="13707"/>
    <cellStyle name="常规 3 5 4 2 5" xfId="13708"/>
    <cellStyle name="常规 3 5 4 3" xfId="13709"/>
    <cellStyle name="常规 3 5 4 3 2" xfId="13710"/>
    <cellStyle name="常规 3 5 4 3 2 2" xfId="13711"/>
    <cellStyle name="常规 3 5 4 3 3" xfId="13712"/>
    <cellStyle name="常规 3 5 4 3 3 2" xfId="13713"/>
    <cellStyle name="常规 3 5 4 3 4" xfId="13714"/>
    <cellStyle name="常规 3 5 4 3 4 2" xfId="13715"/>
    <cellStyle name="常规 3 5 4 3 5" xfId="13716"/>
    <cellStyle name="常规 3 5 4 4 2" xfId="13717"/>
    <cellStyle name="常规 3 5 4 5" xfId="13718"/>
    <cellStyle name="常规 3 5 4 5 2" xfId="13719"/>
    <cellStyle name="常规 3 5 4 6" xfId="13720"/>
    <cellStyle name="常规 3 5 5" xfId="13721"/>
    <cellStyle name="常规 3 5 5 2 2 2" xfId="13722"/>
    <cellStyle name="常规 3 5 5 2 3 2" xfId="13723"/>
    <cellStyle name="常规 3 5 5 2 4 2" xfId="13724"/>
    <cellStyle name="常规 3 5 5 2 5" xfId="13725"/>
    <cellStyle name="常规 3 5 5 4 2" xfId="13726"/>
    <cellStyle name="常规 3 5 6" xfId="13727"/>
    <cellStyle name="常规 3 5 6 3 2" xfId="13728"/>
    <cellStyle name="常规 3 5 6 5" xfId="13729"/>
    <cellStyle name="常规 3 5 7" xfId="13730"/>
    <cellStyle name="常规 3 5 8" xfId="13731"/>
    <cellStyle name="常规 3 5 9" xfId="13732"/>
    <cellStyle name="常规 3 6" xfId="13733"/>
    <cellStyle name="常规 3 6 2" xfId="13734"/>
    <cellStyle name="常规 3 6 2 2 2 2" xfId="13735"/>
    <cellStyle name="常规 3 6 2 2 2 2 2" xfId="13736"/>
    <cellStyle name="常规 3 6 2 2 2 3" xfId="13737"/>
    <cellStyle name="常规 3 6 2 2 2 3 2" xfId="13738"/>
    <cellStyle name="常规 3 6 2 2 3" xfId="13739"/>
    <cellStyle name="常规 3 6 2 2 3 2" xfId="13740"/>
    <cellStyle name="常规 3 6 2 2 4" xfId="13741"/>
    <cellStyle name="常规 3 6 2 2 4 2" xfId="13742"/>
    <cellStyle name="常规 3 6 2 2 5" xfId="13743"/>
    <cellStyle name="常规 3 6 2 3 2" xfId="13744"/>
    <cellStyle name="常规 3 6 2 3 2 2" xfId="13745"/>
    <cellStyle name="常规 3 6 2 3 3" xfId="13746"/>
    <cellStyle name="常规 3 6 2 3 3 2" xfId="13747"/>
    <cellStyle name="常规 3 6 2 3 4" xfId="13748"/>
    <cellStyle name="常规 3 6 2 3 4 2" xfId="13749"/>
    <cellStyle name="常规 3 6 2 3 5" xfId="13750"/>
    <cellStyle name="常规 3 6 2 4" xfId="13751"/>
    <cellStyle name="常规 3 6 2 4 2" xfId="13752"/>
    <cellStyle name="常规 3 6 2 5" xfId="13753"/>
    <cellStyle name="常规 3 6 2 5 2" xfId="13754"/>
    <cellStyle name="常规 3 6 3" xfId="13755"/>
    <cellStyle name="常规 3 6 3 2" xfId="13756"/>
    <cellStyle name="常规 3 6 3 2 2" xfId="13757"/>
    <cellStyle name="常规 3 6 3 2 2 2" xfId="13758"/>
    <cellStyle name="常规 3 6 3 2 3" xfId="13759"/>
    <cellStyle name="常规 3 6 3 2 3 2" xfId="13760"/>
    <cellStyle name="常规 3 6 3 2 4" xfId="13761"/>
    <cellStyle name="常规 3 6 3 2 4 2" xfId="13762"/>
    <cellStyle name="常规 3 6 3 2 5" xfId="13763"/>
    <cellStyle name="常规 3 6 3 3 2" xfId="13764"/>
    <cellStyle name="常规 3 6 3 4" xfId="13765"/>
    <cellStyle name="常规 3 6 3 4 2" xfId="13766"/>
    <cellStyle name="常规 3 6 3 5" xfId="13767"/>
    <cellStyle name="常规 3 6 4" xfId="13768"/>
    <cellStyle name="常规 3 6 4 2" xfId="13769"/>
    <cellStyle name="常规 3 6 4 2 2" xfId="13770"/>
    <cellStyle name="常规 3 6 4 3" xfId="13771"/>
    <cellStyle name="常规 3 6 4 3 2" xfId="13772"/>
    <cellStyle name="常规 3 6 4 4" xfId="13773"/>
    <cellStyle name="常规 3 6 4 4 2" xfId="13774"/>
    <cellStyle name="常规 3 6 4 5" xfId="13775"/>
    <cellStyle name="常规 3 6 5" xfId="13776"/>
    <cellStyle name="常规 3 6 6" xfId="13777"/>
    <cellStyle name="常规 3 6 7" xfId="13778"/>
    <cellStyle name="常规 3 7" xfId="13779"/>
    <cellStyle name="常规 3 7 2" xfId="13780"/>
    <cellStyle name="常规 3 7 2 2" xfId="13781"/>
    <cellStyle name="常规 3 7 2 2 2" xfId="13782"/>
    <cellStyle name="常规 3 7 2 2 2 2" xfId="13783"/>
    <cellStyle name="常规 3 7 2 2 3" xfId="13784"/>
    <cellStyle name="常规 3 7 2 2 3 2" xfId="13785"/>
    <cellStyle name="常规 3 7 2 2 4" xfId="13786"/>
    <cellStyle name="常规 3 7 2 2 4 2" xfId="13787"/>
    <cellStyle name="常规 3 7 2 2 5" xfId="13788"/>
    <cellStyle name="常规 3 7 3 2" xfId="13789"/>
    <cellStyle name="常规 3 7 3 2 2" xfId="13790"/>
    <cellStyle name="常规 3 7 4" xfId="13791"/>
    <cellStyle name="常规 3 7 4 2" xfId="13792"/>
    <cellStyle name="常规 3 7 5" xfId="13793"/>
    <cellStyle name="常规 3 7 6" xfId="13794"/>
    <cellStyle name="常规 3 8" xfId="13795"/>
    <cellStyle name="常规 3 8 2" xfId="13796"/>
    <cellStyle name="常规 3 8 2 2" xfId="13797"/>
    <cellStyle name="常规 3 8 2 2 2" xfId="13798"/>
    <cellStyle name="常规 5 2 3 2 5" xfId="13799"/>
    <cellStyle name="常规 3 8 2 2 2 2" xfId="13800"/>
    <cellStyle name="常规 5 2 3 2 5 2" xfId="13801"/>
    <cellStyle name="常规 6 4 5 4" xfId="13802"/>
    <cellStyle name="常规 3 8 2 2 3" xfId="13803"/>
    <cellStyle name="常规 5 2 3 2 6" xfId="13804"/>
    <cellStyle name="常规 3 8 2 2 3 2" xfId="13805"/>
    <cellStyle name="常规 6 4 6 4" xfId="13806"/>
    <cellStyle name="常规 3 8 2 2 4" xfId="13807"/>
    <cellStyle name="常规 5 2 3 2 7" xfId="13808"/>
    <cellStyle name="常规 3 8 2 2 4 2" xfId="13809"/>
    <cellStyle name="常规 3 8 2 2 5" xfId="13810"/>
    <cellStyle name="强调文字颜色 6 2 2 3 4 2" xfId="13811"/>
    <cellStyle name="常规 3 8 2 3" xfId="13812"/>
    <cellStyle name="常规 3 8 2 3 2" xfId="13813"/>
    <cellStyle name="常规 5 2 3 3 5" xfId="13814"/>
    <cellStyle name="常规 3 8 2 4" xfId="13815"/>
    <cellStyle name="常规 3 8 2 4 2" xfId="13816"/>
    <cellStyle name="常规 5 2 3 4 5" xfId="13817"/>
    <cellStyle name="常规 3 8 2 5" xfId="13818"/>
    <cellStyle name="常规 3 8 3 2" xfId="13819"/>
    <cellStyle name="常规 3 8 3 2 2" xfId="13820"/>
    <cellStyle name="常规 5 2 4 2 5" xfId="13821"/>
    <cellStyle name="常规 3 8 3 3" xfId="13822"/>
    <cellStyle name="常规 3 8 3 3 2" xfId="13823"/>
    <cellStyle name="常规 5 2 4 3 5" xfId="13824"/>
    <cellStyle name="常规 3 8 3 4" xfId="13825"/>
    <cellStyle name="常规 3 8 3 4 2" xfId="13826"/>
    <cellStyle name="常规 3 8 3 5" xfId="13827"/>
    <cellStyle name="常规 3 8 4" xfId="13828"/>
    <cellStyle name="常规 3 8 4 2" xfId="13829"/>
    <cellStyle name="常规 3 8 5" xfId="13830"/>
    <cellStyle name="常规 3 8 5 2" xfId="13831"/>
    <cellStyle name="常规 3 8 6" xfId="13832"/>
    <cellStyle name="常规 3 9" xfId="13833"/>
    <cellStyle name="常规 3 9 2" xfId="13834"/>
    <cellStyle name="常规 3 9 2 2" xfId="13835"/>
    <cellStyle name="常规 3 9 2 2 2" xfId="13836"/>
    <cellStyle name="常规 5 3 3 2 5" xfId="13837"/>
    <cellStyle name="常规 3 9 2 3" xfId="13838"/>
    <cellStyle name="常规 3 9 2 3 2" xfId="13839"/>
    <cellStyle name="常规 5 3 3 3 5" xfId="13840"/>
    <cellStyle name="常规 3 9 2 4" xfId="13841"/>
    <cellStyle name="常规 3 9 2 4 2" xfId="13842"/>
    <cellStyle name="常规 3 9 2 5" xfId="13843"/>
    <cellStyle name="常规 3 9 3 2" xfId="13844"/>
    <cellStyle name="常规 3 9 4" xfId="13845"/>
    <cellStyle name="常规 3 9 4 2" xfId="13846"/>
    <cellStyle name="常规 3 9 5" xfId="13847"/>
    <cellStyle name="常规 4" xfId="13848"/>
    <cellStyle name="常规 4 10" xfId="13849"/>
    <cellStyle name="常规 4 10 2" xfId="13850"/>
    <cellStyle name="常规 4 10 2 2" xfId="13851"/>
    <cellStyle name="常规 4 10 2 2 2" xfId="13852"/>
    <cellStyle name="常规 4 10 2 3" xfId="13853"/>
    <cellStyle name="常规 4 10 2 3 2" xfId="13854"/>
    <cellStyle name="常规 4 10 2 4" xfId="13855"/>
    <cellStyle name="常规 4 10 2 4 2" xfId="13856"/>
    <cellStyle name="常规 4 10 2 5" xfId="13857"/>
    <cellStyle name="常规 4 10 3" xfId="13858"/>
    <cellStyle name="常规 4 10 3 2" xfId="13859"/>
    <cellStyle name="常规 5 2 2 4 2 2 5" xfId="13860"/>
    <cellStyle name="常规 4 10 4" xfId="13861"/>
    <cellStyle name="常规 4 10 4 2" xfId="13862"/>
    <cellStyle name="常规 7 2 2 5 2 5" xfId="13863"/>
    <cellStyle name="常规 4 10 5" xfId="13864"/>
    <cellStyle name="常规 4 11" xfId="13865"/>
    <cellStyle name="常规 4 11 2" xfId="13866"/>
    <cellStyle name="常规 4 11 2 2 2" xfId="13867"/>
    <cellStyle name="常规 4 11 2 2 3" xfId="13868"/>
    <cellStyle name="常规 4 11 2 3" xfId="13869"/>
    <cellStyle name="常规 4 11 2 3 2" xfId="13870"/>
    <cellStyle name="常规 4 11 2 3 3" xfId="13871"/>
    <cellStyle name="常规 4 11 2 4" xfId="13872"/>
    <cellStyle name="常规 4 11 2 5" xfId="13873"/>
    <cellStyle name="常规 4 11 3" xfId="13874"/>
    <cellStyle name="常规 4 11 3 2" xfId="13875"/>
    <cellStyle name="常规 4 11 3 3" xfId="13876"/>
    <cellStyle name="常规 4 11 4" xfId="13877"/>
    <cellStyle name="常规 4 11 4 2" xfId="13878"/>
    <cellStyle name="常规 4 11 4 3" xfId="13879"/>
    <cellStyle name="常规 4 11 5" xfId="13880"/>
    <cellStyle name="常规 4 11 6" xfId="13881"/>
    <cellStyle name="常规 4 12" xfId="13882"/>
    <cellStyle name="常规 4 12 2" xfId="13883"/>
    <cellStyle name="常规 4 12 2 2" xfId="13884"/>
    <cellStyle name="常规 4 12 3" xfId="13885"/>
    <cellStyle name="常规 4 12 3 2" xfId="13886"/>
    <cellStyle name="常规 4 12 4" xfId="13887"/>
    <cellStyle name="常规 4 12 4 2" xfId="13888"/>
    <cellStyle name="常规 4 12 5" xfId="13889"/>
    <cellStyle name="常规 4 13" xfId="13890"/>
    <cellStyle name="常规 4 13 2" xfId="13891"/>
    <cellStyle name="常规 4 14" xfId="13892"/>
    <cellStyle name="常规 4 14 2" xfId="13893"/>
    <cellStyle name="常规 4 2" xfId="13894"/>
    <cellStyle name="常规 4 2 10" xfId="13895"/>
    <cellStyle name="常规 4 2 10 2" xfId="13896"/>
    <cellStyle name="常规 4 2 10 3" xfId="13897"/>
    <cellStyle name="常规 4 2 11" xfId="13898"/>
    <cellStyle name="常规 5 3 2 2 3 3 2" xfId="13899"/>
    <cellStyle name="常规 4 2 11 2" xfId="13900"/>
    <cellStyle name="常规 4 2 11 3" xfId="13901"/>
    <cellStyle name="常规 4 2 12" xfId="13902"/>
    <cellStyle name="常规 5 3 2 2 3 3 3" xfId="13903"/>
    <cellStyle name="常规 4 2 12 2" xfId="13904"/>
    <cellStyle name="常规 4 2 12 3" xfId="13905"/>
    <cellStyle name="常规 4 2 13" xfId="13906"/>
    <cellStyle name="常规 4 2 14" xfId="13907"/>
    <cellStyle name="常规 4 2 2 10 2" xfId="13908"/>
    <cellStyle name="常规 4 2 2 10 3" xfId="13909"/>
    <cellStyle name="常规 4 2 2 12" xfId="13910"/>
    <cellStyle name="常规 4 2 2 2 2 2 2 2" xfId="13911"/>
    <cellStyle name="常规 4 2 2 2 2 2 2 2 2" xfId="13912"/>
    <cellStyle name="常规 4 2 2 6 6" xfId="13913"/>
    <cellStyle name="常规 4 2 2 2 2 2 2 2 3" xfId="13914"/>
    <cellStyle name="常规 4 2 2 2 2 2 2 3" xfId="13915"/>
    <cellStyle name="常规 4 2 2 2 2 2 2 3 2" xfId="13916"/>
    <cellStyle name="常规 4 2 2 7 6" xfId="13917"/>
    <cellStyle name="常规 4 2 2 2 2 2 2 3 3" xfId="13918"/>
    <cellStyle name="常规 4 2 2 2 2 2 2 4" xfId="13919"/>
    <cellStyle name="常规 4 2 2 2 2 2 2 5" xfId="13920"/>
    <cellStyle name="常规 4 2 2 2 2 2 3" xfId="13921"/>
    <cellStyle name="常规 4 2 2 2 2 2 3 2" xfId="13922"/>
    <cellStyle name="常规 4 2 2 2 2 2 3 3" xfId="13923"/>
    <cellStyle name="常规 4 2 2 2 2 2 4" xfId="13924"/>
    <cellStyle name="常规 4 2 2 2 2 2 4 3" xfId="13925"/>
    <cellStyle name="常规 4 2 2 2 2 2 5" xfId="13926"/>
    <cellStyle name="常规 4 2 2 2 2 3 2" xfId="13927"/>
    <cellStyle name="常规 4 2 2 2 2 3 2 3" xfId="13928"/>
    <cellStyle name="常规 4 2 2 2 2 4" xfId="13929"/>
    <cellStyle name="常规 4 2 2 2 2 4 2" xfId="13930"/>
    <cellStyle name="常规 4 2 2 2 2 5" xfId="13931"/>
    <cellStyle name="常规 4 2 2 2 2 5 2" xfId="13932"/>
    <cellStyle name="常规 4 2 2 2 2 6" xfId="13933"/>
    <cellStyle name="常规 6 2 4 2 2 2" xfId="13934"/>
    <cellStyle name="常规 4 2 2 2 2 7" xfId="13935"/>
    <cellStyle name="常规 6 2 4 2 2 3" xfId="13936"/>
    <cellStyle name="常规 4 2 2 2 3 2 2 2 3" xfId="13937"/>
    <cellStyle name="常规 4 2 2 2 3 2 2 3 3" xfId="13938"/>
    <cellStyle name="常规 4 2 2 2 3 2 6" xfId="13939"/>
    <cellStyle name="常规 4 2 2 2 3 3" xfId="13940"/>
    <cellStyle name="常规 4 2 2 2 3 4" xfId="13941"/>
    <cellStyle name="常规 4 2 2 2 3 5" xfId="13942"/>
    <cellStyle name="常规 4 2 2 2 3 6" xfId="13943"/>
    <cellStyle name="常规 6 2 4 2 3 2" xfId="13944"/>
    <cellStyle name="常规 4 2 2 2 3 7" xfId="13945"/>
    <cellStyle name="常规 4 2 2 2 4 3" xfId="13946"/>
    <cellStyle name="常规 4 2 2 2 4 4" xfId="13947"/>
    <cellStyle name="常规 4 2 2 2 4 5" xfId="13948"/>
    <cellStyle name="常规 4 2 2 2 4 6" xfId="13949"/>
    <cellStyle name="常规 6 2 4 2 4 2" xfId="13950"/>
    <cellStyle name="常规 4 2 2 2 5 3" xfId="13951"/>
    <cellStyle name="常规 4 2 2 2 5 4" xfId="13952"/>
    <cellStyle name="常规 4 2 2 2 5 5" xfId="13953"/>
    <cellStyle name="常规 4 2 2 2 6 2" xfId="13954"/>
    <cellStyle name="常规 4 2 2 2 7 2" xfId="13955"/>
    <cellStyle name="常规 4 2 2 2 9" xfId="13956"/>
    <cellStyle name="常规 4 2 2 3 2 2 2" xfId="13957"/>
    <cellStyle name="常规 4 2 2 3 2 2 3" xfId="13958"/>
    <cellStyle name="常规 4 2 2 3 2 2 5" xfId="13959"/>
    <cellStyle name="常规 4 2 2 3 2 3 2" xfId="13960"/>
    <cellStyle name="常规 4 2 2 3 2 4" xfId="13961"/>
    <cellStyle name="常规 4 2 2 3 2 4 2" xfId="13962"/>
    <cellStyle name="链接单元格 2 2 4" xfId="13963"/>
    <cellStyle name="常规 4 2 2 3 3 4" xfId="13964"/>
    <cellStyle name="常规 4 2 2 3 5 2" xfId="13965"/>
    <cellStyle name="常规 4 2 2 3 5 3" xfId="13966"/>
    <cellStyle name="常规 4 2 2 4" xfId="13967"/>
    <cellStyle name="常规 4 2 2 4 2 2" xfId="13968"/>
    <cellStyle name="常规 4 2 2 4 2 2 2" xfId="13969"/>
    <cellStyle name="常规 4 2 2 4 2 2 2 3" xfId="13970"/>
    <cellStyle name="常规 4 2 2 4 2 2 3" xfId="13971"/>
    <cellStyle name="常规 4 2 2 4 2 2 3 2" xfId="13972"/>
    <cellStyle name="常规 4 2 2 4 2 2 3 3" xfId="13973"/>
    <cellStyle name="常规 4 2 2 4 2 2 4" xfId="13974"/>
    <cellStyle name="常规 4 2 2 4 2 2 5" xfId="13975"/>
    <cellStyle name="常规 4 2 2 4 2 3" xfId="13976"/>
    <cellStyle name="常规 4 2 2 4 2 3 2" xfId="13977"/>
    <cellStyle name="常规 4 2 2 4 2 3 3" xfId="13978"/>
    <cellStyle name="常规 4 4 2 2" xfId="13979"/>
    <cellStyle name="常规 4 2 2 4 2 4" xfId="13980"/>
    <cellStyle name="常规 4 2 2 4 2 4 2" xfId="13981"/>
    <cellStyle name="常规 4 2 2 4 2 4 3" xfId="13982"/>
    <cellStyle name="常规 4 4 3 2" xfId="13983"/>
    <cellStyle name="常规 4 2 2 4 3" xfId="13984"/>
    <cellStyle name="常规 4 2 2 4 3 2" xfId="13985"/>
    <cellStyle name="常规 4 2 2 4 3 3" xfId="13986"/>
    <cellStyle name="常规 4 2 2 4 3 4" xfId="13987"/>
    <cellStyle name="常规 4 2 2 4 3 5" xfId="13988"/>
    <cellStyle name="常规 4 2 2 4 4" xfId="13989"/>
    <cellStyle name="常规 4 2 2 4 4 2" xfId="13990"/>
    <cellStyle name="常规 4 2 2 4 4 3" xfId="13991"/>
    <cellStyle name="常规 4 2 2 4 5" xfId="13992"/>
    <cellStyle name="常规 4 2 2 4 5 2" xfId="13993"/>
    <cellStyle name="常规 4 2 2 4 5 3" xfId="13994"/>
    <cellStyle name="常规 4 2 2 4 6" xfId="13995"/>
    <cellStyle name="常规 4 2 2 4 7" xfId="13996"/>
    <cellStyle name="常规 4 2 2 5" xfId="13997"/>
    <cellStyle name="常规 4 2 2 5 2" xfId="13998"/>
    <cellStyle name="常规 4 2 2 5 2 2" xfId="13999"/>
    <cellStyle name="常规 4 2 2 5 2 2 2" xfId="14000"/>
    <cellStyle name="常规 4 2 2 5 2 2 3" xfId="14001"/>
    <cellStyle name="常规 4 2 2 5 2 3" xfId="14002"/>
    <cellStyle name="常规 4 2 2 5 2 3 2" xfId="14003"/>
    <cellStyle name="常规 4 2 2 5 2 4" xfId="14004"/>
    <cellStyle name="常规 4 2 2 5 2 4 2" xfId="14005"/>
    <cellStyle name="常规 4 2 2 5 2 5" xfId="14006"/>
    <cellStyle name="常规 4 2 2 5 3" xfId="14007"/>
    <cellStyle name="常规 4 2 2 5 3 2" xfId="14008"/>
    <cellStyle name="常规 4 2 2 5 3 3" xfId="14009"/>
    <cellStyle name="常规 4 2 2 5 4" xfId="14010"/>
    <cellStyle name="常规 4 2 2 5 4 2" xfId="14011"/>
    <cellStyle name="常规 4 2 2 5 5" xfId="14012"/>
    <cellStyle name="常规 4 2 2 5 5 2" xfId="14013"/>
    <cellStyle name="常规 4 2 2 5 6" xfId="14014"/>
    <cellStyle name="常规 4 2 2 6" xfId="14015"/>
    <cellStyle name="常规 4 2 2 6 2" xfId="14016"/>
    <cellStyle name="常规 4 2 2 6 2 2" xfId="14017"/>
    <cellStyle name="常规 4 2 2 6 2 2 2" xfId="14018"/>
    <cellStyle name="常规 4 2 2 6 2 2 3" xfId="14019"/>
    <cellStyle name="常规 4 2 2 6 2 3" xfId="14020"/>
    <cellStyle name="常规 4 2 2 6 2 3 2" xfId="14021"/>
    <cellStyle name="常规 4 2 2 6 2 3 3" xfId="14022"/>
    <cellStyle name="常规 6 4 2 2" xfId="14023"/>
    <cellStyle name="常规 4 2 2 6 2 4" xfId="14024"/>
    <cellStyle name="常规 4 2 2 6 2 5" xfId="14025"/>
    <cellStyle name="常规 4 2 2 6 3" xfId="14026"/>
    <cellStyle name="常规 4 2 2 6 3 2" xfId="14027"/>
    <cellStyle name="常规 4 2 2 6 3 3" xfId="14028"/>
    <cellStyle name="常规 4 2 2 6 4" xfId="14029"/>
    <cellStyle name="常规 4 2 2 6 4 2" xfId="14030"/>
    <cellStyle name="常规 4 2 2 6 4 3" xfId="14031"/>
    <cellStyle name="常规 4 2 2 6 5" xfId="14032"/>
    <cellStyle name="常规 4 2 2 7" xfId="14033"/>
    <cellStyle name="常规 4 2 2 7 2" xfId="14034"/>
    <cellStyle name="常规 4 2 2 7 2 2" xfId="14035"/>
    <cellStyle name="常规 4 2 2 7 2 2 2" xfId="14036"/>
    <cellStyle name="常规 4 2 2 7 2 2 3" xfId="14037"/>
    <cellStyle name="常规 4 2 2 7 2 2 4" xfId="14038"/>
    <cellStyle name="常规 4 2 2 7 2 3" xfId="14039"/>
    <cellStyle name="常规 4 2 2 7 2 4" xfId="14040"/>
    <cellStyle name="常规 4 2 2 7 2 5" xfId="14041"/>
    <cellStyle name="常规 4 2 2 7 3" xfId="14042"/>
    <cellStyle name="常规 4 2 2 7 3 2" xfId="14043"/>
    <cellStyle name="常规 4 2 2 7 3 3" xfId="14044"/>
    <cellStyle name="常规 4 2 2 7 3 4" xfId="14045"/>
    <cellStyle name="常规 4 2 2 7 4" xfId="14046"/>
    <cellStyle name="常规 4 2 2 7 4 2" xfId="14047"/>
    <cellStyle name="常规 4 2 2 7 5" xfId="14048"/>
    <cellStyle name="常规 4 2 2 7 5 2" xfId="14049"/>
    <cellStyle name="常规 4 2 2 8" xfId="14050"/>
    <cellStyle name="常规 4 2 2 8 2" xfId="14051"/>
    <cellStyle name="常规 4 2 2 8 3" xfId="14052"/>
    <cellStyle name="常规 4 2 2 8 3 2" xfId="14053"/>
    <cellStyle name="常规 4 2 2 8 3 3" xfId="14054"/>
    <cellStyle name="常规 4 2 2 8 4" xfId="14055"/>
    <cellStyle name="常规 4 2 2 8 5" xfId="14056"/>
    <cellStyle name="常规 4 2 2 9 2" xfId="14057"/>
    <cellStyle name="常规 4 2 2 9 3" xfId="14058"/>
    <cellStyle name="常规 4 2 3 2 2 2 2 2" xfId="14059"/>
    <cellStyle name="常规 4 2 8 3 2" xfId="14060"/>
    <cellStyle name="常规 4 2 3 2 2 2 2 3" xfId="14061"/>
    <cellStyle name="常规 4 2 8 3 3" xfId="14062"/>
    <cellStyle name="常规 4 2 3 2 2 2 3" xfId="14063"/>
    <cellStyle name="常规 4 2 8 4" xfId="14064"/>
    <cellStyle name="常规 4 2 3 2 2 2 3 2" xfId="14065"/>
    <cellStyle name="常规 4 2 8 4 2" xfId="14066"/>
    <cellStyle name="常规 4 2 3 2 2 2 3 3" xfId="14067"/>
    <cellStyle name="常规 4 2 3 2 2 3 2" xfId="14068"/>
    <cellStyle name="常规 4 2 9 3" xfId="14069"/>
    <cellStyle name="常规 4 2 3 2 2 3 3" xfId="14070"/>
    <cellStyle name="常规 4 2 9 4" xfId="14071"/>
    <cellStyle name="常规 4 2 3 2 2 4" xfId="14072"/>
    <cellStyle name="常规 4 2 3 2 2 4 2" xfId="14073"/>
    <cellStyle name="常规 4 2 3 2 2 4 3" xfId="14074"/>
    <cellStyle name="常规 4 2 3 2 2 5" xfId="14075"/>
    <cellStyle name="常规 4 2 3 2 2 6" xfId="14076"/>
    <cellStyle name="常规 6 2 5 2 2 2" xfId="14077"/>
    <cellStyle name="常规 4 2 3 2 3 3" xfId="14078"/>
    <cellStyle name="常规 4 2 3 2 3 3 2" xfId="14079"/>
    <cellStyle name="常规 4 2 3 2 3 3 3" xfId="14080"/>
    <cellStyle name="常规 4 2 3 2 3 4" xfId="14081"/>
    <cellStyle name="常规 4 2 3 2 3 5" xfId="14082"/>
    <cellStyle name="常规 4 2 3 2 4 3" xfId="14083"/>
    <cellStyle name="常规 4 2 3 3 2 2 2" xfId="14084"/>
    <cellStyle name="常规 5 2 8 3" xfId="14085"/>
    <cellStyle name="常规 4 2 3 3 2 2 3" xfId="14086"/>
    <cellStyle name="强调文字颜色 6 2 2 2 2 2 2" xfId="14087"/>
    <cellStyle name="常规 4 2 3 3 2 2 3 2" xfId="14088"/>
    <cellStyle name="常规 4 2 3 3 2 2 3 3" xfId="14089"/>
    <cellStyle name="常规 4 2 3 3 2 2 4" xfId="14090"/>
    <cellStyle name="常规 4 2 3 3 2 2 5" xfId="14091"/>
    <cellStyle name="常规 4 2 3 3 2 3" xfId="14092"/>
    <cellStyle name="常规 4 2 3 3 2 3 2" xfId="14093"/>
    <cellStyle name="常规 5 2 9 3" xfId="14094"/>
    <cellStyle name="常规 4 2 3 3 2 3 3" xfId="14095"/>
    <cellStyle name="强调文字颜色 6 2 2 2 2 3 2" xfId="14096"/>
    <cellStyle name="常规 4 2 3 3 2 4" xfId="14097"/>
    <cellStyle name="常规 4 2 3 3 2 4 2" xfId="14098"/>
    <cellStyle name="常规 4 2 3 3 2 4 3" xfId="14099"/>
    <cellStyle name="强调文字颜色 6 2 2 2 2 4 2" xfId="14100"/>
    <cellStyle name="常规 4 2 3 3 3 3" xfId="14101"/>
    <cellStyle name="常规 4 2 3 3 3 3 2" xfId="14102"/>
    <cellStyle name="常规 4 2 3 3 3 3 3" xfId="14103"/>
    <cellStyle name="常规 4 2 3 3 3 4" xfId="14104"/>
    <cellStyle name="常规 4 2 3 3 3 5" xfId="14105"/>
    <cellStyle name="常规 4 2 3 3 4 3" xfId="14106"/>
    <cellStyle name="常规 4 2 3 3 5 2" xfId="14107"/>
    <cellStyle name="输入 2 2 3 2 2" xfId="14108"/>
    <cellStyle name="常规 4 2 3 3 5 3" xfId="14109"/>
    <cellStyle name="常规 4 2 3 3 7" xfId="14110"/>
    <cellStyle name="输入 2 2 3 4" xfId="14111"/>
    <cellStyle name="常规 4 2 3 4 3" xfId="14112"/>
    <cellStyle name="常规 4 2 3 4 3 2" xfId="14113"/>
    <cellStyle name="常规 4 2 3 4 3 3" xfId="14114"/>
    <cellStyle name="常规 4 2 3 4 4" xfId="14115"/>
    <cellStyle name="常规 4 2 3 4 4 2" xfId="14116"/>
    <cellStyle name="常规 4 2 3 4 4 3" xfId="14117"/>
    <cellStyle name="常规 4 2 3 5" xfId="14118"/>
    <cellStyle name="常规 4 2 3 5 2" xfId="14119"/>
    <cellStyle name="常规 4 2 3 5 2 2" xfId="14120"/>
    <cellStyle name="常规 4 2 3 5 2 3" xfId="14121"/>
    <cellStyle name="常规 4 2 3 5 3" xfId="14122"/>
    <cellStyle name="常规 4 2 3 5 3 2" xfId="14123"/>
    <cellStyle name="常规 4 2 3 5 3 3" xfId="14124"/>
    <cellStyle name="常规 4 2 3 5 4" xfId="14125"/>
    <cellStyle name="常规 4 2 3 5 5" xfId="14126"/>
    <cellStyle name="输入 2 2 5 2" xfId="14127"/>
    <cellStyle name="常规 4 2 3 6" xfId="14128"/>
    <cellStyle name="常规 4 2 3 6 2" xfId="14129"/>
    <cellStyle name="常规 4 2 3 6 3" xfId="14130"/>
    <cellStyle name="常规 4 2 3 7" xfId="14131"/>
    <cellStyle name="常规 4 2 3 7 2" xfId="14132"/>
    <cellStyle name="常规 4 2 3 7 3" xfId="14133"/>
    <cellStyle name="常规 4 2 3 8" xfId="14134"/>
    <cellStyle name="常规 4 2 3 9" xfId="14135"/>
    <cellStyle name="常规 4 2 4 2 2" xfId="14136"/>
    <cellStyle name="常规 5 10 2 4 2" xfId="14137"/>
    <cellStyle name="常规 4 2 4 2 2 2 3" xfId="14138"/>
    <cellStyle name="常规 4 2 4 2 2 3 3" xfId="14139"/>
    <cellStyle name="常规 4 2 4 2 2 5" xfId="14140"/>
    <cellStyle name="常规 4 2 4 2 3" xfId="14141"/>
    <cellStyle name="常规 4 2 4 2 4" xfId="14142"/>
    <cellStyle name="常规 4 2 4 2 4 3" xfId="14143"/>
    <cellStyle name="常规 4 2 4 3" xfId="14144"/>
    <cellStyle name="常规 5 10 2 5" xfId="14145"/>
    <cellStyle name="常规 4 2 4 3 2" xfId="14146"/>
    <cellStyle name="常规 4 2 4 3 3" xfId="14147"/>
    <cellStyle name="常规 4 2 4 3 3 3" xfId="14148"/>
    <cellStyle name="常规 4 2 4 3 4" xfId="14149"/>
    <cellStyle name="常规 4 2 4 4" xfId="14150"/>
    <cellStyle name="常规 4 2 4 4 2" xfId="14151"/>
    <cellStyle name="常规 4 2 4 4 3" xfId="14152"/>
    <cellStyle name="常规 4 2 4 5" xfId="14153"/>
    <cellStyle name="常规 4 2 4 5 2" xfId="14154"/>
    <cellStyle name="常规 4 2 4 5 3" xfId="14155"/>
    <cellStyle name="常规 4 2 4 6" xfId="14156"/>
    <cellStyle name="常规 4 2 4 7" xfId="14157"/>
    <cellStyle name="常规 4 2 5" xfId="14158"/>
    <cellStyle name="常规 4 2 5 2 2" xfId="14159"/>
    <cellStyle name="常规 4 2 5 2 2 2 2" xfId="14160"/>
    <cellStyle name="常规 4 2 5 2 2 2 3" xfId="14161"/>
    <cellStyle name="常规 4 2 5 2 2 3 2" xfId="14162"/>
    <cellStyle name="常规 4 2 5 2 2 3 3" xfId="14163"/>
    <cellStyle name="常规 4 2 5 2 2 4" xfId="14164"/>
    <cellStyle name="常规 4 2 5 2 2 5" xfId="14165"/>
    <cellStyle name="常规 4 2 9 3 2" xfId="14166"/>
    <cellStyle name="常规 4 2 5 2 3" xfId="14167"/>
    <cellStyle name="常规 4 2 5 2 4 2" xfId="14168"/>
    <cellStyle name="常规 4 2 5 2 4 3" xfId="14169"/>
    <cellStyle name="常规 4 2 5 2 5" xfId="14170"/>
    <cellStyle name="输入 2 4 2 2" xfId="14171"/>
    <cellStyle name="常规 4 2 5 2 6" xfId="14172"/>
    <cellStyle name="输入 2 4 2 3" xfId="14173"/>
    <cellStyle name="常规 4 2 5 3" xfId="14174"/>
    <cellStyle name="常规 4 2 5 3 2" xfId="14175"/>
    <cellStyle name="常规 4 2 5 3 2 3" xfId="14176"/>
    <cellStyle name="常规 4 2 5 3 3" xfId="14177"/>
    <cellStyle name="常规 4 2 5 3 3 3" xfId="14178"/>
    <cellStyle name="常规 4 2 5 3 4" xfId="14179"/>
    <cellStyle name="常规 4 2 5 3 5" xfId="14180"/>
    <cellStyle name="输入 2 4 3 2" xfId="14181"/>
    <cellStyle name="常规 4 2 5 4" xfId="14182"/>
    <cellStyle name="常规 4 2 5 4 2" xfId="14183"/>
    <cellStyle name="常规 4 2 5 4 3" xfId="14184"/>
    <cellStyle name="常规 4 2 5 5" xfId="14185"/>
    <cellStyle name="常规 4 2 5 5 2" xfId="14186"/>
    <cellStyle name="常规 4 2 5 5 3" xfId="14187"/>
    <cellStyle name="常规 4 2 5 6" xfId="14188"/>
    <cellStyle name="常规 4 2 5 7" xfId="14189"/>
    <cellStyle name="常规 4 2 6 2" xfId="14190"/>
    <cellStyle name="常规 4 2 6 2 2" xfId="14191"/>
    <cellStyle name="常规 4 2 6 2 2 2 2" xfId="14192"/>
    <cellStyle name="常规 4 2 6 2 3" xfId="14193"/>
    <cellStyle name="常规 4 2 6 2 4 2" xfId="14194"/>
    <cellStyle name="常规 4 2 6 2 5" xfId="14195"/>
    <cellStyle name="常规 4 2 6 3" xfId="14196"/>
    <cellStyle name="常规 4 2 6 4" xfId="14197"/>
    <cellStyle name="常规 4 2 7" xfId="14198"/>
    <cellStyle name="常规 4 2 7 2" xfId="14199"/>
    <cellStyle name="常规 4 2 7 2 2 2" xfId="14200"/>
    <cellStyle name="常规 4 2 7 2 3" xfId="14201"/>
    <cellStyle name="常规 4 2 7 2 3 2" xfId="14202"/>
    <cellStyle name="常规 4 2 7 2 4" xfId="14203"/>
    <cellStyle name="常规 4 2 7 2 5" xfId="14204"/>
    <cellStyle name="常规 4 2 7 3" xfId="14205"/>
    <cellStyle name="常规 4 2 7 3 2" xfId="14206"/>
    <cellStyle name="常规 4 2 7 3 3" xfId="14207"/>
    <cellStyle name="常规 4 2 7 4" xfId="14208"/>
    <cellStyle name="常规 4 2 7 4 2" xfId="14209"/>
    <cellStyle name="常规 4 2 7 4 3" xfId="14210"/>
    <cellStyle name="常规 4 2 8" xfId="14211"/>
    <cellStyle name="常规 4 2 8 2" xfId="14212"/>
    <cellStyle name="常规 4 2 8 2 2" xfId="14213"/>
    <cellStyle name="常规 4 2 8 2 2 2" xfId="14214"/>
    <cellStyle name="常规 4 2 8 2 2 2 2" xfId="14215"/>
    <cellStyle name="常规 4 2 8 2 3" xfId="14216"/>
    <cellStyle name="常规 4 2 8 2 3 2" xfId="14217"/>
    <cellStyle name="常规 4 2 8 2 4" xfId="14218"/>
    <cellStyle name="常规 4 2 8 2 4 2" xfId="14219"/>
    <cellStyle name="常规 4 2 8 2 5" xfId="14220"/>
    <cellStyle name="常规 4 2 8 3 2 2" xfId="14221"/>
    <cellStyle name="常规 4 2 8 5 2" xfId="14222"/>
    <cellStyle name="常规 4 2 9" xfId="14223"/>
    <cellStyle name="常规 8 2 4 2 2 3 2" xfId="14224"/>
    <cellStyle name="常规 4 2 9 2" xfId="14225"/>
    <cellStyle name="常规 4 2 9 2 2" xfId="14226"/>
    <cellStyle name="常规 4 2 9 2 3" xfId="14227"/>
    <cellStyle name="常规 4 2 9 3 3" xfId="14228"/>
    <cellStyle name="常规 4 2 9 5" xfId="14229"/>
    <cellStyle name="常规 4 3" xfId="14230"/>
    <cellStyle name="常规 4 3 10" xfId="14231"/>
    <cellStyle name="常规 4 3 2" xfId="14232"/>
    <cellStyle name="常规 4 3 2 2" xfId="14233"/>
    <cellStyle name="常规 4 3 2 2 2 2 2 3" xfId="14234"/>
    <cellStyle name="常规 4 3 2 2 2 2 3 2" xfId="14235"/>
    <cellStyle name="常规 6 3 2 2 5 2" xfId="14236"/>
    <cellStyle name="常规 4 3 2 2 2 2 3 3" xfId="14237"/>
    <cellStyle name="常规 4 3 2 2 2 2 4" xfId="14238"/>
    <cellStyle name="常规 6 3 2 2 6" xfId="14239"/>
    <cellStyle name="常规 4 3 2 2 2 2 5" xfId="14240"/>
    <cellStyle name="常规 4 3 2 2 2 3 3" xfId="14241"/>
    <cellStyle name="常规 6 3 2 3 5" xfId="14242"/>
    <cellStyle name="常规 4 3 2 2 2 4 3" xfId="14243"/>
    <cellStyle name="常规 6 3 2 4 5" xfId="14244"/>
    <cellStyle name="常规 4 3 2 2 3 3 3" xfId="14245"/>
    <cellStyle name="常规 4 9 2 3 2" xfId="14246"/>
    <cellStyle name="常规 6 3 3 3 5" xfId="14247"/>
    <cellStyle name="常规 4 3 2 2 3 4" xfId="14248"/>
    <cellStyle name="常规 4 3 2 2 3 5" xfId="14249"/>
    <cellStyle name="常规 4 3 2 2 4 3" xfId="14250"/>
    <cellStyle name="常规 4 3 2 2 5 3" xfId="14251"/>
    <cellStyle name="常规 4 3 2 3 2 2 2 3" xfId="14252"/>
    <cellStyle name="常规 4 3 2 3 2 2 3 2" xfId="14253"/>
    <cellStyle name="常规 4 3 2 3 2 2 3 3" xfId="14254"/>
    <cellStyle name="常规 4 3 2 3 2 2 5" xfId="14255"/>
    <cellStyle name="常规 4 3 2 3 2 3 3" xfId="14256"/>
    <cellStyle name="常规 6 4 2 3 5" xfId="14257"/>
    <cellStyle name="常规 4 3 2 3 3 3 3" xfId="14258"/>
    <cellStyle name="常规 6 4 3 3 5" xfId="14259"/>
    <cellStyle name="常规 4 3 2 3 3 4" xfId="14260"/>
    <cellStyle name="常规 4 3 2 3 3 5" xfId="14261"/>
    <cellStyle name="常规 4 3 2 3 4 3" xfId="14262"/>
    <cellStyle name="常规 4 3 2 4" xfId="14263"/>
    <cellStyle name="常规 4 3 2 4 2 2 2" xfId="14264"/>
    <cellStyle name="常规 6 5 2 2 4" xfId="14265"/>
    <cellStyle name="常规 4 3 2 4 2 2 3" xfId="14266"/>
    <cellStyle name="常规 6 5 2 2 5" xfId="14267"/>
    <cellStyle name="常规 4 3 2 4 2 3" xfId="14268"/>
    <cellStyle name="常规 4 3 2 4 2 3 2" xfId="14269"/>
    <cellStyle name="常规 4 3 2 4 2 3 3" xfId="14270"/>
    <cellStyle name="常规 4 3 2 4 2 4" xfId="14271"/>
    <cellStyle name="常规 4 3 2 4 2 5" xfId="14272"/>
    <cellStyle name="常规 4 3 2 5" xfId="14273"/>
    <cellStyle name="常规 4 3 2 5 2 2" xfId="14274"/>
    <cellStyle name="常规 4 3 2 5 2 3" xfId="14275"/>
    <cellStyle name="常规 4 3 2 5 3" xfId="14276"/>
    <cellStyle name="常规 4 3 2 5 3 2" xfId="14277"/>
    <cellStyle name="常规 4 3 2 5 3 3" xfId="14278"/>
    <cellStyle name="常规 4 3 2 5 4" xfId="14279"/>
    <cellStyle name="常规 4 3 2 5 5" xfId="14280"/>
    <cellStyle name="常规 4 3 2 6" xfId="14281"/>
    <cellStyle name="常规 4 3 2 6 2" xfId="14282"/>
    <cellStyle name="常规 4 3 2 6 3" xfId="14283"/>
    <cellStyle name="常规 4 3 2 7" xfId="14284"/>
    <cellStyle name="常规 4 3 2 8" xfId="14285"/>
    <cellStyle name="常规 4 3 2 9" xfId="14286"/>
    <cellStyle name="常规 4 3 3" xfId="14287"/>
    <cellStyle name="常规 4 3 3 2" xfId="14288"/>
    <cellStyle name="常规 4 3 3 2 4 3" xfId="14289"/>
    <cellStyle name="常规 4 3 3 3" xfId="14290"/>
    <cellStyle name="常规 4 3 3 4" xfId="14291"/>
    <cellStyle name="常规 4 3 3 5" xfId="14292"/>
    <cellStyle name="常规 4 3 3 5 3" xfId="14293"/>
    <cellStyle name="常规 4 3 3 6" xfId="14294"/>
    <cellStyle name="常规 4 3 3 7" xfId="14295"/>
    <cellStyle name="常规 4 3 4 2 4 3" xfId="14296"/>
    <cellStyle name="常规 4 3 4 3 3 3" xfId="14297"/>
    <cellStyle name="常规 4 3 4 4 3" xfId="14298"/>
    <cellStyle name="常规 4 3 4 5 3" xfId="14299"/>
    <cellStyle name="常规 4 3 4 7" xfId="14300"/>
    <cellStyle name="常规 4 3 5 2 3 3" xfId="14301"/>
    <cellStyle name="常规 4 3 5 4 3" xfId="14302"/>
    <cellStyle name="常规 4 3 7 3" xfId="14303"/>
    <cellStyle name="常规 4 4" xfId="14304"/>
    <cellStyle name="常规 4 4 2" xfId="14305"/>
    <cellStyle name="常规 4 4 2 2 2" xfId="14306"/>
    <cellStyle name="常规 4 4 2 2 2 2" xfId="14307"/>
    <cellStyle name="常规 4 4 2 2 2 2 2" xfId="14308"/>
    <cellStyle name="常规 4 4 2 2 2 2 3" xfId="14309"/>
    <cellStyle name="常规 4 4 2 2 2 3" xfId="14310"/>
    <cellStyle name="常规 4 4 2 2 2 3 2" xfId="14311"/>
    <cellStyle name="常规 4 4 2 2 2 3 3" xfId="14312"/>
    <cellStyle name="常规 4 4 2 2 3" xfId="14313"/>
    <cellStyle name="常规 4 4 2 2 3 2" xfId="14314"/>
    <cellStyle name="常规 4 4 2 2 3 3" xfId="14315"/>
    <cellStyle name="常规 4 4 2 2 4" xfId="14316"/>
    <cellStyle name="常规 4 4 2 2 4 2" xfId="14317"/>
    <cellStyle name="常规 4 4 2 2 4 3" xfId="14318"/>
    <cellStyle name="常规 4 4 2 2 5" xfId="14319"/>
    <cellStyle name="常规 4 4 2 2 6" xfId="14320"/>
    <cellStyle name="常规 4 4 2 3" xfId="14321"/>
    <cellStyle name="常规 4 4 2 3 2" xfId="14322"/>
    <cellStyle name="常规 4 4 2 3 3" xfId="14323"/>
    <cellStyle name="常规 4 4 2 3 4" xfId="14324"/>
    <cellStyle name="常规 4 4 2 3 5" xfId="14325"/>
    <cellStyle name="常规 4 4 2 4" xfId="14326"/>
    <cellStyle name="常规 4 4 2 4 2" xfId="14327"/>
    <cellStyle name="常规 4 4 2 4 3" xfId="14328"/>
    <cellStyle name="常规 4 4 2 5" xfId="14329"/>
    <cellStyle name="常规 4 4 2 5 2" xfId="14330"/>
    <cellStyle name="常规 4 4 2 5 3" xfId="14331"/>
    <cellStyle name="常规 4 4 2 7" xfId="14332"/>
    <cellStyle name="常规 4 4 3" xfId="14333"/>
    <cellStyle name="常规 4 4 3 2 2" xfId="14334"/>
    <cellStyle name="常规 4 4 3 2 2 2" xfId="14335"/>
    <cellStyle name="常规 4 4 3 2 2 2 2" xfId="14336"/>
    <cellStyle name="常规 4 4 3 2 2 2 3" xfId="14337"/>
    <cellStyle name="常规 4 4 3 2 2 3" xfId="14338"/>
    <cellStyle name="常规 4 4 3 2 2 3 2" xfId="14339"/>
    <cellStyle name="常规 4 4 3 2 2 3 3" xfId="14340"/>
    <cellStyle name="常规 4 4 3 2 2 5" xfId="14341"/>
    <cellStyle name="常规 4 4 3 2 3" xfId="14342"/>
    <cellStyle name="常规 4 4 3 2 3 2" xfId="14343"/>
    <cellStyle name="常规 4 4 3 2 3 3" xfId="14344"/>
    <cellStyle name="常规 4 4 3 2 4" xfId="14345"/>
    <cellStyle name="常规 4 4 3 2 4 2" xfId="14346"/>
    <cellStyle name="常规 4 4 3 2 4 3" xfId="14347"/>
    <cellStyle name="常规 4 4 3 2 5" xfId="14348"/>
    <cellStyle name="常规 4 4 3 3" xfId="14349"/>
    <cellStyle name="常规 4 4 3 3 2" xfId="14350"/>
    <cellStyle name="常规 4 4 3 3 3" xfId="14351"/>
    <cellStyle name="常规 4 4 3 3 3 2" xfId="14352"/>
    <cellStyle name="常规 4 4 3 3 3 3" xfId="14353"/>
    <cellStyle name="常规 4 4 3 3 4" xfId="14354"/>
    <cellStyle name="常规 4 4 3 3 5" xfId="14355"/>
    <cellStyle name="常规 4 4 3 4" xfId="14356"/>
    <cellStyle name="常规 4 4 3 4 2" xfId="14357"/>
    <cellStyle name="常规 4 4 3 5" xfId="14358"/>
    <cellStyle name="常规 4 4 3 5 2" xfId="14359"/>
    <cellStyle name="常规 4 4 3 6" xfId="14360"/>
    <cellStyle name="常规 4 4 3 7" xfId="14361"/>
    <cellStyle name="常规 4 4 4 2 2 2" xfId="14362"/>
    <cellStyle name="常规 4 4 4 2 2 3" xfId="14363"/>
    <cellStyle name="常规 6 3 2" xfId="14364"/>
    <cellStyle name="常规 4 4 4 2 3 2" xfId="14365"/>
    <cellStyle name="常规 4 4 4 2 3 3" xfId="14366"/>
    <cellStyle name="常规 6 4 2" xfId="14367"/>
    <cellStyle name="常规 4 4 4 2 4" xfId="14368"/>
    <cellStyle name="常规 4 4 4 2 5" xfId="14369"/>
    <cellStyle name="常规 4 4 4 4 2" xfId="14370"/>
    <cellStyle name="常规 4 4 4 6" xfId="14371"/>
    <cellStyle name="常规 4 4 5 3 2" xfId="14372"/>
    <cellStyle name="常规 4 4 5 3 3" xfId="14373"/>
    <cellStyle name="常规 4 4 5 5" xfId="14374"/>
    <cellStyle name="常规 4 4 7 3" xfId="14375"/>
    <cellStyle name="常规 4 5" xfId="14376"/>
    <cellStyle name="常规 4 5 2" xfId="14377"/>
    <cellStyle name="常规 4 5 2 2 2 2" xfId="14378"/>
    <cellStyle name="常规 4 5 2 2 2 2 2" xfId="14379"/>
    <cellStyle name="常规 4 5 2 2 2 3" xfId="14380"/>
    <cellStyle name="常规 4 5 2 2 2 3 2" xfId="14381"/>
    <cellStyle name="常规 4 5 2 2 2 4 2" xfId="14382"/>
    <cellStyle name="常规 4 5 2 2 3" xfId="14383"/>
    <cellStyle name="注释 2" xfId="14384"/>
    <cellStyle name="常规 4 5 2 2 3 2" xfId="14385"/>
    <cellStyle name="注释 2 2" xfId="14386"/>
    <cellStyle name="常规 4 5 2 2 4" xfId="14387"/>
    <cellStyle name="常规 4 5 2 2 4 2" xfId="14388"/>
    <cellStyle name="常规 4 5 2 2 5" xfId="14389"/>
    <cellStyle name="常规 4 5 2 3 2" xfId="14390"/>
    <cellStyle name="常规 4 5 2 3 3" xfId="14391"/>
    <cellStyle name="常规 4 5 2 3 3 2" xfId="14392"/>
    <cellStyle name="常规 4 5 2 3 4" xfId="14393"/>
    <cellStyle name="常规 4 5 2 3 4 2" xfId="14394"/>
    <cellStyle name="常规 4 5 2 3 5" xfId="14395"/>
    <cellStyle name="常规 4 5 2 4" xfId="14396"/>
    <cellStyle name="常规 4 5 2 4 2" xfId="14397"/>
    <cellStyle name="常规 4 5 2 5" xfId="14398"/>
    <cellStyle name="常规 4 5 2 5 2" xfId="14399"/>
    <cellStyle name="常规 4 5 2 6" xfId="14400"/>
    <cellStyle name="常规 4 5 3" xfId="14401"/>
    <cellStyle name="常规 4 5 3 2" xfId="14402"/>
    <cellStyle name="常规 4 5 3 2 2" xfId="14403"/>
    <cellStyle name="常规 4 5 3 2 2 2" xfId="14404"/>
    <cellStyle name="常规 4 5 3 2 2 2 2" xfId="14405"/>
    <cellStyle name="常规 4 5 3 2 2 3" xfId="14406"/>
    <cellStyle name="常规 4 5 3 2 2 3 2" xfId="14407"/>
    <cellStyle name="常规 4 5 3 2 2 4 2" xfId="14408"/>
    <cellStyle name="常规 4 5 3 2 2 5" xfId="14409"/>
    <cellStyle name="常规 4 5 3 2 3" xfId="14410"/>
    <cellStyle name="常规 4 5 3 2 3 2" xfId="14411"/>
    <cellStyle name="常规 4 5 3 2 4" xfId="14412"/>
    <cellStyle name="常规 4 5 3 2 5" xfId="14413"/>
    <cellStyle name="常规 4 5 3 3" xfId="14414"/>
    <cellStyle name="常规 4 5 3 3 2" xfId="14415"/>
    <cellStyle name="常规 4 5 3 3 3" xfId="14416"/>
    <cellStyle name="常规 4 5 3 3 3 2" xfId="14417"/>
    <cellStyle name="常规 4 5 3 3 4" xfId="14418"/>
    <cellStyle name="常规 4 5 3 3 4 2" xfId="14419"/>
    <cellStyle name="常规 4 5 3 3 5" xfId="14420"/>
    <cellStyle name="常规 4 5 3 4" xfId="14421"/>
    <cellStyle name="常规 4 5 3 4 2" xfId="14422"/>
    <cellStyle name="常规 4 5 3 5" xfId="14423"/>
    <cellStyle name="常规 4 5 3 5 2" xfId="14424"/>
    <cellStyle name="常规 4 5 3 6" xfId="14425"/>
    <cellStyle name="常规 4 5 4 2 2 2" xfId="14426"/>
    <cellStyle name="常规 4 5 4 2 2 2 2" xfId="14427"/>
    <cellStyle name="常规 4 5 4 2 2 3" xfId="14428"/>
    <cellStyle name="常规 4 5 4 2 2 3 2" xfId="14429"/>
    <cellStyle name="常规 4 5 4 2 2 4 2" xfId="14430"/>
    <cellStyle name="常规 4 5 4 2 3" xfId="14431"/>
    <cellStyle name="常规 4 5 4 2 3 2" xfId="14432"/>
    <cellStyle name="常规 4 5 4 2 4" xfId="14433"/>
    <cellStyle name="常规 4 5 4 2 4 2" xfId="14434"/>
    <cellStyle name="常规 4 5 4 2 5" xfId="14435"/>
    <cellStyle name="常规 4 5 4 3 2" xfId="14436"/>
    <cellStyle name="常规 4 5 4 3 3" xfId="14437"/>
    <cellStyle name="常规 4 5 4 3 4" xfId="14438"/>
    <cellStyle name="常规 4 5 4 3 4 2" xfId="14439"/>
    <cellStyle name="常规 4 5 4 3 5" xfId="14440"/>
    <cellStyle name="常规 4 5 4 4" xfId="14441"/>
    <cellStyle name="常规 4 5 4 4 2" xfId="14442"/>
    <cellStyle name="常规 4 5 4 5" xfId="14443"/>
    <cellStyle name="常规 4 5 4 5 2" xfId="14444"/>
    <cellStyle name="常规 4 5 4 6" xfId="14445"/>
    <cellStyle name="常规 4 5 5 2 2" xfId="14446"/>
    <cellStyle name="常规 4 5 5 2 2 2" xfId="14447"/>
    <cellStyle name="常规 4 5 5 2 3" xfId="14448"/>
    <cellStyle name="常规 4 5 5 2 3 2" xfId="14449"/>
    <cellStyle name="常规 4 5 5 2 4" xfId="14450"/>
    <cellStyle name="常规 4 5 5 2 4 2" xfId="14451"/>
    <cellStyle name="常规 4 5 5 2 5" xfId="14452"/>
    <cellStyle name="常规 4 5 5 3 2" xfId="14453"/>
    <cellStyle name="常规 4 5 5 4" xfId="14454"/>
    <cellStyle name="常规 4 5 5 4 2" xfId="14455"/>
    <cellStyle name="常规 4 5 5 5" xfId="14456"/>
    <cellStyle name="常规 4 5 6 2 2" xfId="14457"/>
    <cellStyle name="常规 4 5 6 3" xfId="14458"/>
    <cellStyle name="常规 4 5 6 4" xfId="14459"/>
    <cellStyle name="常规 4 5 6 5" xfId="14460"/>
    <cellStyle name="常规 4 5 7 2" xfId="14461"/>
    <cellStyle name="常规 4 5 8 2" xfId="14462"/>
    <cellStyle name="常规 4 5 9" xfId="14463"/>
    <cellStyle name="常规 4 6" xfId="14464"/>
    <cellStyle name="常规 4 6 2" xfId="14465"/>
    <cellStyle name="常规 4 6 2 2 2 2" xfId="14466"/>
    <cellStyle name="常规 4 6 2 2 3" xfId="14467"/>
    <cellStyle name="常规 4 6 2 2 3 2" xfId="14468"/>
    <cellStyle name="常规 4 6 2 2 4" xfId="14469"/>
    <cellStyle name="常规 4 6 2 2 4 2" xfId="14470"/>
    <cellStyle name="常规 4 6 2 2 5" xfId="14471"/>
    <cellStyle name="常规 4 6 2 3 2" xfId="14472"/>
    <cellStyle name="常规 4 6 2 4 2" xfId="14473"/>
    <cellStyle name="常规 4 6 2 5" xfId="14474"/>
    <cellStyle name="常规 4 6 3" xfId="14475"/>
    <cellStyle name="常规 4 6 3 2" xfId="14476"/>
    <cellStyle name="常规 4 6 3 2 2" xfId="14477"/>
    <cellStyle name="常规 4 6 3 3" xfId="14478"/>
    <cellStyle name="常规 4 6 3 3 2" xfId="14479"/>
    <cellStyle name="常规 4 6 3 4" xfId="14480"/>
    <cellStyle name="常规 4 6 3 4 2" xfId="14481"/>
    <cellStyle name="常规 4 6 3 5" xfId="14482"/>
    <cellStyle name="常规 4 6 4 2" xfId="14483"/>
    <cellStyle name="常规 4 6 6" xfId="14484"/>
    <cellStyle name="常规 4 7 2" xfId="14485"/>
    <cellStyle name="常规 4 7 2 2 2 2" xfId="14486"/>
    <cellStyle name="常规 4 7 2 2 3" xfId="14487"/>
    <cellStyle name="常规 4 7 2 2 3 2" xfId="14488"/>
    <cellStyle name="常规 4 7 2 2 4" xfId="14489"/>
    <cellStyle name="常规 4 7 2 2 4 2" xfId="14490"/>
    <cellStyle name="常规 4 7 2 2 5" xfId="14491"/>
    <cellStyle name="注释 2 2 2" xfId="14492"/>
    <cellStyle name="常规 4 7 2 3 2" xfId="14493"/>
    <cellStyle name="常规 4 7 2 4 2" xfId="14494"/>
    <cellStyle name="常规 4 7 2 5" xfId="14495"/>
    <cellStyle name="常规 4 7 3" xfId="14496"/>
    <cellStyle name="常规 4 7 3 2" xfId="14497"/>
    <cellStyle name="常规 4 7 3 2 2" xfId="14498"/>
    <cellStyle name="常规 4 7 3 3" xfId="14499"/>
    <cellStyle name="常规 4 7 3 3 2" xfId="14500"/>
    <cellStyle name="强调文字颜色 1 2 2 2 3" xfId="14501"/>
    <cellStyle name="常规 4 7 3 4" xfId="14502"/>
    <cellStyle name="常规 4 7 3 4 2" xfId="14503"/>
    <cellStyle name="强调文字颜色 1 2 2 3 3" xfId="14504"/>
    <cellStyle name="常规 4 7 3 5" xfId="14505"/>
    <cellStyle name="常规 4 7 4 2" xfId="14506"/>
    <cellStyle name="常规 4 7 5 2" xfId="14507"/>
    <cellStyle name="常规 4 7 6" xfId="14508"/>
    <cellStyle name="常规 4 8" xfId="14509"/>
    <cellStyle name="常规 4 8 2" xfId="14510"/>
    <cellStyle name="常规 4 8 2 2" xfId="14511"/>
    <cellStyle name="常规 4 8 2 2 2" xfId="14512"/>
    <cellStyle name="常规 6 2 3 2 5" xfId="14513"/>
    <cellStyle name="常规 4 8 2 2 2 2" xfId="14514"/>
    <cellStyle name="常规 6 2 3 2 5 2" xfId="14515"/>
    <cellStyle name="常规 4 8 2 2 3" xfId="14516"/>
    <cellStyle name="常规 6 2 3 2 6" xfId="14517"/>
    <cellStyle name="常规 4 8 2 2 4" xfId="14518"/>
    <cellStyle name="常规 4 8 2 2 4 2" xfId="14519"/>
    <cellStyle name="常规 4 8 2 2 5" xfId="14520"/>
    <cellStyle name="常规 4 8 2 3" xfId="14521"/>
    <cellStyle name="常规 4 8 2 3 2" xfId="14522"/>
    <cellStyle name="常规 6 2 3 3 5" xfId="14523"/>
    <cellStyle name="常规 4 8 2 4 2" xfId="14524"/>
    <cellStyle name="常规 6 2 3 4 5" xfId="14525"/>
    <cellStyle name="常规 4 8 2 5" xfId="14526"/>
    <cellStyle name="常规 4 8 3" xfId="14527"/>
    <cellStyle name="常规 4 8 3 2" xfId="14528"/>
    <cellStyle name="常规 4 8 3 2 2" xfId="14529"/>
    <cellStyle name="常规 6 2 4 2 5" xfId="14530"/>
    <cellStyle name="常规 4 8 3 3" xfId="14531"/>
    <cellStyle name="常规 4 8 3 4" xfId="14532"/>
    <cellStyle name="常规 4 8 3 5" xfId="14533"/>
    <cellStyle name="常规 4 8 4" xfId="14534"/>
    <cellStyle name="常规 4 8 4 2" xfId="14535"/>
    <cellStyle name="常规 4 8 5" xfId="14536"/>
    <cellStyle name="常规 4 8 5 2" xfId="14537"/>
    <cellStyle name="常规 4 9" xfId="14538"/>
    <cellStyle name="常规 4 9 2" xfId="14539"/>
    <cellStyle name="常规 4 9 2 2" xfId="14540"/>
    <cellStyle name="常规 4 9 2 2 3" xfId="14541"/>
    <cellStyle name="常规 4 9 2 3" xfId="14542"/>
    <cellStyle name="常规 4 9 2 3 3" xfId="14543"/>
    <cellStyle name="常规 4 9 3" xfId="14544"/>
    <cellStyle name="常规 4 9 3 3" xfId="14545"/>
    <cellStyle name="常规 4 9 4" xfId="14546"/>
    <cellStyle name="常规 4 9 4 2" xfId="14547"/>
    <cellStyle name="常规 4 9 4 3" xfId="14548"/>
    <cellStyle name="常规 5" xfId="14549"/>
    <cellStyle name="常规 5 10" xfId="14550"/>
    <cellStyle name="常规 5 10 2" xfId="14551"/>
    <cellStyle name="常规 5 10 2 2" xfId="14552"/>
    <cellStyle name="常规 5 10 3" xfId="14553"/>
    <cellStyle name="常规 5 10 3 2" xfId="14554"/>
    <cellStyle name="常规 5 10 4" xfId="14555"/>
    <cellStyle name="常规 5 10 5" xfId="14556"/>
    <cellStyle name="常规 5 11 2" xfId="14557"/>
    <cellStyle name="常规 5 11 2 2" xfId="14558"/>
    <cellStyle name="常规 5 11 3" xfId="14559"/>
    <cellStyle name="常规 5 11 3 2" xfId="14560"/>
    <cellStyle name="常规 5 12" xfId="14561"/>
    <cellStyle name="常规 5 12 2" xfId="14562"/>
    <cellStyle name="常规 5 13" xfId="14563"/>
    <cellStyle name="常规 5 2" xfId="14564"/>
    <cellStyle name="常规 5 2 10" xfId="14565"/>
    <cellStyle name="常规 5 2 11" xfId="14566"/>
    <cellStyle name="常规 5 2 2" xfId="14567"/>
    <cellStyle name="常规 5 2 2 10" xfId="14568"/>
    <cellStyle name="常规 5 2 2 2" xfId="14569"/>
    <cellStyle name="常规 5 2 2 2 2 2" xfId="14570"/>
    <cellStyle name="常规 5 4 2 4" xfId="14571"/>
    <cellStyle name="常规 5 2 2 2 2 2 2" xfId="14572"/>
    <cellStyle name="常规 5 4 2 4 2" xfId="14573"/>
    <cellStyle name="常规 5 2 2 2 2 2 2 2" xfId="14574"/>
    <cellStyle name="常规 5 2 2 2 2 2 2 2 2" xfId="14575"/>
    <cellStyle name="常规 5 2 2 2 2 2 6" xfId="14576"/>
    <cellStyle name="常规 5 2 2 2 2 2 2 2 3" xfId="14577"/>
    <cellStyle name="常规 5 2 2 2 2 2 2 3" xfId="14578"/>
    <cellStyle name="常规 9 2 2 5 2" xfId="14579"/>
    <cellStyle name="常规 5 2 2 2 2 2 2 3 2" xfId="14580"/>
    <cellStyle name="常规 5 2 2 2 2 2 2 3 3" xfId="14581"/>
    <cellStyle name="常规 5 2 2 2 2 2 3" xfId="14582"/>
    <cellStyle name="常规 5 4 2 4 3" xfId="14583"/>
    <cellStyle name="常规 5 2 2 2 2 2 3 2" xfId="14584"/>
    <cellStyle name="常规 5 2 2 2 2 2 3 3" xfId="14585"/>
    <cellStyle name="常规 5 2 2 2 2 2 4" xfId="14586"/>
    <cellStyle name="常规 5 2 2 2 2 2 4 2" xfId="14587"/>
    <cellStyle name="常规 5 2 2 2 2 2 5" xfId="14588"/>
    <cellStyle name="常规 5 2 2 2 2 3" xfId="14589"/>
    <cellStyle name="常规 5 4 2 5" xfId="14590"/>
    <cellStyle name="常规 5 2 2 2 2 3 2" xfId="14591"/>
    <cellStyle name="常规 5 4 2 5 2" xfId="14592"/>
    <cellStyle name="常规 5 2 2 2 2 3 2 2" xfId="14593"/>
    <cellStyle name="常规 5 2 2 2 2 3 3" xfId="14594"/>
    <cellStyle name="常规 5 4 2 5 3" xfId="14595"/>
    <cellStyle name="常规 5 2 2 2 2 3 3 2" xfId="14596"/>
    <cellStyle name="常规 5 2 2 2 2 3 4" xfId="14597"/>
    <cellStyle name="常规 5 2 2 2 2 3 5" xfId="14598"/>
    <cellStyle name="常规 5 2 2 2 2 4" xfId="14599"/>
    <cellStyle name="常规 5 4 2 6" xfId="14600"/>
    <cellStyle name="常规 5 2 2 2 2 4 2" xfId="14601"/>
    <cellStyle name="常规 5 2 2 2 2 4 3" xfId="14602"/>
    <cellStyle name="常规 5 2 2 2 2 5" xfId="14603"/>
    <cellStyle name="常规 5 4 2 7" xfId="14604"/>
    <cellStyle name="常规 5 2 2 2 2 5 2" xfId="14605"/>
    <cellStyle name="常规 5 2 2 2 2 6" xfId="14606"/>
    <cellStyle name="常规 7 2 4 2 2 2" xfId="14607"/>
    <cellStyle name="常规 5 2 2 2 2 7" xfId="14608"/>
    <cellStyle name="常规 7 2 4 2 2 3" xfId="14609"/>
    <cellStyle name="常规 5 2 2 2 3" xfId="14610"/>
    <cellStyle name="常规 5 2 2 2 3 2" xfId="14611"/>
    <cellStyle name="常规 5 4 3 4" xfId="14612"/>
    <cellStyle name="常规 5 2 2 2 3 2 2" xfId="14613"/>
    <cellStyle name="常规 5 4 3 4 2" xfId="14614"/>
    <cellStyle name="常规 5 2 2 2 3 2 2 2 2" xfId="14615"/>
    <cellStyle name="常规 5 2 2 2 3 2 2 2 3" xfId="14616"/>
    <cellStyle name="常规 5 2 2 2 3 2 2 3" xfId="14617"/>
    <cellStyle name="常规 5 2 2 2 3 2 2 3 2" xfId="14618"/>
    <cellStyle name="常规 5 2 2 2 3 2 2 3 3" xfId="14619"/>
    <cellStyle name="常规 5 2 2 2 3 2 3" xfId="14620"/>
    <cellStyle name="常规 5 4 3 4 3" xfId="14621"/>
    <cellStyle name="常规 5 2 2 2 3 2 3 3" xfId="14622"/>
    <cellStyle name="常规 5 2 2 2 3 2 4" xfId="14623"/>
    <cellStyle name="常规 5 2 2 2 3 2 4 2" xfId="14624"/>
    <cellStyle name="常规 5 2 2 2 3 2 4 3" xfId="14625"/>
    <cellStyle name="常规 5 2 2 2 3 2 5" xfId="14626"/>
    <cellStyle name="常规 5 2 2 2 3 2 6" xfId="14627"/>
    <cellStyle name="常规 5 2 2 2 3 3" xfId="14628"/>
    <cellStyle name="常规 5 4 3 5" xfId="14629"/>
    <cellStyle name="常规 5 2 2 2 3 3 2" xfId="14630"/>
    <cellStyle name="常规 5 4 3 5 2" xfId="14631"/>
    <cellStyle name="常规 5 2 2 2 3 3 3" xfId="14632"/>
    <cellStyle name="常规 5 4 3 5 3" xfId="14633"/>
    <cellStyle name="常规 5 2 2 2 3 3 3 3" xfId="14634"/>
    <cellStyle name="常规 5 2 2 2 3 3 4" xfId="14635"/>
    <cellStyle name="常规 5 2 2 2 3 3 5" xfId="14636"/>
    <cellStyle name="常规 5 2 2 2 3 4" xfId="14637"/>
    <cellStyle name="常规 5 4 3 6" xfId="14638"/>
    <cellStyle name="常规 5 2 2 2 3 4 2" xfId="14639"/>
    <cellStyle name="常规 5 2 2 2 3 4 3" xfId="14640"/>
    <cellStyle name="常规 5 2 2 2 3 5" xfId="14641"/>
    <cellStyle name="常规 5 4 3 7" xfId="14642"/>
    <cellStyle name="常规 5 2 2 2 3 5 2" xfId="14643"/>
    <cellStyle name="常规 5 2 2 2 3 5 3" xfId="14644"/>
    <cellStyle name="常规 5 2 2 2 3 6" xfId="14645"/>
    <cellStyle name="常规 7 2 4 2 3 2" xfId="14646"/>
    <cellStyle name="常规 5 2 2 2 3 7" xfId="14647"/>
    <cellStyle name="常规 5 2 2 2 4" xfId="14648"/>
    <cellStyle name="常规 5 2 2 2 4 2 3 3" xfId="14649"/>
    <cellStyle name="常规 5 2 2 2 5" xfId="14650"/>
    <cellStyle name="常规 5 2 2 2 5 2 2" xfId="14651"/>
    <cellStyle name="常规 5 2 2 2 5 2 3" xfId="14652"/>
    <cellStyle name="常规 5 2 2 2 5 3" xfId="14653"/>
    <cellStyle name="常规 5 4 5 5" xfId="14654"/>
    <cellStyle name="常规 5 2 2 2 5 3 2" xfId="14655"/>
    <cellStyle name="常规 5 2 2 2 5 3 3" xfId="14656"/>
    <cellStyle name="常规 5 2 2 2 5 4" xfId="14657"/>
    <cellStyle name="常规 5 2 2 2 5 5" xfId="14658"/>
    <cellStyle name="常规 5 2 2 2 6" xfId="14659"/>
    <cellStyle name="常规 5 2 2 2 6 2" xfId="14660"/>
    <cellStyle name="常规 5 2 2 2 6 3" xfId="14661"/>
    <cellStyle name="常规 5 2 2 2 7" xfId="14662"/>
    <cellStyle name="常规 5 2 2 2 7 2" xfId="14663"/>
    <cellStyle name="常规 5 2 2 2 7 3" xfId="14664"/>
    <cellStyle name="常规 5 2 2 2 9" xfId="14665"/>
    <cellStyle name="常规 5 2 2 3 2" xfId="14666"/>
    <cellStyle name="常规 5 2 2 3 2 2" xfId="14667"/>
    <cellStyle name="常规 5 5 2 4" xfId="14668"/>
    <cellStyle name="常规 5 2 2 3 2 2 2" xfId="14669"/>
    <cellStyle name="常规 5 5 2 4 2" xfId="14670"/>
    <cellStyle name="常规 5 2 2 3 2 2 2 2" xfId="14671"/>
    <cellStyle name="常规 5 2 2 3 2 2 2 3" xfId="14672"/>
    <cellStyle name="常规 5 2 2 3 2 2 3" xfId="14673"/>
    <cellStyle name="常规 5 5 2 4 3" xfId="14674"/>
    <cellStyle name="常规 5 2 2 3 2 2 3 2" xfId="14675"/>
    <cellStyle name="常规 5 2 2 3 2 2 3 3" xfId="14676"/>
    <cellStyle name="常规 5 2 2 3 2 2 4" xfId="14677"/>
    <cellStyle name="常规 5 2 2 3 2 2 5" xfId="14678"/>
    <cellStyle name="常规 5 2 2 3 2 3 2" xfId="14679"/>
    <cellStyle name="常规 5 5 2 5 2" xfId="14680"/>
    <cellStyle name="常规 5 2 2 3 2 3 3" xfId="14681"/>
    <cellStyle name="常规 5 5 2 5 3" xfId="14682"/>
    <cellStyle name="好 2 2 3 2 2" xfId="14683"/>
    <cellStyle name="常规 5 2 2 3 2 4" xfId="14684"/>
    <cellStyle name="常规 5 5 2 6" xfId="14685"/>
    <cellStyle name="常规 5 2 2 3 2 4 2" xfId="14686"/>
    <cellStyle name="常规 5 2 2 3 2 4 3" xfId="14687"/>
    <cellStyle name="好 2 2 3 3 2" xfId="14688"/>
    <cellStyle name="常规 5 2 2 3 2 6" xfId="14689"/>
    <cellStyle name="常规 7 2 4 3 2 2" xfId="14690"/>
    <cellStyle name="常规 5 2 2 3 3" xfId="14691"/>
    <cellStyle name="常规 5 2 2 3 3 2" xfId="14692"/>
    <cellStyle name="常规 5 5 3 4" xfId="14693"/>
    <cellStyle name="常规 5 2 2 3 3 2 2" xfId="14694"/>
    <cellStyle name="常规 5 5 3 4 2" xfId="14695"/>
    <cellStyle name="常规 5 2 2 3 3 2 3" xfId="14696"/>
    <cellStyle name="常规 5 5 3 4 3" xfId="14697"/>
    <cellStyle name="常规 5 2 2 3 3 3 2" xfId="14698"/>
    <cellStyle name="常规 5 5 3 5 2" xfId="14699"/>
    <cellStyle name="常规 5 2 2 3 3 3 3" xfId="14700"/>
    <cellStyle name="常规 5 5 3 5 3" xfId="14701"/>
    <cellStyle name="常规 5 2 2 3 3 4" xfId="14702"/>
    <cellStyle name="常规 5 5 3 6" xfId="14703"/>
    <cellStyle name="常规 5 2 2 3 4" xfId="14704"/>
    <cellStyle name="常规 5 2 2 3 4 2" xfId="14705"/>
    <cellStyle name="常规 5 5 4 4" xfId="14706"/>
    <cellStyle name="常规 5 2 2 3 5" xfId="14707"/>
    <cellStyle name="常规 5 2 2 3 5 2" xfId="14708"/>
    <cellStyle name="常规 5 5 5 4" xfId="14709"/>
    <cellStyle name="常规 5 2 2 3 5 3" xfId="14710"/>
    <cellStyle name="常规 5 5 5 5" xfId="14711"/>
    <cellStyle name="常规 5 2 2 3 6" xfId="14712"/>
    <cellStyle name="常规 5 2 2 3 7" xfId="14713"/>
    <cellStyle name="常规 5 2 2 4 2 2" xfId="14714"/>
    <cellStyle name="常规 5 6 2 4" xfId="14715"/>
    <cellStyle name="常规 5 2 2 4 2 2 2" xfId="14716"/>
    <cellStyle name="常规 5 6 2 4 2" xfId="14717"/>
    <cellStyle name="常规 5 2 2 4 2 2 2 2" xfId="14718"/>
    <cellStyle name="常规 5 2 2 4 2 2 3" xfId="14719"/>
    <cellStyle name="常规 5 2 2 4 2 2 3 2" xfId="14720"/>
    <cellStyle name="常规 5 2 2 4 2 2 4" xfId="14721"/>
    <cellStyle name="常规 5 2 2 4 2 3" xfId="14722"/>
    <cellStyle name="常规 5 6 2 5" xfId="14723"/>
    <cellStyle name="常规 7 2 2 5 2" xfId="14724"/>
    <cellStyle name="常规 5 2 2 4 2 3 2" xfId="14725"/>
    <cellStyle name="常规 7 2 2 5 2 2" xfId="14726"/>
    <cellStyle name="常规 5 2 2 4 2 3 3" xfId="14727"/>
    <cellStyle name="常规 7 2 2 5 2 3" xfId="14728"/>
    <cellStyle name="常规 5 2 2 4 2 4 2" xfId="14729"/>
    <cellStyle name="常规 7 2 2 5 3 2" xfId="14730"/>
    <cellStyle name="常规 5 2 2 4 2 4 3" xfId="14731"/>
    <cellStyle name="常规 5 2 2 4 3" xfId="14732"/>
    <cellStyle name="常规 5 2 2 4 3 2" xfId="14733"/>
    <cellStyle name="常规 5 6 3 4" xfId="14734"/>
    <cellStyle name="常规 5 2 2 4 3 2 2" xfId="14735"/>
    <cellStyle name="常规 5 6 3 4 2" xfId="14736"/>
    <cellStyle name="常规 5 2 2 4 3 3" xfId="14737"/>
    <cellStyle name="常规 5 6 3 5" xfId="14738"/>
    <cellStyle name="常规 7 2 2 6 2" xfId="14739"/>
    <cellStyle name="常规 5 2 2 4 3 3 2" xfId="14740"/>
    <cellStyle name="常规 5 6 3 5 2" xfId="14741"/>
    <cellStyle name="常规 7 2 2 6 2 2" xfId="14742"/>
    <cellStyle name="常规 5 2 2 4 3 4" xfId="14743"/>
    <cellStyle name="常规 5 6 3 6" xfId="14744"/>
    <cellStyle name="常规 7 2 2 6 3" xfId="14745"/>
    <cellStyle name="常规 5 2 2 4 3 5" xfId="14746"/>
    <cellStyle name="常规 7 2 2 6 4" xfId="14747"/>
    <cellStyle name="常规 5 2 2 4 4" xfId="14748"/>
    <cellStyle name="常规 5 2 2 4 4 2" xfId="14749"/>
    <cellStyle name="计算 2 2 2 2 3" xfId="14750"/>
    <cellStyle name="常规 5 2 2 4 4 3" xfId="14751"/>
    <cellStyle name="常规 7 2 2 7 2" xfId="14752"/>
    <cellStyle name="计算 2 2 2 2 4" xfId="14753"/>
    <cellStyle name="常规 5 2 2 4 5" xfId="14754"/>
    <cellStyle name="常规 5 2 2 4 5 2" xfId="14755"/>
    <cellStyle name="常规 5 6 5 4" xfId="14756"/>
    <cellStyle name="常规 5 2 2 4 5 3" xfId="14757"/>
    <cellStyle name="常规 7 2 2 8 2" xfId="14758"/>
    <cellStyle name="常规 5 2 2 4 6" xfId="14759"/>
    <cellStyle name="常规 5 4 2 2 2 2 2" xfId="14760"/>
    <cellStyle name="常规 5 2 2 4 7" xfId="14761"/>
    <cellStyle name="常规 5 4 2 2 2 2 3" xfId="14762"/>
    <cellStyle name="常规 5 2 2 5 2" xfId="14763"/>
    <cellStyle name="常规 5 2 2 5 2 2" xfId="14764"/>
    <cellStyle name="常规 5 7 2 4" xfId="14765"/>
    <cellStyle name="常规 5 2 2 5 2 2 2" xfId="14766"/>
    <cellStyle name="常规 5 7 2 4 2" xfId="14767"/>
    <cellStyle name="常规 5 2 2 5 2 2 3" xfId="14768"/>
    <cellStyle name="常规 5 2 2 5 2 3" xfId="14769"/>
    <cellStyle name="常规 5 7 2 5" xfId="14770"/>
    <cellStyle name="常规 7 2 3 5 2" xfId="14771"/>
    <cellStyle name="输出 2 2 2 2 4 2" xfId="14772"/>
    <cellStyle name="常规 5 2 2 5 2 3 2" xfId="14773"/>
    <cellStyle name="常规 5 2 2 5 2 3 3" xfId="14774"/>
    <cellStyle name="常规 5 2 2 5 2 4" xfId="14775"/>
    <cellStyle name="常规 5 2 2 5 2 5" xfId="14776"/>
    <cellStyle name="常规 5 2 2 5 3" xfId="14777"/>
    <cellStyle name="常规 5 2 2 5 3 2" xfId="14778"/>
    <cellStyle name="常规 5 2 2 5 3 3" xfId="14779"/>
    <cellStyle name="常规 5 2 2 5 4" xfId="14780"/>
    <cellStyle name="常规 5 2 2 5 4 2" xfId="14781"/>
    <cellStyle name="常规 5 7 4 4" xfId="14782"/>
    <cellStyle name="常规 5 2 2 5 4 3" xfId="14783"/>
    <cellStyle name="常规 5 2 2 5 5" xfId="14784"/>
    <cellStyle name="常规 5 2 2 5 6" xfId="14785"/>
    <cellStyle name="常规 5 4 2 2 2 3 2" xfId="14786"/>
    <cellStyle name="常规 5 2 2 6" xfId="14787"/>
    <cellStyle name="常规 5 2 2 6 2" xfId="14788"/>
    <cellStyle name="常规 5 2 2 6 2 2" xfId="14789"/>
    <cellStyle name="常规 5 8 2 4" xfId="14790"/>
    <cellStyle name="常规 5 2 2 6 2 3" xfId="14791"/>
    <cellStyle name="常规 5 8 2 5" xfId="14792"/>
    <cellStyle name="常规 7 2 4 5 2" xfId="14793"/>
    <cellStyle name="常规 5 2 2 6 3" xfId="14794"/>
    <cellStyle name="常规 5 2 2 6 3 2" xfId="14795"/>
    <cellStyle name="常规 5 8 3 4" xfId="14796"/>
    <cellStyle name="常规 5 2 2 6 3 3" xfId="14797"/>
    <cellStyle name="常规 5 8 3 5" xfId="14798"/>
    <cellStyle name="常规 5 2 2 6 4" xfId="14799"/>
    <cellStyle name="常规 5 2 2 6 5" xfId="14800"/>
    <cellStyle name="常规 5 2 2 7" xfId="14801"/>
    <cellStyle name="常规 5 2 2 7 2" xfId="14802"/>
    <cellStyle name="常规 5 2 2 7 3" xfId="14803"/>
    <cellStyle name="常规 5 2 2 8" xfId="14804"/>
    <cellStyle name="常规 5 2 2 8 2" xfId="14805"/>
    <cellStyle name="常规 5 2 2 8 3" xfId="14806"/>
    <cellStyle name="常规 5 2 2 9" xfId="14807"/>
    <cellStyle name="常规 5 2 3" xfId="14808"/>
    <cellStyle name="常规 5 2 3 2" xfId="14809"/>
    <cellStyle name="常规 5 2 3 2 2 2" xfId="14810"/>
    <cellStyle name="常规 6 4 2 4" xfId="14811"/>
    <cellStyle name="常规 5 2 3 2 2 2 2" xfId="14812"/>
    <cellStyle name="常规 6 4 2 4 2" xfId="14813"/>
    <cellStyle name="常规 5 2 3 2 2 2 2 2" xfId="14814"/>
    <cellStyle name="常规 5 2 3 2 2 2 2 3" xfId="14815"/>
    <cellStyle name="常规 5 2 3 2 2 2 3" xfId="14816"/>
    <cellStyle name="常规 5 2 3 2 2 2 3 2" xfId="14817"/>
    <cellStyle name="常规 5 2 3 2 2 2 3 3" xfId="14818"/>
    <cellStyle name="常规 5 2 3 2 2 3" xfId="14819"/>
    <cellStyle name="常规 6 4 2 5" xfId="14820"/>
    <cellStyle name="常规 5 2 3 2 2 3 2" xfId="14821"/>
    <cellStyle name="常规 6 4 2 5 2" xfId="14822"/>
    <cellStyle name="常规 5 2 3 2 2 3 3" xfId="14823"/>
    <cellStyle name="常规 5 2 3 2 2 4" xfId="14824"/>
    <cellStyle name="常规 6 4 2 6" xfId="14825"/>
    <cellStyle name="常规 5 2 3 2 2 4 2" xfId="14826"/>
    <cellStyle name="常规 5 2 3 2 2 4 3" xfId="14827"/>
    <cellStyle name="常规 5 2 3 2 2 5" xfId="14828"/>
    <cellStyle name="常规 5 2 3 2 2 6" xfId="14829"/>
    <cellStyle name="常规 7 2 5 2 2 2" xfId="14830"/>
    <cellStyle name="常规 5 2 3 2 3" xfId="14831"/>
    <cellStyle name="常规 5 2 3 2 3 2" xfId="14832"/>
    <cellStyle name="常规 6 4 3 4" xfId="14833"/>
    <cellStyle name="常规 5 2 3 2 3 2 2" xfId="14834"/>
    <cellStyle name="常规 6 4 3 4 2" xfId="14835"/>
    <cellStyle name="常规 5 2 3 2 3 2 3" xfId="14836"/>
    <cellStyle name="常规 5 2 3 2 3 3" xfId="14837"/>
    <cellStyle name="常规 6 4 3 5" xfId="14838"/>
    <cellStyle name="常规 5 2 3 2 3 3 2" xfId="14839"/>
    <cellStyle name="常规 6 4 3 5 2" xfId="14840"/>
    <cellStyle name="常规 5 2 3 2 3 3 3" xfId="14841"/>
    <cellStyle name="常规 5 2 3 2 3 4" xfId="14842"/>
    <cellStyle name="常规 6 4 3 6" xfId="14843"/>
    <cellStyle name="常规 5 2 3 2 3 5" xfId="14844"/>
    <cellStyle name="常规 5 2 3 2 4" xfId="14845"/>
    <cellStyle name="常规 5 2 3 2 4 2" xfId="14846"/>
    <cellStyle name="常规 6 4 4 4" xfId="14847"/>
    <cellStyle name="常规 5 2 3 2 4 3" xfId="14848"/>
    <cellStyle name="常规 6 4 4 5" xfId="14849"/>
    <cellStyle name="常规 5 2 3 2 5 3" xfId="14850"/>
    <cellStyle name="常规 6 4 5 5" xfId="14851"/>
    <cellStyle name="常规 5 2 3 3 2" xfId="14852"/>
    <cellStyle name="常规 5 2 3 3 2 2" xfId="14853"/>
    <cellStyle name="常规 6 5 2 4" xfId="14854"/>
    <cellStyle name="常规 5 2 3 3 2 2 2" xfId="14855"/>
    <cellStyle name="常规 6 5 2 4 2" xfId="14856"/>
    <cellStyle name="常规 5 2 3 3 2 2 2 2" xfId="14857"/>
    <cellStyle name="常规 5 2 3 3 2 2 2 3" xfId="14858"/>
    <cellStyle name="常规 5 2 3 3 2 2 3" xfId="14859"/>
    <cellStyle name="常规 5 2 3 3 2 2 3 2" xfId="14860"/>
    <cellStyle name="常规 5 2 3 3 2 2 3 3" xfId="14861"/>
    <cellStyle name="常规 5 2 3 3 2 2 4" xfId="14862"/>
    <cellStyle name="常规 5 2 3 3 2 2 5" xfId="14863"/>
    <cellStyle name="常规 5 2 3 3 2 3" xfId="14864"/>
    <cellStyle name="常规 6 5 2 5" xfId="14865"/>
    <cellStyle name="常规 5 2 3 3 2 3 2" xfId="14866"/>
    <cellStyle name="常规 5 2 3 3 2 3 3" xfId="14867"/>
    <cellStyle name="常规 5 2 3 3 2 4" xfId="14868"/>
    <cellStyle name="常规 5 2 3 3 2 4 2" xfId="14869"/>
    <cellStyle name="常规 5 2 3 3 2 4 3" xfId="14870"/>
    <cellStyle name="常规 5 2 3 3 2 6" xfId="14871"/>
    <cellStyle name="常规 5 2 3 3 3" xfId="14872"/>
    <cellStyle name="常规 5 2 3 3 3 2" xfId="14873"/>
    <cellStyle name="常规 6 5 3 4" xfId="14874"/>
    <cellStyle name="常规 5 2 3 3 3 2 2" xfId="14875"/>
    <cellStyle name="常规 6 5 3 4 2" xfId="14876"/>
    <cellStyle name="常规 5 2 3 3 3 2 3" xfId="14877"/>
    <cellStyle name="常规 5 2 3 3 3 3" xfId="14878"/>
    <cellStyle name="常规 6 5 3 5" xfId="14879"/>
    <cellStyle name="常规 5 2 3 3 3 3 2" xfId="14880"/>
    <cellStyle name="常规 5 2 3 3 3 3 3" xfId="14881"/>
    <cellStyle name="常规 5 2 3 3 3 4" xfId="14882"/>
    <cellStyle name="常规 5 2 3 3 4" xfId="14883"/>
    <cellStyle name="常规 5 2 3 3 4 2" xfId="14884"/>
    <cellStyle name="常规 5 2 3 3 4 3" xfId="14885"/>
    <cellStyle name="常规 5 2 3 3 5 2" xfId="14886"/>
    <cellStyle name="常规 5 2 3 3 5 3" xfId="14887"/>
    <cellStyle name="常规 5 2 3 3 6" xfId="14888"/>
    <cellStyle name="常规 5 2 3 3 7" xfId="14889"/>
    <cellStyle name="常规 5 2 3 4 2 2" xfId="14890"/>
    <cellStyle name="常规 6 6 2 4" xfId="14891"/>
    <cellStyle name="常规 5 2 3 4 2 2 2" xfId="14892"/>
    <cellStyle name="常规 6 6 2 4 2" xfId="14893"/>
    <cellStyle name="常规 5 2 3 4 2 2 3" xfId="14894"/>
    <cellStyle name="警告文本 2" xfId="14895"/>
    <cellStyle name="常规 5 2 3 4 2 3" xfId="14896"/>
    <cellStyle name="常规 6 6 2 5" xfId="14897"/>
    <cellStyle name="常规 7 3 2 5 2" xfId="14898"/>
    <cellStyle name="常规 5 2 3 4 2 3 2" xfId="14899"/>
    <cellStyle name="常规 5 2 3 4 2 3 3" xfId="14900"/>
    <cellStyle name="常规 5 2 3 4 3" xfId="14901"/>
    <cellStyle name="常规 5 2 3 4 3 2" xfId="14902"/>
    <cellStyle name="常规 6 6 3 4" xfId="14903"/>
    <cellStyle name="常规 5 2 3 4 3 3" xfId="14904"/>
    <cellStyle name="常规 6 6 3 5" xfId="14905"/>
    <cellStyle name="常规 5 2 3 4 4" xfId="14906"/>
    <cellStyle name="常规 5 2 3 4 4 2" xfId="14907"/>
    <cellStyle name="计算 2 3 2 2 3" xfId="14908"/>
    <cellStyle name="常规 5 2 3 4 4 3" xfId="14909"/>
    <cellStyle name="常规 5 2 3 4 6" xfId="14910"/>
    <cellStyle name="常规 5 2 3 5" xfId="14911"/>
    <cellStyle name="常规 5 2 3 5 2" xfId="14912"/>
    <cellStyle name="常规 5 2 3 5 2 2" xfId="14913"/>
    <cellStyle name="常规 6 7 2 4" xfId="14914"/>
    <cellStyle name="常规 5 2 3 5 2 3" xfId="14915"/>
    <cellStyle name="常规 6 7 2 5" xfId="14916"/>
    <cellStyle name="常规 7 3 3 5 2" xfId="14917"/>
    <cellStyle name="常规 5 2 3 5 3" xfId="14918"/>
    <cellStyle name="常规 5 2 3 5 3 2" xfId="14919"/>
    <cellStyle name="常规 5 2 3 5 3 3" xfId="14920"/>
    <cellStyle name="常规 5 2 3 5 4" xfId="14921"/>
    <cellStyle name="常规 5 2 3 5 5" xfId="14922"/>
    <cellStyle name="常规 5 2 3 6" xfId="14923"/>
    <cellStyle name="常规 5 2 3 6 2" xfId="14924"/>
    <cellStyle name="常规 5 2 3 6 3" xfId="14925"/>
    <cellStyle name="常规 5 2 3 7" xfId="14926"/>
    <cellStyle name="常规 5 2 3 7 2" xfId="14927"/>
    <cellStyle name="常规 5 2 3 7 3" xfId="14928"/>
    <cellStyle name="常规 5 2 3 8" xfId="14929"/>
    <cellStyle name="常规 5 2 3 9" xfId="14930"/>
    <cellStyle name="常规 5 2 4" xfId="14931"/>
    <cellStyle name="常规 5 2 4 2" xfId="14932"/>
    <cellStyle name="常规 6 3 2 3 2 5" xfId="14933"/>
    <cellStyle name="常规 5 2 4 2 2 2 2" xfId="14934"/>
    <cellStyle name="常规 7 4 2 4 2" xfId="14935"/>
    <cellStyle name="常规 5 2 4 2 2 3" xfId="14936"/>
    <cellStyle name="常规 7 4 2 5" xfId="14937"/>
    <cellStyle name="常规 5 2 4 2 2 4" xfId="14938"/>
    <cellStyle name="常规 5 2 4 2 2 5" xfId="14939"/>
    <cellStyle name="常规 5 2 4 2 3" xfId="14940"/>
    <cellStyle name="常规 5 2 4 2 3 3" xfId="14941"/>
    <cellStyle name="常规 7 4 3 5" xfId="14942"/>
    <cellStyle name="常规 5 2 4 2 4" xfId="14943"/>
    <cellStyle name="常规 5 2 4 2 4 2" xfId="14944"/>
    <cellStyle name="常规 5 2 4 2 4 3" xfId="14945"/>
    <cellStyle name="常规 5 2 4 2 6" xfId="14946"/>
    <cellStyle name="常规 5 2 4 3" xfId="14947"/>
    <cellStyle name="常规 5 2 4 3 2" xfId="14948"/>
    <cellStyle name="常规 5 2 4 3 3" xfId="14949"/>
    <cellStyle name="常规 5 2 4 3 4" xfId="14950"/>
    <cellStyle name="常规 5 2 4 4 3" xfId="14951"/>
    <cellStyle name="常规 5 2 4 5" xfId="14952"/>
    <cellStyle name="常规 5 2 4 5 2" xfId="14953"/>
    <cellStyle name="常规 5 2 4 5 3" xfId="14954"/>
    <cellStyle name="常规 5 2 4 6" xfId="14955"/>
    <cellStyle name="常规 5 2 4 7" xfId="14956"/>
    <cellStyle name="常规 5 2 5" xfId="14957"/>
    <cellStyle name="常规 5 2 5 2" xfId="14958"/>
    <cellStyle name="常规 6 3 2 3 3 5" xfId="14959"/>
    <cellStyle name="常规 5 2 5 2 2 2 2" xfId="14960"/>
    <cellStyle name="常规 8 4 2 4 2" xfId="14961"/>
    <cellStyle name="常规 5 2 5 2 2 2 3" xfId="14962"/>
    <cellStyle name="常规 5 2 5 2 2 3 2" xfId="14963"/>
    <cellStyle name="常规 5 2 5 2 2 3 3" xfId="14964"/>
    <cellStyle name="常规 5 2 5 2 2 4" xfId="14965"/>
    <cellStyle name="常规 5 2 5 2 2 5" xfId="14966"/>
    <cellStyle name="常规 5 2 5 2 3" xfId="14967"/>
    <cellStyle name="常规 5 2 5 2 4" xfId="14968"/>
    <cellStyle name="常规 5 2 5 2 5" xfId="14969"/>
    <cellStyle name="常规 5 2 5 2 6" xfId="14970"/>
    <cellStyle name="常规 5 2 5 3" xfId="14971"/>
    <cellStyle name="常规 5 2 5 3 2" xfId="14972"/>
    <cellStyle name="常规 5 2 5 3 2 3" xfId="14973"/>
    <cellStyle name="常规 6 11" xfId="14974"/>
    <cellStyle name="常规 8 5 2 5" xfId="14975"/>
    <cellStyle name="常规 5 2 5 3 3" xfId="14976"/>
    <cellStyle name="常规 5 2 5 3 4" xfId="14977"/>
    <cellStyle name="常规 5 2 5 3 5" xfId="14978"/>
    <cellStyle name="常规 5 2 5 4 3" xfId="14979"/>
    <cellStyle name="常规 5 2 5 5" xfId="14980"/>
    <cellStyle name="常规 5 2 5 5 3" xfId="14981"/>
    <cellStyle name="常规 5 2 5 6" xfId="14982"/>
    <cellStyle name="常规 5 2 6" xfId="14983"/>
    <cellStyle name="常规 5 2 6 2" xfId="14984"/>
    <cellStyle name="常规 5 2 6 2 2 2" xfId="14985"/>
    <cellStyle name="常规 9 4 2 4" xfId="14986"/>
    <cellStyle name="常规 5 2 6 2 2 3" xfId="14987"/>
    <cellStyle name="常规 9 4 2 5" xfId="14988"/>
    <cellStyle name="常规 5 2 6 2 3" xfId="14989"/>
    <cellStyle name="常规 5 2 6 2 4" xfId="14990"/>
    <cellStyle name="常规 5 2 6 2 5" xfId="14991"/>
    <cellStyle name="常规 5 2 6 3" xfId="14992"/>
    <cellStyle name="常规 5 2 6 3 3" xfId="14993"/>
    <cellStyle name="常规 5 2 6 4" xfId="14994"/>
    <cellStyle name="常规 5 2 6 4 2" xfId="14995"/>
    <cellStyle name="常规 5 2 6 4 3" xfId="14996"/>
    <cellStyle name="常规 5 2 7" xfId="14997"/>
    <cellStyle name="常规 5 2 7 2" xfId="14998"/>
    <cellStyle name="常规 5 2 7 2 3" xfId="14999"/>
    <cellStyle name="常规 5 2 7 3" xfId="15000"/>
    <cellStyle name="常规 5 2 7 3 2" xfId="15001"/>
    <cellStyle name="常规 5 2 7 3 3" xfId="15002"/>
    <cellStyle name="常规 5 2 7 4" xfId="15003"/>
    <cellStyle name="常规 5 2 8" xfId="15004"/>
    <cellStyle name="常规 5 2 8 2" xfId="15005"/>
    <cellStyle name="常规 5 2 9" xfId="15006"/>
    <cellStyle name="常规 5 2 9 2" xfId="15007"/>
    <cellStyle name="常规 5 3" xfId="15008"/>
    <cellStyle name="常规 5 3 2" xfId="15009"/>
    <cellStyle name="常规 5 3 2 2" xfId="15010"/>
    <cellStyle name="常规 5 3 2 2 2" xfId="15011"/>
    <cellStyle name="常规 5 3 2 2 2 2" xfId="15012"/>
    <cellStyle name="常规 5 3 2 2 2 2 2" xfId="15013"/>
    <cellStyle name="常规 5 3 2 2 2 2 2 2" xfId="15014"/>
    <cellStyle name="常规 5 3 2 2 2 2 2 3" xfId="15015"/>
    <cellStyle name="常规 5 3 2 2 2 2 3" xfId="15016"/>
    <cellStyle name="常规 5 3 2 2 2 2 3 2" xfId="15017"/>
    <cellStyle name="常规 5 3 2 2 2 2 3 3" xfId="15018"/>
    <cellStyle name="常规 5 3 2 2 2 2 4" xfId="15019"/>
    <cellStyle name="常规 5 3 2 2 2 2 5" xfId="15020"/>
    <cellStyle name="常规 5 3 2 2 2 3" xfId="15021"/>
    <cellStyle name="常规 5 3 2 2 2 3 2" xfId="15022"/>
    <cellStyle name="常规 5 3 2 2 2 3 3" xfId="15023"/>
    <cellStyle name="常规 5 3 2 2 2 4" xfId="15024"/>
    <cellStyle name="常规 5 3 2 2 2 4 2" xfId="15025"/>
    <cellStyle name="常规 5 3 2 2 2 4 3" xfId="15026"/>
    <cellStyle name="常规 5 3 2 2 2 5" xfId="15027"/>
    <cellStyle name="常规 5 3 2 2 2 6" xfId="15028"/>
    <cellStyle name="常规 7 3 4 2 2 2" xfId="15029"/>
    <cellStyle name="常规 5 3 2 2 3" xfId="15030"/>
    <cellStyle name="常规 5 3 2 2 3 2" xfId="15031"/>
    <cellStyle name="常规 5 3 2 2 3 2 2" xfId="15032"/>
    <cellStyle name="常规 5 3 2 2 3 2 3" xfId="15033"/>
    <cellStyle name="常规 5 3 2 2 3 3" xfId="15034"/>
    <cellStyle name="常规 5 3 2 2 3 4" xfId="15035"/>
    <cellStyle name="常规 5 3 2 2 3 5" xfId="15036"/>
    <cellStyle name="常规 5 3 2 2 4" xfId="15037"/>
    <cellStyle name="常规 5 3 2 2 5" xfId="15038"/>
    <cellStyle name="常规 5 3 2 2 6" xfId="15039"/>
    <cellStyle name="常规 5 3 2 2 7" xfId="15040"/>
    <cellStyle name="常规 5 3 2 3 2" xfId="15041"/>
    <cellStyle name="常规 5 3 2 3 2 2" xfId="15042"/>
    <cellStyle name="常规 5 3 2 3 2 2 2" xfId="15043"/>
    <cellStyle name="常规 5 3 2 3 2 2 2 2" xfId="15044"/>
    <cellStyle name="常规 5 3 2 3 2 2 2 3" xfId="15045"/>
    <cellStyle name="常规 5 3 2 3 2 2 3" xfId="15046"/>
    <cellStyle name="常规 5 3 2 3 2 2 3 2" xfId="15047"/>
    <cellStyle name="常规 5 3 2 3 2 2 3 3" xfId="15048"/>
    <cellStyle name="常规 5 3 2 3 2 2 4" xfId="15049"/>
    <cellStyle name="常规 5 3 2 3 2 2 5" xfId="15050"/>
    <cellStyle name="常规 5 3 2 3 2 3" xfId="15051"/>
    <cellStyle name="常规 5 3 2 3 2 3 2" xfId="15052"/>
    <cellStyle name="常规 5 3 2 3 2 3 3" xfId="15053"/>
    <cellStyle name="常规 5 3 2 3 2 4" xfId="15054"/>
    <cellStyle name="常规 5 3 2 3 2 4 2" xfId="15055"/>
    <cellStyle name="常规 6 2 3 2 2 2 4" xfId="15056"/>
    <cellStyle name="常规 5 3 2 3 2 4 3" xfId="15057"/>
    <cellStyle name="常规 6 2 3 2 2 2 5" xfId="15058"/>
    <cellStyle name="常规 5 3 2 3 2 5" xfId="15059"/>
    <cellStyle name="常规 5 3 2 3 2 6" xfId="15060"/>
    <cellStyle name="常规 7 3 4 3 2 2" xfId="15061"/>
    <cellStyle name="常规 5 3 2 3 3" xfId="15062"/>
    <cellStyle name="常规 5 3 2 3 3 2" xfId="15063"/>
    <cellStyle name="常规 5 3 2 3 3 2 2" xfId="15064"/>
    <cellStyle name="常规 5 3 2 3 3 2 3" xfId="15065"/>
    <cellStyle name="常规 5 3 2 3 3 3" xfId="15066"/>
    <cellStyle name="常规 5 3 2 3 3 3 2" xfId="15067"/>
    <cellStyle name="常规 5 3 2 3 3 3 3" xfId="15068"/>
    <cellStyle name="常规 5 3 2 3 3 4" xfId="15069"/>
    <cellStyle name="常规 5 3 2 3 3 5" xfId="15070"/>
    <cellStyle name="常规 5 3 2 3 4" xfId="15071"/>
    <cellStyle name="常规 5 3 2 3 5" xfId="15072"/>
    <cellStyle name="常规 5 3 2 3 5 2" xfId="15073"/>
    <cellStyle name="常规 5 3 2 3 5 3" xfId="15074"/>
    <cellStyle name="常规 5 3 2 3 7" xfId="15075"/>
    <cellStyle name="常规 5 3 2 4 2" xfId="15076"/>
    <cellStyle name="常规 5 3 2 4 2 2" xfId="15077"/>
    <cellStyle name="常规 5 3 2 4 2 2 2" xfId="15078"/>
    <cellStyle name="常规 5 3 2 4 2 2 3" xfId="15079"/>
    <cellStyle name="常规 5 3 2 4 2 3" xfId="15080"/>
    <cellStyle name="常规 8 2 2 5 2" xfId="15081"/>
    <cellStyle name="常规 5 3 2 4 2 3 2" xfId="15082"/>
    <cellStyle name="常规 5 3 2 4 2 3 3" xfId="15083"/>
    <cellStyle name="常规 5 3 2 4 2 4" xfId="15084"/>
    <cellStyle name="常规 5 3 2 4 2 5" xfId="15085"/>
    <cellStyle name="常规 5 3 2 4 3" xfId="15086"/>
    <cellStyle name="常规 5 3 2 4 3 2" xfId="15087"/>
    <cellStyle name="常规 5 3 2 4 3 3" xfId="15088"/>
    <cellStyle name="常规 5 3 2 4 4" xfId="15089"/>
    <cellStyle name="常规 5 3 2 4 4 2" xfId="15090"/>
    <cellStyle name="常规 5 3 2 4 4 3" xfId="15091"/>
    <cellStyle name="常规 5 3 2 4 5" xfId="15092"/>
    <cellStyle name="常规 5 3 2 5" xfId="15093"/>
    <cellStyle name="常规 5 3 2 5 2" xfId="15094"/>
    <cellStyle name="常规 5 3 2 5 2 2" xfId="15095"/>
    <cellStyle name="常规 5 3 2 5 2 3" xfId="15096"/>
    <cellStyle name="常规 8 2 3 5 2" xfId="15097"/>
    <cellStyle name="常规 5 3 2 5 3" xfId="15098"/>
    <cellStyle name="常规 5 3 2 5 3 2" xfId="15099"/>
    <cellStyle name="常规 5 3 2 5 3 3" xfId="15100"/>
    <cellStyle name="常规 5 3 2 5 4" xfId="15101"/>
    <cellStyle name="常规 5 3 2 5 5" xfId="15102"/>
    <cellStyle name="常规 5 3 2 6" xfId="15103"/>
    <cellStyle name="常规 5 3 2 6 2" xfId="15104"/>
    <cellStyle name="常规 5 3 2 6 3" xfId="15105"/>
    <cellStyle name="常规 5 3 2 7" xfId="15106"/>
    <cellStyle name="常规 5 3 2 7 2" xfId="15107"/>
    <cellStyle name="常规 5 3 2 8" xfId="15108"/>
    <cellStyle name="常规 5 3 2 9" xfId="15109"/>
    <cellStyle name="常规 5 3 3" xfId="15110"/>
    <cellStyle name="常规 5 3 3 2" xfId="15111"/>
    <cellStyle name="常规 5 3 3 2 2" xfId="15112"/>
    <cellStyle name="常规 5 3 3 2 2 2" xfId="15113"/>
    <cellStyle name="常规 5 3 3 2 2 2 2" xfId="15114"/>
    <cellStyle name="常规 5 3 3 2 2 2 3" xfId="15115"/>
    <cellStyle name="常规 5 3 3 2 2 3" xfId="15116"/>
    <cellStyle name="常规 5 3 3 2 2 3 2" xfId="15117"/>
    <cellStyle name="常规 5 3 3 2 2 3 3" xfId="15118"/>
    <cellStyle name="常规 5 3 3 2 2 4" xfId="15119"/>
    <cellStyle name="常规 5 3 3 2 2 5" xfId="15120"/>
    <cellStyle name="常规 5 3 3 2 3" xfId="15121"/>
    <cellStyle name="常规 5 3 3 2 3 2" xfId="15122"/>
    <cellStyle name="常规 5 3 3 2 3 3" xfId="15123"/>
    <cellStyle name="常规 5 3 3 2 4" xfId="15124"/>
    <cellStyle name="常规 5 3 3 2 6" xfId="15125"/>
    <cellStyle name="常规 5 3 3 3" xfId="15126"/>
    <cellStyle name="常规 5 3 3 3 2" xfId="15127"/>
    <cellStyle name="常规 5 3 3 3 2 2" xfId="15128"/>
    <cellStyle name="常规 5 3 3 3 2 3" xfId="15129"/>
    <cellStyle name="常规 5 3 3 3 3" xfId="15130"/>
    <cellStyle name="常规 5 3 3 3 3 2" xfId="15131"/>
    <cellStyle name="常规 5 3 3 3 3 3" xfId="15132"/>
    <cellStyle name="常规 5 3 3 3 4" xfId="15133"/>
    <cellStyle name="常规 5 3 3 4 2" xfId="15134"/>
    <cellStyle name="常规 5 3 3 4 3" xfId="15135"/>
    <cellStyle name="常规 5 3 3 5" xfId="15136"/>
    <cellStyle name="常规 5 3 3 5 2" xfId="15137"/>
    <cellStyle name="常规 5 3 3 5 3" xfId="15138"/>
    <cellStyle name="常规 5 3 3 6" xfId="15139"/>
    <cellStyle name="常规 5 3 3 7" xfId="15140"/>
    <cellStyle name="常规 5 3 4" xfId="15141"/>
    <cellStyle name="常规 5 3 4 2" xfId="15142"/>
    <cellStyle name="常规 6 3 2 4 2 5" xfId="15143"/>
    <cellStyle name="常规 5 3 4 2 2" xfId="15144"/>
    <cellStyle name="常规 5 3 4 2 2 2 2" xfId="15145"/>
    <cellStyle name="常规 5 3 4 2 2 2 3" xfId="15146"/>
    <cellStyle name="常规 5 3 4 2 2 3" xfId="15147"/>
    <cellStyle name="常规 5 3 4 2 2 4" xfId="15148"/>
    <cellStyle name="常规 5 3 4 2 2 5" xfId="15149"/>
    <cellStyle name="常规 5 3 4 2 3" xfId="15150"/>
    <cellStyle name="常规 5 3 4 2 3 2" xfId="15151"/>
    <cellStyle name="常规 5 3 4 2 3 3" xfId="15152"/>
    <cellStyle name="常规 5 3 4 2 4" xfId="15153"/>
    <cellStyle name="常规 5 3 4 2 4 2" xfId="15154"/>
    <cellStyle name="常规 5 3 4 2 4 3" xfId="15155"/>
    <cellStyle name="常规 5 3 4 2 5" xfId="15156"/>
    <cellStyle name="常规 5 3 4 2 6" xfId="15157"/>
    <cellStyle name="常规 5 3 4 3" xfId="15158"/>
    <cellStyle name="常规 5 3 4 3 2" xfId="15159"/>
    <cellStyle name="常规 5 3 4 3 2 3" xfId="15160"/>
    <cellStyle name="常规 5 3 4 3 3" xfId="15161"/>
    <cellStyle name="常规 5 3 4 3 3 2" xfId="15162"/>
    <cellStyle name="常规 5 3 4 3 3 3" xfId="15163"/>
    <cellStyle name="常规 5 3 4 3 4" xfId="15164"/>
    <cellStyle name="常规 5 3 4 3 5" xfId="15165"/>
    <cellStyle name="常规 5 3 4 4 2" xfId="15166"/>
    <cellStyle name="常规 5 3 4 4 3" xfId="15167"/>
    <cellStyle name="常规 5 3 4 5" xfId="15168"/>
    <cellStyle name="常规 5 3 4 5 2" xfId="15169"/>
    <cellStyle name="常规 5 3 4 5 3" xfId="15170"/>
    <cellStyle name="常规 5 3 4 6" xfId="15171"/>
    <cellStyle name="常规 5 3 4 7" xfId="15172"/>
    <cellStyle name="常规 5 3 5" xfId="15173"/>
    <cellStyle name="常规 5 3 5 2" xfId="15174"/>
    <cellStyle name="常规 6 3 2 4 3 5" xfId="15175"/>
    <cellStyle name="常规 5 3 5 2 2" xfId="15176"/>
    <cellStyle name="常规 5 3 5 2 2 3" xfId="15177"/>
    <cellStyle name="常规 5 3 5 2 3" xfId="15178"/>
    <cellStyle name="常规 5 3 5 2 4" xfId="15179"/>
    <cellStyle name="常规 5 3 5 2 5" xfId="15180"/>
    <cellStyle name="常规 5 3 5 3" xfId="15181"/>
    <cellStyle name="常规 5 3 5 3 2" xfId="15182"/>
    <cellStyle name="常规 5 3 5 3 3" xfId="15183"/>
    <cellStyle name="常规 5 3 5 4" xfId="15184"/>
    <cellStyle name="常规 5 3 5 4 2" xfId="15185"/>
    <cellStyle name="常规 5 3 5 4 3" xfId="15186"/>
    <cellStyle name="常规 5 3 5 5" xfId="15187"/>
    <cellStyle name="常规 5 3 5 6" xfId="15188"/>
    <cellStyle name="常规 5 3 6" xfId="15189"/>
    <cellStyle name="常规 5 3 6 2" xfId="15190"/>
    <cellStyle name="常规 5 3 6 2 2" xfId="15191"/>
    <cellStyle name="常规 5 3 6 2 3" xfId="15192"/>
    <cellStyle name="常规 5 3 6 3" xfId="15193"/>
    <cellStyle name="常规 5 3 6 3 2" xfId="15194"/>
    <cellStyle name="常规 5 3 6 3 3" xfId="15195"/>
    <cellStyle name="常规 5 3 6 4" xfId="15196"/>
    <cellStyle name="常规 5 3 6 5" xfId="15197"/>
    <cellStyle name="常规 5 3 7" xfId="15198"/>
    <cellStyle name="常规 5 3 7 2" xfId="15199"/>
    <cellStyle name="常规 5 3 7 3" xfId="15200"/>
    <cellStyle name="常规 5 4" xfId="15201"/>
    <cellStyle name="常规 5 4 2" xfId="15202"/>
    <cellStyle name="常规 5 4 2 2" xfId="15203"/>
    <cellStyle name="常规 5 4 2 2 2" xfId="15204"/>
    <cellStyle name="常规 5 4 2 2 2 2" xfId="15205"/>
    <cellStyle name="常规 5 4 2 2 2 3" xfId="15206"/>
    <cellStyle name="常规 5 4 2 2 2 3 3" xfId="15207"/>
    <cellStyle name="常规 5 4 2 2 3" xfId="15208"/>
    <cellStyle name="常规 5 4 2 2 3 2" xfId="15209"/>
    <cellStyle name="常规 5 4 2 2 3 3" xfId="15210"/>
    <cellStyle name="常规 5 4 2 2 4" xfId="15211"/>
    <cellStyle name="强调文字颜色 4 2 2 2 4 2" xfId="15212"/>
    <cellStyle name="常规 5 4 2 2 5" xfId="15213"/>
    <cellStyle name="常规 5 4 2 2 6" xfId="15214"/>
    <cellStyle name="常规 5 4 2 3 2" xfId="15215"/>
    <cellStyle name="常规 5 4 2 3 3" xfId="15216"/>
    <cellStyle name="常规 5 4 2 3 3 2" xfId="15217"/>
    <cellStyle name="常规 5 4 2 3 3 3" xfId="15218"/>
    <cellStyle name="常规 5 4 2 3 4" xfId="15219"/>
    <cellStyle name="常规 5 4 2 3 5" xfId="15220"/>
    <cellStyle name="常规 5 4 3" xfId="15221"/>
    <cellStyle name="常规 5 4 3 2" xfId="15222"/>
    <cellStyle name="常规 5 4 3 2 2" xfId="15223"/>
    <cellStyle name="常规 5 4 3 2 2 2" xfId="15224"/>
    <cellStyle name="常规 5 4 3 2 2 2 2" xfId="15225"/>
    <cellStyle name="常规 6 2 2 4 6" xfId="15226"/>
    <cellStyle name="常规 5 4 3 2 2 2 3" xfId="15227"/>
    <cellStyle name="常规 5 4 3 2 2 3" xfId="15228"/>
    <cellStyle name="常规 5 4 3 2 2 3 2" xfId="15229"/>
    <cellStyle name="常规 5 4 3 2 2 3 3" xfId="15230"/>
    <cellStyle name="常规 5 4 3 2 3" xfId="15231"/>
    <cellStyle name="常规 5 4 3 2 3 2" xfId="15232"/>
    <cellStyle name="常规 5 4 3 2 3 3" xfId="15233"/>
    <cellStyle name="常规 5 4 3 2 4 2" xfId="15234"/>
    <cellStyle name="常规 5 4 3 2 4 3" xfId="15235"/>
    <cellStyle name="常规 5 4 3 2 5" xfId="15236"/>
    <cellStyle name="常规 5 4 3 2 6" xfId="15237"/>
    <cellStyle name="常规 5 4 3 3" xfId="15238"/>
    <cellStyle name="常规 5 4 3 3 2" xfId="15239"/>
    <cellStyle name="常规 5 4 3 3 2 3" xfId="15240"/>
    <cellStyle name="常规 5 4 3 3 3" xfId="15241"/>
    <cellStyle name="常规 5 4 3 3 3 3" xfId="15242"/>
    <cellStyle name="常规 5 4 3 3 4" xfId="15243"/>
    <cellStyle name="常规 5 4 3 3 5" xfId="15244"/>
    <cellStyle name="常规 5 4 4" xfId="15245"/>
    <cellStyle name="常规 5 4 4 2" xfId="15246"/>
    <cellStyle name="常规 6 3 2 5 2 5" xfId="15247"/>
    <cellStyle name="常规 5 4 4 2 2" xfId="15248"/>
    <cellStyle name="常规 5 4 4 2 3" xfId="15249"/>
    <cellStyle name="常规 5 4 4 2 4" xfId="15250"/>
    <cellStyle name="常规 5 4 4 2 5" xfId="15251"/>
    <cellStyle name="常规 5 4 4 3" xfId="15252"/>
    <cellStyle name="常规 5 4 4 3 2" xfId="15253"/>
    <cellStyle name="常规 5 4 4 3 3" xfId="15254"/>
    <cellStyle name="常规 5 4 5" xfId="15255"/>
    <cellStyle name="常规 5 4 5 3 2" xfId="15256"/>
    <cellStyle name="常规 5 4 5 3 3" xfId="15257"/>
    <cellStyle name="常规 5 4 6" xfId="15258"/>
    <cellStyle name="常规 5 4 6 3" xfId="15259"/>
    <cellStyle name="常规 5 4 7" xfId="15260"/>
    <cellStyle name="常规 5 4 7 3" xfId="15261"/>
    <cellStyle name="常规 5 5" xfId="15262"/>
    <cellStyle name="常规 5 5 2" xfId="15263"/>
    <cellStyle name="常规 5 5 2 2 2 2" xfId="15264"/>
    <cellStyle name="常规 5 5 2 2 2 2 2" xfId="15265"/>
    <cellStyle name="常规 5 5 2 2 2 2 3" xfId="15266"/>
    <cellStyle name="常规 5 5 2 2 2 3" xfId="15267"/>
    <cellStyle name="常规 5 5 2 2 2 3 2" xfId="15268"/>
    <cellStyle name="常规 5 5 2 2 2 3 3" xfId="15269"/>
    <cellStyle name="常规 5 5 2 2 2 5" xfId="15270"/>
    <cellStyle name="常规 5 5 2 2 3" xfId="15271"/>
    <cellStyle name="常规 5 5 2 2 3 2" xfId="15272"/>
    <cellStyle name="常规 5 5 2 2 3 3" xfId="15273"/>
    <cellStyle name="常规 5 5 2 2 4" xfId="15274"/>
    <cellStyle name="常规 5 5 2 2 5" xfId="15275"/>
    <cellStyle name="常规 5 5 2 2 6" xfId="15276"/>
    <cellStyle name="常规 5 5 2 3 2" xfId="15277"/>
    <cellStyle name="常规 5 5 2 3 2 2" xfId="15278"/>
    <cellStyle name="常规 5 5 2 3 2 3" xfId="15279"/>
    <cellStyle name="常规 5 5 2 3 3" xfId="15280"/>
    <cellStyle name="常规 5 5 2 3 3 2" xfId="15281"/>
    <cellStyle name="常规 5 5 2 3 3 3" xfId="15282"/>
    <cellStyle name="常规 5 5 2 3 4" xfId="15283"/>
    <cellStyle name="常规 5 5 2 3 5" xfId="15284"/>
    <cellStyle name="常规 5 5 3" xfId="15285"/>
    <cellStyle name="常规 5 5 3 2" xfId="15286"/>
    <cellStyle name="常规 5 5 3 2 2" xfId="15287"/>
    <cellStyle name="常规 5 5 3 2 2 2" xfId="15288"/>
    <cellStyle name="常规 5 5 3 2 2 3" xfId="15289"/>
    <cellStyle name="常规 5 5 3 2 2 3 2" xfId="15290"/>
    <cellStyle name="常规 5 5 3 2 2 3 3" xfId="15291"/>
    <cellStyle name="常规 5 5 3 2 2 5" xfId="15292"/>
    <cellStyle name="常规 5 5 3 2 3" xfId="15293"/>
    <cellStyle name="常规 5 5 3 2 3 2" xfId="15294"/>
    <cellStyle name="常规 5 5 3 2 3 3" xfId="15295"/>
    <cellStyle name="常规 5 5 3 2 4 2" xfId="15296"/>
    <cellStyle name="常规 5 5 3 2 4 3" xfId="15297"/>
    <cellStyle name="常规 5 5 3 2 5" xfId="15298"/>
    <cellStyle name="常规 5 5 3 2 6" xfId="15299"/>
    <cellStyle name="常规 5 5 3 3" xfId="15300"/>
    <cellStyle name="常规 5 5 3 3 2" xfId="15301"/>
    <cellStyle name="常规 5 5 3 3 2 2" xfId="15302"/>
    <cellStyle name="常规 5 5 3 3 2 3" xfId="15303"/>
    <cellStyle name="常规 5 5 3 3 3" xfId="15304"/>
    <cellStyle name="常规 5 5 3 3 3 2" xfId="15305"/>
    <cellStyle name="常规 5 5 3 3 3 3" xfId="15306"/>
    <cellStyle name="常规 5 5 3 3 4" xfId="15307"/>
    <cellStyle name="常规 5 5 3 3 5" xfId="15308"/>
    <cellStyle name="常规 5 5 4" xfId="15309"/>
    <cellStyle name="常规 5 5 4 2" xfId="15310"/>
    <cellStyle name="常规 5 5 4 2 2" xfId="15311"/>
    <cellStyle name="常规 5 5 4 2 3" xfId="15312"/>
    <cellStyle name="常规 5 5 4 2 3 2" xfId="15313"/>
    <cellStyle name="常规 5 5 4 2 3 3" xfId="15314"/>
    <cellStyle name="常规 5 5 4 2 4" xfId="15315"/>
    <cellStyle name="常规 5 5 4 2 5" xfId="15316"/>
    <cellStyle name="常规 5 5 4 3" xfId="15317"/>
    <cellStyle name="常规 5 5 4 3 2" xfId="15318"/>
    <cellStyle name="常规 5 5 4 3 3" xfId="15319"/>
    <cellStyle name="常规 5 5 4 4 2" xfId="15320"/>
    <cellStyle name="常规 5 5 4 4 3" xfId="15321"/>
    <cellStyle name="常规 5 5 4 6" xfId="15322"/>
    <cellStyle name="常规 5 5 5" xfId="15323"/>
    <cellStyle name="常规 5 5 5 2 2" xfId="15324"/>
    <cellStyle name="常规 5 5 5 2 3" xfId="15325"/>
    <cellStyle name="常规 5 5 5 3" xfId="15326"/>
    <cellStyle name="常规 5 5 5 3 2" xfId="15327"/>
    <cellStyle name="常规 5 5 5 3 3" xfId="15328"/>
    <cellStyle name="常规 5 5 6" xfId="15329"/>
    <cellStyle name="常规 5 5 6 3" xfId="15330"/>
    <cellStyle name="常规 5 5 7" xfId="15331"/>
    <cellStyle name="常规 5 5 7 2" xfId="15332"/>
    <cellStyle name="常规 5 5 7 3" xfId="15333"/>
    <cellStyle name="常规 5 5 9" xfId="15334"/>
    <cellStyle name="常规 5 6" xfId="15335"/>
    <cellStyle name="常规 5 6 2" xfId="15336"/>
    <cellStyle name="常规 5 6 2 2 2 2" xfId="15337"/>
    <cellStyle name="常规 5 6 2 2 3" xfId="15338"/>
    <cellStyle name="常规 5 6 2 3 2" xfId="15339"/>
    <cellStyle name="常规 5 6 2 3 3" xfId="15340"/>
    <cellStyle name="常规 5 6 2 3 4" xfId="15341"/>
    <cellStyle name="常规 5 6 3" xfId="15342"/>
    <cellStyle name="常规 5 6 3 2" xfId="15343"/>
    <cellStyle name="常规 5 6 3 2 2" xfId="15344"/>
    <cellStyle name="常规 5 6 3 2 2 2" xfId="15345"/>
    <cellStyle name="常规 5 6 3 2 2 2 2" xfId="15346"/>
    <cellStyle name="常规 5 6 3 2 2 3" xfId="15347"/>
    <cellStyle name="常规 5 6 3 2 3" xfId="15348"/>
    <cellStyle name="常规 5 6 3 2 3 2" xfId="15349"/>
    <cellStyle name="常规 5 6 3 2 3 2 2" xfId="15350"/>
    <cellStyle name="常规 5 6 3 2 3 3" xfId="15351"/>
    <cellStyle name="常规 5 6 3 2 4 2" xfId="15352"/>
    <cellStyle name="常规 5 6 3 3" xfId="15353"/>
    <cellStyle name="常规 5 6 3 3 2" xfId="15354"/>
    <cellStyle name="常规 5 6 3 3 2 2" xfId="15355"/>
    <cellStyle name="常规 5 6 3 4 2 2" xfId="15356"/>
    <cellStyle name="常规 5 6 3 4 4" xfId="15357"/>
    <cellStyle name="常规 5 6 4" xfId="15358"/>
    <cellStyle name="常规 5 6 4 2" xfId="15359"/>
    <cellStyle name="常规 5 6 4 2 2" xfId="15360"/>
    <cellStyle name="常规 5 6 4 3" xfId="15361"/>
    <cellStyle name="计算 2 2 2 2 2" xfId="15362"/>
    <cellStyle name="常规 5 6 5" xfId="15363"/>
    <cellStyle name="常规 5 6 6" xfId="15364"/>
    <cellStyle name="常规 5 6 6 2" xfId="15365"/>
    <cellStyle name="常规 5 6 7" xfId="15366"/>
    <cellStyle name="常规 5 7 2 2 2 2" xfId="15367"/>
    <cellStyle name="常规 5 7 2 2 3" xfId="15368"/>
    <cellStyle name="常规 5 7 2 3 2" xfId="15369"/>
    <cellStyle name="常规 5 7 2 3 2 2" xfId="15370"/>
    <cellStyle name="常规 5 7 2 3 3" xfId="15371"/>
    <cellStyle name="常规 5 7 2 3 4" xfId="15372"/>
    <cellStyle name="常规 5 7 3" xfId="15373"/>
    <cellStyle name="常规 5 7 3 2" xfId="15374"/>
    <cellStyle name="常规 5 7 3 3" xfId="15375"/>
    <cellStyle name="常规 5 7 4" xfId="15376"/>
    <cellStyle name="常规 5 7 4 2" xfId="15377"/>
    <cellStyle name="常规 5 7 4 3" xfId="15378"/>
    <cellStyle name="计算 2 2 3 2 2" xfId="15379"/>
    <cellStyle name="常规 5 7 5" xfId="15380"/>
    <cellStyle name="常规 5 7 5 2" xfId="15381"/>
    <cellStyle name="常规 5 7 6" xfId="15382"/>
    <cellStyle name="常规 5 8 2 2" xfId="15383"/>
    <cellStyle name="常规 5 8 2 2 2" xfId="15384"/>
    <cellStyle name="常规 7 2 3 2 5" xfId="15385"/>
    <cellStyle name="常规 5 8 2 2 2 2" xfId="15386"/>
    <cellStyle name="常规 5 8 2 3" xfId="15387"/>
    <cellStyle name="常规 5 8 2 3 2" xfId="15388"/>
    <cellStyle name="常规 7 2 3 3 5" xfId="15389"/>
    <cellStyle name="常规 5 8 2 4 2" xfId="15390"/>
    <cellStyle name="常规 5 8 3" xfId="15391"/>
    <cellStyle name="常规 5 8 3 2" xfId="15392"/>
    <cellStyle name="常规 5 8 3 2 2" xfId="15393"/>
    <cellStyle name="常规 7 2 4 2 5" xfId="15394"/>
    <cellStyle name="常规 5 8 3 3 2" xfId="15395"/>
    <cellStyle name="常规 7 2 4 3 5" xfId="15396"/>
    <cellStyle name="常规 5 8 3 4 2" xfId="15397"/>
    <cellStyle name="常规 5 8 4" xfId="15398"/>
    <cellStyle name="常规 5 8 4 2" xfId="15399"/>
    <cellStyle name="常规 5 8 5" xfId="15400"/>
    <cellStyle name="常规 5 8 5 2" xfId="15401"/>
    <cellStyle name="常规 5 9 2" xfId="15402"/>
    <cellStyle name="常规 5 9 2 2" xfId="15403"/>
    <cellStyle name="常规 5 9 2 2 2" xfId="15404"/>
    <cellStyle name="常规 7 3 3 2 5" xfId="15405"/>
    <cellStyle name="常规 5 9 2 2 2 2" xfId="15406"/>
    <cellStyle name="常规 5 9 2 3" xfId="15407"/>
    <cellStyle name="常规 5 9 2 3 2" xfId="15408"/>
    <cellStyle name="常规 7 3 3 3 5" xfId="15409"/>
    <cellStyle name="常规 5 9 2 4" xfId="15410"/>
    <cellStyle name="常规 5 9 2 4 2" xfId="15411"/>
    <cellStyle name="常规 5 9 2 5" xfId="15412"/>
    <cellStyle name="常规 5 9 3" xfId="15413"/>
    <cellStyle name="常规 5 9 3 2 2" xfId="15414"/>
    <cellStyle name="常规 7 3 4 2 5" xfId="15415"/>
    <cellStyle name="常规 5 9 3 3" xfId="15416"/>
    <cellStyle name="常规 5 9 3 3 2" xfId="15417"/>
    <cellStyle name="常规 7 3 4 3 5" xfId="15418"/>
    <cellStyle name="常规 5 9 3 4" xfId="15419"/>
    <cellStyle name="常规 5 9 3 4 2" xfId="15420"/>
    <cellStyle name="常规 5 9 3 5" xfId="15421"/>
    <cellStyle name="常规 5 9 4" xfId="15422"/>
    <cellStyle name="常规 5 9 4 2" xfId="15423"/>
    <cellStyle name="常规 5 9 5 2" xfId="15424"/>
    <cellStyle name="常规 5 9 6" xfId="15425"/>
    <cellStyle name="常规 6" xfId="15426"/>
    <cellStyle name="常规 6 10 2" xfId="15427"/>
    <cellStyle name="常规 8 5 2 4 2" xfId="15428"/>
    <cellStyle name="常规 6 2" xfId="15429"/>
    <cellStyle name="常规 6 2 2" xfId="15430"/>
    <cellStyle name="常规 6 2 2 2" xfId="15431"/>
    <cellStyle name="常规 6 2 2 2 2" xfId="15432"/>
    <cellStyle name="常规 6 2 2 2 2 2" xfId="15433"/>
    <cellStyle name="常规 6 2 2 2 2 2 2" xfId="15434"/>
    <cellStyle name="常规 6 2 2 2 2 2 2 4 2" xfId="15435"/>
    <cellStyle name="常规 6 2 2 2 2 2 2 5" xfId="15436"/>
    <cellStyle name="常规 6 2 2 2 2 2 3" xfId="15437"/>
    <cellStyle name="常规 6 2 2 2 2 2 4" xfId="15438"/>
    <cellStyle name="常规 6 2 2 2 2 2 4 2" xfId="15439"/>
    <cellStyle name="常规 6 2 2 2 2 2 5" xfId="15440"/>
    <cellStyle name="常规 6 2 2 2 2 3" xfId="15441"/>
    <cellStyle name="常规 6 2 2 2 2 3 2" xfId="15442"/>
    <cellStyle name="常规 6 2 2 2 2 3 3" xfId="15443"/>
    <cellStyle name="常规 6 2 2 2 2 3 4" xfId="15444"/>
    <cellStyle name="常规 6 2 2 2 2 3 5" xfId="15445"/>
    <cellStyle name="常规 6 2 2 2 2 6" xfId="15446"/>
    <cellStyle name="常规 8 2 4 2 2 2" xfId="15447"/>
    <cellStyle name="常规 6 2 2 2 3" xfId="15448"/>
    <cellStyle name="常规 6 2 2 2 3 2" xfId="15449"/>
    <cellStyle name="常规 6 2 2 2 3 2 2 2 2" xfId="15450"/>
    <cellStyle name="常规 6 2 2 2 3 2 2 3" xfId="15451"/>
    <cellStyle name="常规 6 2 2 2 3 2 2 3 2" xfId="15452"/>
    <cellStyle name="常规 6 2 2 2 3 2 2 4 2" xfId="15453"/>
    <cellStyle name="常规 6 2 2 2 3 2 4 2" xfId="15454"/>
    <cellStyle name="常规 6 2 2 2 3 2 5" xfId="15455"/>
    <cellStyle name="常规 6 2 2 2 3 3" xfId="15456"/>
    <cellStyle name="常规 6 2 2 2 3 3 4 2" xfId="15457"/>
    <cellStyle name="常规 6 2 2 2 3 3 5" xfId="15458"/>
    <cellStyle name="常规 6 2 2 2 3 5 2" xfId="15459"/>
    <cellStyle name="常规 6 2 2 2 3 6" xfId="15460"/>
    <cellStyle name="常规 8 2 4 2 3 2" xfId="15461"/>
    <cellStyle name="常规 6 2 2 2 4 2 2 2 2" xfId="15462"/>
    <cellStyle name="常规 6 2 2 2 4 2 2 3" xfId="15463"/>
    <cellStyle name="常规 6 2 2 2 4 2 2 3 2" xfId="15464"/>
    <cellStyle name="常规 6 2 2 2 4 2 2 4" xfId="15465"/>
    <cellStyle name="常规 6 2 2 2 4 2 2 4 2" xfId="15466"/>
    <cellStyle name="常规 6 2 2 2 4 2 5" xfId="15467"/>
    <cellStyle name="常规 6 2 2 2 4 3" xfId="15468"/>
    <cellStyle name="常规 6 2 2 2 4 3 4 2" xfId="15469"/>
    <cellStyle name="常规 6 2 2 2 4 3 5" xfId="15470"/>
    <cellStyle name="常规 6 2 2 2 4 4" xfId="15471"/>
    <cellStyle name="常规 6 2 2 2 4 4 2" xfId="15472"/>
    <cellStyle name="常规 6 2 2 2 4 5" xfId="15473"/>
    <cellStyle name="常规 6 2 2 2 4 5 2" xfId="15474"/>
    <cellStyle name="常规 6 2 2 2 4 6" xfId="15475"/>
    <cellStyle name="常规 8 2 4 2 4 2" xfId="15476"/>
    <cellStyle name="常规 6 2 2 2 5 2" xfId="15477"/>
    <cellStyle name="常规 6 2 2 2 5 3" xfId="15478"/>
    <cellStyle name="常规 6 2 2 2 5 4" xfId="15479"/>
    <cellStyle name="常规 6 2 2 2 5 5" xfId="15480"/>
    <cellStyle name="常规 6 2 2 2 6" xfId="15481"/>
    <cellStyle name="常规 6 2 2 2 6 3" xfId="15482"/>
    <cellStyle name="常规 6 2 2 2 6 3 2" xfId="15483"/>
    <cellStyle name="常规 6 2 2 2 6 4" xfId="15484"/>
    <cellStyle name="常规 6 2 2 2 6 4 2" xfId="15485"/>
    <cellStyle name="常规 6 2 2 2 6 5" xfId="15486"/>
    <cellStyle name="常规 6 2 2 2 7" xfId="15487"/>
    <cellStyle name="常规 6 2 2 2 7 2" xfId="15488"/>
    <cellStyle name="常规 6 2 2 2 8 2" xfId="15489"/>
    <cellStyle name="常规 6 2 2 2 9" xfId="15490"/>
    <cellStyle name="常规 6 2 2 3 2" xfId="15491"/>
    <cellStyle name="常规 6 2 2 3 2 2" xfId="15492"/>
    <cellStyle name="常规 6 2 2 3 2 2 2" xfId="15493"/>
    <cellStyle name="常规 6 2 2 3 2 2 2 2" xfId="15494"/>
    <cellStyle name="常规 6 2 2 3 2 2 3" xfId="15495"/>
    <cellStyle name="常规 6 2 2 3 2 2 3 2" xfId="15496"/>
    <cellStyle name="常规 6 2 2 3 2 2 4" xfId="15497"/>
    <cellStyle name="常规 6 2 2 3 2 2 4 2" xfId="15498"/>
    <cellStyle name="常规 6 2 2 3 2 2 5" xfId="15499"/>
    <cellStyle name="常规 6 2 2 3 2 3" xfId="15500"/>
    <cellStyle name="常规 6 2 2 3 2 3 2" xfId="15501"/>
    <cellStyle name="常规 6 2 2 3 2 4 2" xfId="15502"/>
    <cellStyle name="常规 6 2 2 3 2 5" xfId="15503"/>
    <cellStyle name="常规 6 2 2 3 3" xfId="15504"/>
    <cellStyle name="常规 6 2 2 3 3 2" xfId="15505"/>
    <cellStyle name="常规 6 2 2 3 3 3" xfId="15506"/>
    <cellStyle name="常规 6 2 2 3 3 4 2" xfId="15507"/>
    <cellStyle name="常规 6 2 2 3 3 5" xfId="15508"/>
    <cellStyle name="常规 6 2 2 3 4 2" xfId="15509"/>
    <cellStyle name="常规 6 2 2 3 5" xfId="15510"/>
    <cellStyle name="常规 6 2 2 3 5 2" xfId="15511"/>
    <cellStyle name="常规 6 2 2 3 6" xfId="15512"/>
    <cellStyle name="常规 6 2 2 4 2 2" xfId="15513"/>
    <cellStyle name="常规 6 2 2 4 2 2 2" xfId="15514"/>
    <cellStyle name="常规 6 2 2 4 2 2 2 2" xfId="15515"/>
    <cellStyle name="常规 6 2 2 4 2 2 3 2" xfId="15516"/>
    <cellStyle name="常规 6 2 2 4 2 2 4 2" xfId="15517"/>
    <cellStyle name="常规 6 2 2 4 2 2 5" xfId="15518"/>
    <cellStyle name="常规 6 2 2 4 2 3" xfId="15519"/>
    <cellStyle name="常规 6 2 2 4 2 3 2" xfId="15520"/>
    <cellStyle name="常规 6 2 2 4 2 4" xfId="15521"/>
    <cellStyle name="常规 6 2 2 4 2 4 2" xfId="15522"/>
    <cellStyle name="常规 6 2 2 4 2 5" xfId="15523"/>
    <cellStyle name="常规 6 2 2 4 3" xfId="15524"/>
    <cellStyle name="常规 6 2 2 4 3 2" xfId="15525"/>
    <cellStyle name="常规 6 2 2 4 3 3" xfId="15526"/>
    <cellStyle name="常规 6 2 2 4 3 3 2" xfId="15527"/>
    <cellStyle name="常规 6 2 2 4 3 4" xfId="15528"/>
    <cellStyle name="常规 6 2 2 4 3 4 2" xfId="15529"/>
    <cellStyle name="常规 6 2 2 4 3 5" xfId="15530"/>
    <cellStyle name="常规 6 2 2 4 4 2" xfId="15531"/>
    <cellStyle name="常规 6 2 2 4 5" xfId="15532"/>
    <cellStyle name="常规 6 2 2 4 5 2" xfId="15533"/>
    <cellStyle name="常规 6 2 2 5 2" xfId="15534"/>
    <cellStyle name="常规 6 2 2 5 2 2" xfId="15535"/>
    <cellStyle name="常规 6 2 2 5 2 2 2" xfId="15536"/>
    <cellStyle name="常规 6 2 2 5 2 3" xfId="15537"/>
    <cellStyle name="常规 6 2 2 5 2 3 2" xfId="15538"/>
    <cellStyle name="常规 6 2 2 5 2 4" xfId="15539"/>
    <cellStyle name="常规 6 2 2 5 2 4 2" xfId="15540"/>
    <cellStyle name="常规 6 2 2 5 2 5" xfId="15541"/>
    <cellStyle name="常规 6 2 2 5 3" xfId="15542"/>
    <cellStyle name="常规 6 2 2 5 3 2" xfId="15543"/>
    <cellStyle name="常规 6 2 2 5 4 2" xfId="15544"/>
    <cellStyle name="常规 6 2 2 5 5" xfId="15545"/>
    <cellStyle name="常规 6 2 2 6" xfId="15546"/>
    <cellStyle name="常规 6 2 2 6 2" xfId="15547"/>
    <cellStyle name="常规 6 2 2 6 2 2" xfId="15548"/>
    <cellStyle name="常规 6 2 2 6 3" xfId="15549"/>
    <cellStyle name="常规 6 2 2 6 3 2" xfId="15550"/>
    <cellStyle name="常规 6 2 2 6 4" xfId="15551"/>
    <cellStyle name="常规 6 2 2 6 4 2" xfId="15552"/>
    <cellStyle name="常规 6 2 2 6 5" xfId="15553"/>
    <cellStyle name="常规 6 2 2 7" xfId="15554"/>
    <cellStyle name="常规 6 2 2 7 2" xfId="15555"/>
    <cellStyle name="常规 6 2 2 8" xfId="15556"/>
    <cellStyle name="常规 6 2 2 8 2" xfId="15557"/>
    <cellStyle name="常规 6 2 2 9" xfId="15558"/>
    <cellStyle name="常规 6 2 3 2 2" xfId="15559"/>
    <cellStyle name="常规 6 2 3 2 2 2" xfId="15560"/>
    <cellStyle name="常规 6 2 3 2 2 2 2" xfId="15561"/>
    <cellStyle name="常规 6 2 3 2 2 2 3" xfId="15562"/>
    <cellStyle name="常规 6 2 3 2 2 2 4 2" xfId="15563"/>
    <cellStyle name="常规 6 2 3 2 2 3" xfId="15564"/>
    <cellStyle name="常规 6 2 3 2 2 3 2" xfId="15565"/>
    <cellStyle name="常规 6 2 3 2 2 4 2" xfId="15566"/>
    <cellStyle name="常规 6 2 3 2 2 5" xfId="15567"/>
    <cellStyle name="常规 6 2 3 2 3" xfId="15568"/>
    <cellStyle name="常规 6 2 3 2 3 2" xfId="15569"/>
    <cellStyle name="常规 6 2 3 2 3 2 2" xfId="15570"/>
    <cellStyle name="常规 6 2 3 2 3 3" xfId="15571"/>
    <cellStyle name="常规 6 2 3 2 3 3 2" xfId="15572"/>
    <cellStyle name="常规 6 2 3 2 3 4 2" xfId="15573"/>
    <cellStyle name="常规 6 2 3 2 3 5" xfId="15574"/>
    <cellStyle name="常规 6 2 3 2 4 2" xfId="15575"/>
    <cellStyle name="常规 6 2 3 3" xfId="15576"/>
    <cellStyle name="常规 6 2 3 3 2" xfId="15577"/>
    <cellStyle name="常规 6 2 3 3 2 2" xfId="15578"/>
    <cellStyle name="常规 6 2 3 3 2 2 2" xfId="15579"/>
    <cellStyle name="常规 6 2 3 3 2 2 2 2" xfId="15580"/>
    <cellStyle name="常规 6 2 3 3 2 2 3" xfId="15581"/>
    <cellStyle name="常规 6 2 3 3 2 2 3 2" xfId="15582"/>
    <cellStyle name="常规 6 2 3 3 2 2 4" xfId="15583"/>
    <cellStyle name="常规 6 2 3 3 2 2 4 2" xfId="15584"/>
    <cellStyle name="常规 6 2 3 3 2 2 5" xfId="15585"/>
    <cellStyle name="常规 6 2 3 3 2 3 2" xfId="15586"/>
    <cellStyle name="常规 6 2 3 3 2 4" xfId="15587"/>
    <cellStyle name="常规 6 2 3 3 2 4 2" xfId="15588"/>
    <cellStyle name="常规 6 2 3 3 3" xfId="15589"/>
    <cellStyle name="常规 6 2 3 3 3 2" xfId="15590"/>
    <cellStyle name="常规 6 2 3 3 3 2 2" xfId="15591"/>
    <cellStyle name="常规 6 2 3 3 3 3 2" xfId="15592"/>
    <cellStyle name="常规 6 2 3 3 3 4" xfId="15593"/>
    <cellStyle name="常规 6 2 3 3 3 4 2" xfId="15594"/>
    <cellStyle name="常规 6 2 3 3 4" xfId="15595"/>
    <cellStyle name="常规 6 2 3 3 4 2" xfId="15596"/>
    <cellStyle name="常规 6 2 3 3 5 2" xfId="15597"/>
    <cellStyle name="常规 6 2 3 3 6" xfId="15598"/>
    <cellStyle name="常规 6 2 3 4 2" xfId="15599"/>
    <cellStyle name="常规 6 2 3 4 2 2" xfId="15600"/>
    <cellStyle name="常规 6 2 3 4 2 2 2" xfId="15601"/>
    <cellStyle name="常规 6 2 3 4 2 2 2 2" xfId="15602"/>
    <cellStyle name="常规 6 2 3 4 2 2 3 2" xfId="15603"/>
    <cellStyle name="常规 6 2 3 4 2 2 4 2" xfId="15604"/>
    <cellStyle name="常规 6 2 3 4 2 2 5" xfId="15605"/>
    <cellStyle name="常规 6 2 3 4 2 3" xfId="15606"/>
    <cellStyle name="常规 6 2 3 4 2 3 2" xfId="15607"/>
    <cellStyle name="常规 6 2 3 4 2 4" xfId="15608"/>
    <cellStyle name="常规 6 2 3 4 2 4 2" xfId="15609"/>
    <cellStyle name="常规 6 2 3 4 2 5" xfId="15610"/>
    <cellStyle name="常规 6 2 3 4 3" xfId="15611"/>
    <cellStyle name="常规 6 2 3 4 3 2" xfId="15612"/>
    <cellStyle name="常规 6 2 3 4 3 2 2" xfId="15613"/>
    <cellStyle name="常规 6 2 3 4 3 3" xfId="15614"/>
    <cellStyle name="常规 6 2 3 4 3 3 2" xfId="15615"/>
    <cellStyle name="常规 6 2 3 4 3 4" xfId="15616"/>
    <cellStyle name="常规 6 2 3 4 3 4 2" xfId="15617"/>
    <cellStyle name="常规 6 2 3 4 3 5" xfId="15618"/>
    <cellStyle name="常规 6 2 3 4 4" xfId="15619"/>
    <cellStyle name="常规 6 2 3 4 4 2" xfId="15620"/>
    <cellStyle name="常规 6 2 3 4 5 2" xfId="15621"/>
    <cellStyle name="常规 6 2 3 4 6" xfId="15622"/>
    <cellStyle name="常规 6 2 3 5" xfId="15623"/>
    <cellStyle name="常规 6 2 3 5 2" xfId="15624"/>
    <cellStyle name="常规 6 2 3 5 2 2" xfId="15625"/>
    <cellStyle name="常规 6 2 3 5 2 2 2" xfId="15626"/>
    <cellStyle name="常规 6 2 3 5 2 3" xfId="15627"/>
    <cellStyle name="常规 6 2 3 5 2 3 2" xfId="15628"/>
    <cellStyle name="常规 6 2 3 5 2 4" xfId="15629"/>
    <cellStyle name="常规 6 2 3 5 2 4 2" xfId="15630"/>
    <cellStyle name="常规 6 2 3 5 2 5" xfId="15631"/>
    <cellStyle name="常规 6 2 3 5 3" xfId="15632"/>
    <cellStyle name="常规 6 2 3 5 3 2" xfId="15633"/>
    <cellStyle name="常规 6 2 3 5 4" xfId="15634"/>
    <cellStyle name="常规 6 2 3 5 4 2" xfId="15635"/>
    <cellStyle name="常规 6 2 3 5 5" xfId="15636"/>
    <cellStyle name="常规 6 2 3 6" xfId="15637"/>
    <cellStyle name="常规 6 2 3 6 2" xfId="15638"/>
    <cellStyle name="常规 6 2 3 6 2 2" xfId="15639"/>
    <cellStyle name="常规 6 2 3 6 3" xfId="15640"/>
    <cellStyle name="常规 6 2 3 6 3 2" xfId="15641"/>
    <cellStyle name="常规 6 2 3 6 4" xfId="15642"/>
    <cellStyle name="常规 6 2 3 6 4 2" xfId="15643"/>
    <cellStyle name="常规 6 2 3 6 5" xfId="15644"/>
    <cellStyle name="常规 6 2 3 7" xfId="15645"/>
    <cellStyle name="常规 6 2 3 7 2" xfId="15646"/>
    <cellStyle name="常规 6 2 3 8" xfId="15647"/>
    <cellStyle name="常规 6 2 3 8 2" xfId="15648"/>
    <cellStyle name="常规 6 2 3 9" xfId="15649"/>
    <cellStyle name="常规 6 2 4 2 2" xfId="15650"/>
    <cellStyle name="常规 6 2 4 2 2 2 2" xfId="15651"/>
    <cellStyle name="常规 6 2 4 2 2 3 2" xfId="15652"/>
    <cellStyle name="常规 6 2 4 2 2 4" xfId="15653"/>
    <cellStyle name="常规 6 2 4 2 2 5" xfId="15654"/>
    <cellStyle name="常规 6 2 4 2 3" xfId="15655"/>
    <cellStyle name="常规 6 2 4 2 4" xfId="15656"/>
    <cellStyle name="常规 6 2 5 2 2" xfId="15657"/>
    <cellStyle name="常规 6 2 5 2 2 2 2" xfId="15658"/>
    <cellStyle name="常规 6 2 5 2 2 3" xfId="15659"/>
    <cellStyle name="常规 6 2 5 2 2 3 2" xfId="15660"/>
    <cellStyle name="常规 6 2 5 2 2 4" xfId="15661"/>
    <cellStyle name="常规 6 2 5 2 2 4 2" xfId="15662"/>
    <cellStyle name="常规 6 2 5 2 2 5" xfId="15663"/>
    <cellStyle name="常规 6 2 5 2 3" xfId="15664"/>
    <cellStyle name="常规 6 2 5 2 3 2" xfId="15665"/>
    <cellStyle name="常规 6 2 5 2 4" xfId="15666"/>
    <cellStyle name="常规 6 2 5 2 4 2" xfId="15667"/>
    <cellStyle name="常规 6 2 5 2 5" xfId="15668"/>
    <cellStyle name="常规 6 2 6 2" xfId="15669"/>
    <cellStyle name="常规 6 2 6 2 2" xfId="15670"/>
    <cellStyle name="常规 6 2 6 2 2 2" xfId="15671"/>
    <cellStyle name="常规 6 2 6 2 3" xfId="15672"/>
    <cellStyle name="常规 6 2 6 2 3 2" xfId="15673"/>
    <cellStyle name="常规 6 2 6 2 4" xfId="15674"/>
    <cellStyle name="常规 6 2 6 2 4 2" xfId="15675"/>
    <cellStyle name="常规 6 2 6 2 5" xfId="15676"/>
    <cellStyle name="常规 6 2 7" xfId="15677"/>
    <cellStyle name="常规 6 2 7 2" xfId="15678"/>
    <cellStyle name="常规 6 2 7 2 2" xfId="15679"/>
    <cellStyle name="常规 6 2 8" xfId="15680"/>
    <cellStyle name="常规 6 2 8 2" xfId="15681"/>
    <cellStyle name="常规 6 2 9" xfId="15682"/>
    <cellStyle name="常规 6 3" xfId="15683"/>
    <cellStyle name="常规 6 3 2 2" xfId="15684"/>
    <cellStyle name="常规 6 3 2 2 2 2 2" xfId="15685"/>
    <cellStyle name="常规 6 3 2 2 2 2 2 2" xfId="15686"/>
    <cellStyle name="常规 6 3 2 2 2 2 3" xfId="15687"/>
    <cellStyle name="常规 6 3 2 2 2 2 3 2" xfId="15688"/>
    <cellStyle name="常规 6 3 2 2 2 2 4" xfId="15689"/>
    <cellStyle name="常规 6 3 2 2 2 2 4 2" xfId="15690"/>
    <cellStyle name="常规 6 3 2 2 2 2 5" xfId="15691"/>
    <cellStyle name="常规 6 3 2 2 2 3" xfId="15692"/>
    <cellStyle name="常规 6 3 2 2 2 4" xfId="15693"/>
    <cellStyle name="常规 6 3 2 2 2 5" xfId="15694"/>
    <cellStyle name="常规 6 3 2 2 3 2 2" xfId="15695"/>
    <cellStyle name="常规 6 3 2 2 3 3" xfId="15696"/>
    <cellStyle name="常规 6 3 2 2 3 4" xfId="15697"/>
    <cellStyle name="常规 6 3 2 2 3 5" xfId="15698"/>
    <cellStyle name="常规 6 3 2 3" xfId="15699"/>
    <cellStyle name="常规 6 3 2 3 2 2 2" xfId="15700"/>
    <cellStyle name="常规 6 3 2 3 2 2 2 2" xfId="15701"/>
    <cellStyle name="常规 6 3 2 3 2 2 3" xfId="15702"/>
    <cellStyle name="常规 6 3 2 3 2 2 3 2" xfId="15703"/>
    <cellStyle name="常规 6 3 2 3 2 2 4" xfId="15704"/>
    <cellStyle name="常规 6 3 2 3 2 2 4 2" xfId="15705"/>
    <cellStyle name="常规 6 3 2 3 2 2 5" xfId="15706"/>
    <cellStyle name="常规 6 3 2 3 2 3" xfId="15707"/>
    <cellStyle name="常规 6 3 2 3 2 4" xfId="15708"/>
    <cellStyle name="常规 6 3 2 3 3 2 2" xfId="15709"/>
    <cellStyle name="常规 6 3 2 3 3 3" xfId="15710"/>
    <cellStyle name="常规 6 3 2 3 3 4" xfId="15711"/>
    <cellStyle name="常规 6 3 2 3 4 2" xfId="15712"/>
    <cellStyle name="常规 6 3 2 3 5 2" xfId="15713"/>
    <cellStyle name="常规 6 3 2 3 6" xfId="15714"/>
    <cellStyle name="常规 6 3 2 4 2" xfId="15715"/>
    <cellStyle name="常规 6 3 2 4 2 2" xfId="15716"/>
    <cellStyle name="常规 6 3 2 4 2 2 2" xfId="15717"/>
    <cellStyle name="常规 6 3 2 4 2 2 2 2" xfId="15718"/>
    <cellStyle name="常规 6 3 2 4 2 2 3" xfId="15719"/>
    <cellStyle name="常规 6 3 2 4 2 2 3 2" xfId="15720"/>
    <cellStyle name="常规 6 3 2 4 2 3" xfId="15721"/>
    <cellStyle name="常规 6 3 2 4 2 3 2" xfId="15722"/>
    <cellStyle name="常规 6 3 2 4 2 4" xfId="15723"/>
    <cellStyle name="常规 6 3 2 4 2 4 2" xfId="15724"/>
    <cellStyle name="常规 6 3 2 4 3" xfId="15725"/>
    <cellStyle name="常规 6 3 2 4 3 2" xfId="15726"/>
    <cellStyle name="常规 6 3 2 4 3 2 2" xfId="15727"/>
    <cellStyle name="常规 6 3 2 4 3 3" xfId="15728"/>
    <cellStyle name="常规 6 3 2 4 3 3 2" xfId="15729"/>
    <cellStyle name="常规 6 3 2 4 3 4" xfId="15730"/>
    <cellStyle name="常规 6 3 2 4 3 4 2" xfId="15731"/>
    <cellStyle name="常规 6 3 2 4 6" xfId="15732"/>
    <cellStyle name="常规 6 3 2 5" xfId="15733"/>
    <cellStyle name="常规 6 3 2 5 2" xfId="15734"/>
    <cellStyle name="常规 6 3 2 5 2 2" xfId="15735"/>
    <cellStyle name="常规 6 3 2 5 2 2 2" xfId="15736"/>
    <cellStyle name="常规 6 3 2 5 2 3" xfId="15737"/>
    <cellStyle name="常规 6 3 2 5 2 3 2" xfId="15738"/>
    <cellStyle name="常规 6 3 2 5 2 4" xfId="15739"/>
    <cellStyle name="常规 6 3 2 5 2 4 2" xfId="15740"/>
    <cellStyle name="常规 6 3 2 5 3" xfId="15741"/>
    <cellStyle name="常规 6 3 2 5 3 2" xfId="15742"/>
    <cellStyle name="常规 6 3 2 5 4 2" xfId="15743"/>
    <cellStyle name="常规 6 3 2 5 5" xfId="15744"/>
    <cellStyle name="常规 6 3 2 6" xfId="15745"/>
    <cellStyle name="常规 6 3 2 6 2" xfId="15746"/>
    <cellStyle name="常规 6 3 2 6 2 2" xfId="15747"/>
    <cellStyle name="常规 6 3 2 6 3" xfId="15748"/>
    <cellStyle name="常规 6 3 2 6 3 2" xfId="15749"/>
    <cellStyle name="常规 6 3 2 6 4" xfId="15750"/>
    <cellStyle name="常规 6 3 4 2 2 2 2" xfId="15751"/>
    <cellStyle name="常规 6 3 2 6 4 2" xfId="15752"/>
    <cellStyle name="常规 6 3 2 6 5" xfId="15753"/>
    <cellStyle name="常规 6 3 2 7" xfId="15754"/>
    <cellStyle name="常规 6 3 2 7 2" xfId="15755"/>
    <cellStyle name="常规 6 3 2 8" xfId="15756"/>
    <cellStyle name="常规 6 3 2 8 2" xfId="15757"/>
    <cellStyle name="常规 6 3 2 9" xfId="15758"/>
    <cellStyle name="常规 6 3 3 2" xfId="15759"/>
    <cellStyle name="常规 6 3 3 2 2 2 2" xfId="15760"/>
    <cellStyle name="常规 6 3 3 2 2 3" xfId="15761"/>
    <cellStyle name="常规 6 3 3 2 2 5" xfId="15762"/>
    <cellStyle name="常规 6 3 3 3" xfId="15763"/>
    <cellStyle name="常规 6 3 3 3 4 2" xfId="15764"/>
    <cellStyle name="常规 6 3 3 4 2" xfId="15765"/>
    <cellStyle name="常规 6 3 3 5" xfId="15766"/>
    <cellStyle name="常规 6 3 3 5 2" xfId="15767"/>
    <cellStyle name="常规 6 3 3 6" xfId="15768"/>
    <cellStyle name="常规 6 3 4" xfId="15769"/>
    <cellStyle name="常规 6 3 4 2" xfId="15770"/>
    <cellStyle name="常规 6 3 4 2 2 3" xfId="15771"/>
    <cellStyle name="常规 6 3 4 2 2 4" xfId="15772"/>
    <cellStyle name="常规 6 3 4 2 2 5" xfId="15773"/>
    <cellStyle name="常规 6 3 4 2 4 2" xfId="15774"/>
    <cellStyle name="常规 6 3 4 2 5" xfId="15775"/>
    <cellStyle name="常规 6 3 4 3" xfId="15776"/>
    <cellStyle name="常规 6 3 4 3 4 2" xfId="15777"/>
    <cellStyle name="常规 6 3 4 4 2" xfId="15778"/>
    <cellStyle name="常规 6 3 4 5" xfId="15779"/>
    <cellStyle name="常规 6 3 4 5 2" xfId="15780"/>
    <cellStyle name="常规 6 3 4 6" xfId="15781"/>
    <cellStyle name="常规 6 3 5" xfId="15782"/>
    <cellStyle name="常规 6 3 5 2" xfId="15783"/>
    <cellStyle name="常规 6 3 5 2 2" xfId="15784"/>
    <cellStyle name="常规 6 3 5 2 3" xfId="15785"/>
    <cellStyle name="常规 6 3 5 2 3 2" xfId="15786"/>
    <cellStyle name="常规 6 3 5 2 4" xfId="15787"/>
    <cellStyle name="常规 6 3 5 2 4 2" xfId="15788"/>
    <cellStyle name="常规 6 3 5 2 5" xfId="15789"/>
    <cellStyle name="常规 6 3 5 3" xfId="15790"/>
    <cellStyle name="常规 6 3 5 3 2" xfId="15791"/>
    <cellStyle name="常规 6 3 5 4" xfId="15792"/>
    <cellStyle name="常规 6 3 5 4 2" xfId="15793"/>
    <cellStyle name="常规 6 3 5 5" xfId="15794"/>
    <cellStyle name="常规 6 3 6" xfId="15795"/>
    <cellStyle name="常规 6 3 6 2" xfId="15796"/>
    <cellStyle name="常规 6 3 6 2 2" xfId="15797"/>
    <cellStyle name="常规 6 3 6 3" xfId="15798"/>
    <cellStyle name="常规 6 3 6 3 2" xfId="15799"/>
    <cellStyle name="常规 6 3 6 4" xfId="15800"/>
    <cellStyle name="常规 6 3 6 4 2" xfId="15801"/>
    <cellStyle name="常规 6 3 6 5" xfId="15802"/>
    <cellStyle name="常规 6 3 7" xfId="15803"/>
    <cellStyle name="常规 6 3 7 2" xfId="15804"/>
    <cellStyle name="常规 6 4" xfId="15805"/>
    <cellStyle name="常规 6 4 2 2 2 2 2" xfId="15806"/>
    <cellStyle name="常规 6 4 2 2 2 3" xfId="15807"/>
    <cellStyle name="常规 6 4 2 2 2 3 2" xfId="15808"/>
    <cellStyle name="常规 6 4 2 2 2 4 2" xfId="15809"/>
    <cellStyle name="常规 6 4 2 2 2 5" xfId="15810"/>
    <cellStyle name="常规 6 4 2 3" xfId="15811"/>
    <cellStyle name="常规 6 4 2 3 4 2" xfId="15812"/>
    <cellStyle name="常规 6 4 3 2" xfId="15813"/>
    <cellStyle name="常规 6 4 3 2 2 2 2" xfId="15814"/>
    <cellStyle name="常规 6 4 3 2 2 3" xfId="15815"/>
    <cellStyle name="常规 6 4 3 2 2 3 2" xfId="15816"/>
    <cellStyle name="常规 6 4 3 2 2 4" xfId="15817"/>
    <cellStyle name="常规 6 4 3 2 2 4 2" xfId="15818"/>
    <cellStyle name="常规 6 4 3 3" xfId="15819"/>
    <cellStyle name="常规 6 4 3 3 4 2" xfId="15820"/>
    <cellStyle name="常规 6 4 4" xfId="15821"/>
    <cellStyle name="常规 6 4 4 2" xfId="15822"/>
    <cellStyle name="常规 6 4 4 2 2 2 2" xfId="15823"/>
    <cellStyle name="常规 6 4 4 2 2 3" xfId="15824"/>
    <cellStyle name="常规 6 4 4 2 2 3 2" xfId="15825"/>
    <cellStyle name="常规 6 4 4 2 2 4" xfId="15826"/>
    <cellStyle name="常规 6 4 4 2 2 4 2" xfId="15827"/>
    <cellStyle name="常规 6 4 4 2 4 2" xfId="15828"/>
    <cellStyle name="常规 6 4 4 2 5" xfId="15829"/>
    <cellStyle name="常规 6 4 4 3" xfId="15830"/>
    <cellStyle name="常规 6 4 4 3 4 2" xfId="15831"/>
    <cellStyle name="常规 6 4 4 4 2" xfId="15832"/>
    <cellStyle name="常规 6 4 4 5 2" xfId="15833"/>
    <cellStyle name="常规 6 4 5" xfId="15834"/>
    <cellStyle name="常规 6 4 5 2 2" xfId="15835"/>
    <cellStyle name="常规 6 4 5 2 2 2" xfId="15836"/>
    <cellStyle name="常规 6 4 5 2 3" xfId="15837"/>
    <cellStyle name="常规 6 4 5 2 3 2" xfId="15838"/>
    <cellStyle name="常规 6 4 5 2 4" xfId="15839"/>
    <cellStyle name="常规 6 4 5 2 4 2" xfId="15840"/>
    <cellStyle name="常规 6 4 5 2 5" xfId="15841"/>
    <cellStyle name="常规 6 4 5 3" xfId="15842"/>
    <cellStyle name="常规 6 4 5 3 2" xfId="15843"/>
    <cellStyle name="常规 6 4 5 4 2" xfId="15844"/>
    <cellStyle name="常规 6 4 6" xfId="15845"/>
    <cellStyle name="常规 6 4 6 2 2" xfId="15846"/>
    <cellStyle name="常规 6 4 6 3" xfId="15847"/>
    <cellStyle name="常规 6 4 6 3 2" xfId="15848"/>
    <cellStyle name="常规 6 4 6 4 2" xfId="15849"/>
    <cellStyle name="常规 6 4 6 5" xfId="15850"/>
    <cellStyle name="常规 6 4 7" xfId="15851"/>
    <cellStyle name="常规 6 4 7 2" xfId="15852"/>
    <cellStyle name="常规 6 5" xfId="15853"/>
    <cellStyle name="常规 6 5 2" xfId="15854"/>
    <cellStyle name="常规 6 5 2 2 2 2" xfId="15855"/>
    <cellStyle name="常规 6 5 2 2 3" xfId="15856"/>
    <cellStyle name="常规 6 5 2 2 3 2" xfId="15857"/>
    <cellStyle name="常规 6 5 2 2 4 2" xfId="15858"/>
    <cellStyle name="常规 6 5 2 3 2" xfId="15859"/>
    <cellStyle name="常规 6 5 3" xfId="15860"/>
    <cellStyle name="常规 6 5 3 2" xfId="15861"/>
    <cellStyle name="常规 6 5 3 2 2" xfId="15862"/>
    <cellStyle name="常规 6 5 3 3" xfId="15863"/>
    <cellStyle name="常规 6 5 3 3 2" xfId="15864"/>
    <cellStyle name="常规 6 5 4" xfId="15865"/>
    <cellStyle name="常规 6 5 4 2" xfId="15866"/>
    <cellStyle name="常规 6 5 5" xfId="15867"/>
    <cellStyle name="常规 6 5 5 2" xfId="15868"/>
    <cellStyle name="常规 6 5 6" xfId="15869"/>
    <cellStyle name="常规 6 6" xfId="15870"/>
    <cellStyle name="常规 6 6 2" xfId="15871"/>
    <cellStyle name="常规 6 6 2 2" xfId="15872"/>
    <cellStyle name="常规 6 6 2 2 2 2" xfId="15873"/>
    <cellStyle name="常规 6 6 2 2 3" xfId="15874"/>
    <cellStyle name="常规 6 6 2 2 3 2" xfId="15875"/>
    <cellStyle name="常规 6 6 2 2 4" xfId="15876"/>
    <cellStyle name="常规 6 6 2 2 4 2" xfId="15877"/>
    <cellStyle name="常规 6 6 2 2 5" xfId="15878"/>
    <cellStyle name="常规 6 6 2 3" xfId="15879"/>
    <cellStyle name="常规 6 6 2 3 2" xfId="15880"/>
    <cellStyle name="常规 6 6 3" xfId="15881"/>
    <cellStyle name="常规 6 6 3 2" xfId="15882"/>
    <cellStyle name="常规 6 6 3 3" xfId="15883"/>
    <cellStyle name="常规 6 6 3 3 2" xfId="15884"/>
    <cellStyle name="常规 6 6 3 4 2" xfId="15885"/>
    <cellStyle name="常规 6 6 4" xfId="15886"/>
    <cellStyle name="常规 6 6 4 2" xfId="15887"/>
    <cellStyle name="常规 6 6 5" xfId="15888"/>
    <cellStyle name="常规 6 6 5 2" xfId="15889"/>
    <cellStyle name="常规 6 6 6" xfId="15890"/>
    <cellStyle name="常规 6 7 2" xfId="15891"/>
    <cellStyle name="常规 6 7 2 2" xfId="15892"/>
    <cellStyle name="常规 6 7 2 2 2" xfId="15893"/>
    <cellStyle name="常规 6 7 2 3" xfId="15894"/>
    <cellStyle name="常规 6 7 2 3 2" xfId="15895"/>
    <cellStyle name="常规 6 7 2 4 2" xfId="15896"/>
    <cellStyle name="常规 6 7 3" xfId="15897"/>
    <cellStyle name="常规 6 7 3 2" xfId="15898"/>
    <cellStyle name="常规 6 7 4" xfId="15899"/>
    <cellStyle name="常规 6 7 4 2" xfId="15900"/>
    <cellStyle name="常规 6 7 5" xfId="15901"/>
    <cellStyle name="常规 6 8 2" xfId="15902"/>
    <cellStyle name="常规 6 8 2 2" xfId="15903"/>
    <cellStyle name="常规 6 8 3" xfId="15904"/>
    <cellStyle name="常规 6 8 3 2" xfId="15905"/>
    <cellStyle name="常规 6 8 4" xfId="15906"/>
    <cellStyle name="常规 6 8 4 2" xfId="15907"/>
    <cellStyle name="常规 6 8 5" xfId="15908"/>
    <cellStyle name="常规 6 9" xfId="15909"/>
    <cellStyle name="常规 6 9 2" xfId="15910"/>
    <cellStyle name="常规 7 2" xfId="15911"/>
    <cellStyle name="常规 7 2 2" xfId="15912"/>
    <cellStyle name="常规 7 2 2 2" xfId="15913"/>
    <cellStyle name="常规 7 2 2 2 2" xfId="15914"/>
    <cellStyle name="常规 7 2 2 2 2 4" xfId="15915"/>
    <cellStyle name="常规 7 2 2 2 2 5" xfId="15916"/>
    <cellStyle name="常规 7 2 2 2 3 4 2" xfId="15917"/>
    <cellStyle name="常规 7 2 2 2 3 5" xfId="15918"/>
    <cellStyle name="常规 7 2 2 3" xfId="15919"/>
    <cellStyle name="常规 7 2 2 3 2" xfId="15920"/>
    <cellStyle name="常规 7 2 2 3 2 2" xfId="15921"/>
    <cellStyle name="常规 7 2 2 3 2 2 2" xfId="15922"/>
    <cellStyle name="常规 7 2 2 3 2 2 2 2" xfId="15923"/>
    <cellStyle name="常规 7 2 2 3 2 3" xfId="15924"/>
    <cellStyle name="常规 7 2 2 3 2 3 2" xfId="15925"/>
    <cellStyle name="常规 7 2 2 3 2 4" xfId="15926"/>
    <cellStyle name="常规 7 2 2 3 2 4 2" xfId="15927"/>
    <cellStyle name="常规 7 2 2 3 2 5" xfId="15928"/>
    <cellStyle name="常规 7 2 2 3 3 2" xfId="15929"/>
    <cellStyle name="常规 7 2 2 3 3 2 2" xfId="15930"/>
    <cellStyle name="常规 7 2 2 3 3 3" xfId="15931"/>
    <cellStyle name="常规 7 2 2 3 3 3 2" xfId="15932"/>
    <cellStyle name="常规 7 2 2 3 3 4" xfId="15933"/>
    <cellStyle name="常规 7 2 2 3 3 4 2" xfId="15934"/>
    <cellStyle name="常规 7 2 2 3 3 5" xfId="15935"/>
    <cellStyle name="常规 7 2 2 3 4 2" xfId="15936"/>
    <cellStyle name="常规 7 2 2 3 5 2" xfId="15937"/>
    <cellStyle name="常规 7 2 2 4 2 2 2" xfId="15938"/>
    <cellStyle name="常规 7 2 2 4 2 2 2 2" xfId="15939"/>
    <cellStyle name="常规 7 2 2 4 2 3" xfId="15940"/>
    <cellStyle name="好 2 3 2 2 2" xfId="15941"/>
    <cellStyle name="常规 7 2 2 4 2 3 2" xfId="15942"/>
    <cellStyle name="常规 7 2 2 4 2 4" xfId="15943"/>
    <cellStyle name="好 2 3 2 2 3" xfId="15944"/>
    <cellStyle name="常规 7 2 2 4 2 4 2" xfId="15945"/>
    <cellStyle name="常规 7 2 2 4 2 5" xfId="15946"/>
    <cellStyle name="常规 7 2 2 4 3 2" xfId="15947"/>
    <cellStyle name="常规 7 2 2 4 3 2 2" xfId="15948"/>
    <cellStyle name="常规 7 2 2 4 3 3" xfId="15949"/>
    <cellStyle name="好 2 3 2 3 2" xfId="15950"/>
    <cellStyle name="常规 7 2 2 4 3 3 2" xfId="15951"/>
    <cellStyle name="常规 7 2 2 4 3 4" xfId="15952"/>
    <cellStyle name="好 2 3 2 3 3" xfId="15953"/>
    <cellStyle name="常规 7 2 2 4 3 4 2" xfId="15954"/>
    <cellStyle name="常规 7 2 2 4 3 5" xfId="15955"/>
    <cellStyle name="常规 7 2 2 4 4 2" xfId="15956"/>
    <cellStyle name="常规 7 2 2 4 5 2" xfId="15957"/>
    <cellStyle name="常规 7 2 2 5 2 2 2" xfId="15958"/>
    <cellStyle name="常规 7 2 2 5 2 4" xfId="15959"/>
    <cellStyle name="常规 7 2 2 5 4 2" xfId="15960"/>
    <cellStyle name="常规 7 2 2 6" xfId="15961"/>
    <cellStyle name="常规 7 2 2 6 3 2" xfId="15962"/>
    <cellStyle name="常规 7 2 2 6 4 2" xfId="15963"/>
    <cellStyle name="常规 7 2 2 6 5" xfId="15964"/>
    <cellStyle name="常规 7 2 2 7" xfId="15965"/>
    <cellStyle name="常规 7 2 2 8" xfId="15966"/>
    <cellStyle name="常规 7 2 2 9" xfId="15967"/>
    <cellStyle name="常规 7 2 3 2" xfId="15968"/>
    <cellStyle name="常规 7 2 3 2 2" xfId="15969"/>
    <cellStyle name="常规 7 2 3 2 2 2" xfId="15970"/>
    <cellStyle name="常规 7 2 3 2 2 2 2" xfId="15971"/>
    <cellStyle name="常规 7 2 3 2 2 3" xfId="15972"/>
    <cellStyle name="常规 7 2 3 2 2 3 2" xfId="15973"/>
    <cellStyle name="常规 7 2 3 2 2 4" xfId="15974"/>
    <cellStyle name="常规 7 2 3 2 2 4 2" xfId="15975"/>
    <cellStyle name="常规 7 2 3 2 2 5" xfId="15976"/>
    <cellStyle name="常规 7 2 3 2 3" xfId="15977"/>
    <cellStyle name="常规 7 2 3 2 3 2" xfId="15978"/>
    <cellStyle name="常规 7 2 3 2 4 2" xfId="15979"/>
    <cellStyle name="常规 7 2 3 3" xfId="15980"/>
    <cellStyle name="输出 2 2 2 2 2" xfId="15981"/>
    <cellStyle name="常规 7 2 3 3 2" xfId="15982"/>
    <cellStyle name="输出 2 2 2 2 2 2" xfId="15983"/>
    <cellStyle name="常规 7 2 3 3 2 2" xfId="15984"/>
    <cellStyle name="常规 7 2 3 3 3" xfId="15985"/>
    <cellStyle name="常规 7 2 3 3 3 2" xfId="15986"/>
    <cellStyle name="常规 7 2 3 3 4" xfId="15987"/>
    <cellStyle name="常规 7 2 3 3 4 2" xfId="15988"/>
    <cellStyle name="常规 7 2 3 4 2" xfId="15989"/>
    <cellStyle name="输出 2 2 2 2 3 2" xfId="15990"/>
    <cellStyle name="常规 7 2 3 5" xfId="15991"/>
    <cellStyle name="输出 2 2 2 2 4" xfId="15992"/>
    <cellStyle name="常规 7 2 3 6" xfId="15993"/>
    <cellStyle name="输出 2 2 2 2 5" xfId="15994"/>
    <cellStyle name="常规 7 2 4" xfId="15995"/>
    <cellStyle name="常规 7 2 4 2" xfId="15996"/>
    <cellStyle name="常规 7 2 4 2 2" xfId="15997"/>
    <cellStyle name="常规 7 2 4 2 2 2 2" xfId="15998"/>
    <cellStyle name="常规 7 2 4 2 2 3 2" xfId="15999"/>
    <cellStyle name="常规 7 2 4 2 2 4" xfId="16000"/>
    <cellStyle name="常规 7 2 4 2 2 4 2" xfId="16001"/>
    <cellStyle name="常规 7 2 4 2 2 5" xfId="16002"/>
    <cellStyle name="常规 7 2 4 2 3" xfId="16003"/>
    <cellStyle name="常规 7 2 4 2 4" xfId="16004"/>
    <cellStyle name="常规 7 2 4 3" xfId="16005"/>
    <cellStyle name="输出 2 2 2 3 2" xfId="16006"/>
    <cellStyle name="常规 7 2 4 3 2" xfId="16007"/>
    <cellStyle name="常规 7 2 4 3 3" xfId="16008"/>
    <cellStyle name="常规 7 2 4 3 3 2" xfId="16009"/>
    <cellStyle name="常规 7 2 4 3 4" xfId="16010"/>
    <cellStyle name="常规 7 2 4 3 4 2" xfId="16011"/>
    <cellStyle name="常规 7 2 4 4 2" xfId="16012"/>
    <cellStyle name="常规 7 2 4 5" xfId="16013"/>
    <cellStyle name="常规 7 2 4 6" xfId="16014"/>
    <cellStyle name="常规 7 2 5" xfId="16015"/>
    <cellStyle name="常规 7 2 5 2" xfId="16016"/>
    <cellStyle name="常规 7 2 5 2 2" xfId="16017"/>
    <cellStyle name="常规 7 2 5 2 3" xfId="16018"/>
    <cellStyle name="常规 7 2 5 2 3 2" xfId="16019"/>
    <cellStyle name="常规 7 2 5 2 4" xfId="16020"/>
    <cellStyle name="常规 7 2 5 2 5" xfId="16021"/>
    <cellStyle name="常规 7 2 5 3" xfId="16022"/>
    <cellStyle name="输出 2 2 2 4 2" xfId="16023"/>
    <cellStyle name="常规 7 2 5 3 2" xfId="16024"/>
    <cellStyle name="常规 7 2 5 4 2" xfId="16025"/>
    <cellStyle name="常规 7 2 5 5" xfId="16026"/>
    <cellStyle name="常规 7 2 6" xfId="16027"/>
    <cellStyle name="常规 7 2 6 2" xfId="16028"/>
    <cellStyle name="常规 7 2 6 2 2" xfId="16029"/>
    <cellStyle name="常规 7 2 6 3" xfId="16030"/>
    <cellStyle name="常规 7 2 6 3 2" xfId="16031"/>
    <cellStyle name="常规 7 2 6 4" xfId="16032"/>
    <cellStyle name="常规 7 2 6 4 2" xfId="16033"/>
    <cellStyle name="常规 7 2 6 5" xfId="16034"/>
    <cellStyle name="常规 7 2 7" xfId="16035"/>
    <cellStyle name="常规 7 2 7 2" xfId="16036"/>
    <cellStyle name="常规 7 2 8" xfId="16037"/>
    <cellStyle name="常规 7 2 9" xfId="16038"/>
    <cellStyle name="常规 7 3" xfId="16039"/>
    <cellStyle name="常规 7 3 2 2 2" xfId="16040"/>
    <cellStyle name="常规 7 3 2 2 2 2" xfId="16041"/>
    <cellStyle name="常规 7 3 2 2 2 2 2" xfId="16042"/>
    <cellStyle name="常规 7 3 2 2 2 3" xfId="16043"/>
    <cellStyle name="常规 7 3 2 2 2 3 2" xfId="16044"/>
    <cellStyle name="常规 7 3 2 2 2 4" xfId="16045"/>
    <cellStyle name="常规 7 3 2 2 2 4 2" xfId="16046"/>
    <cellStyle name="常规 7 3 2 3" xfId="16047"/>
    <cellStyle name="常规 7 3 2 3 2" xfId="16048"/>
    <cellStyle name="常规 7 3 2 3 2 2" xfId="16049"/>
    <cellStyle name="常规 8 3" xfId="16050"/>
    <cellStyle name="常规 7 3 2 3 3 2" xfId="16051"/>
    <cellStyle name="常规 9 3" xfId="16052"/>
    <cellStyle name="常规 7 3 2 3 4 2" xfId="16053"/>
    <cellStyle name="常规 7 3 2 4 2" xfId="16054"/>
    <cellStyle name="常规 7 3 2 5" xfId="16055"/>
    <cellStyle name="常规 7 3 2 6" xfId="16056"/>
    <cellStyle name="常规 7 3 3 2" xfId="16057"/>
    <cellStyle name="常规 7 3 3 2 2" xfId="16058"/>
    <cellStyle name="常规 7 3 3 2 2 2" xfId="16059"/>
    <cellStyle name="常规 7 3 3 2 2 2 2" xfId="16060"/>
    <cellStyle name="常规 7 3 3 2 2 3" xfId="16061"/>
    <cellStyle name="常规 7 3 3 2 2 3 2" xfId="16062"/>
    <cellStyle name="常规 7 3 3 2 2 4" xfId="16063"/>
    <cellStyle name="常规 7 3 3 2 2 4 2" xfId="16064"/>
    <cellStyle name="常规 7 3 3 2 3" xfId="16065"/>
    <cellStyle name="常规 7 3 3 2 4 2" xfId="16066"/>
    <cellStyle name="常规 7 3 3 3" xfId="16067"/>
    <cellStyle name="输出 2 2 3 2 2" xfId="16068"/>
    <cellStyle name="常规 7 3 3 3 2" xfId="16069"/>
    <cellStyle name="常规 7 3 3 3 2 2" xfId="16070"/>
    <cellStyle name="常规 7 3 3 3 3" xfId="16071"/>
    <cellStyle name="常规 7 3 3 3 3 2" xfId="16072"/>
    <cellStyle name="常规 7 3 3 3 4" xfId="16073"/>
    <cellStyle name="常规 7 3 3 3 4 2" xfId="16074"/>
    <cellStyle name="常规 7 3 3 4 2" xfId="16075"/>
    <cellStyle name="常规 7 3 3 5" xfId="16076"/>
    <cellStyle name="常规 7 3 3 6" xfId="16077"/>
    <cellStyle name="常规 7 3 4" xfId="16078"/>
    <cellStyle name="常规 7 3 4 2" xfId="16079"/>
    <cellStyle name="常规 7 3 4 2 2" xfId="16080"/>
    <cellStyle name="常规 7 3 4 2 2 2 2" xfId="16081"/>
    <cellStyle name="常规 7 3 4 2 2 3" xfId="16082"/>
    <cellStyle name="常规 7 3 4 2 2 3 2" xfId="16083"/>
    <cellStyle name="常规 7 3 4 2 2 4" xfId="16084"/>
    <cellStyle name="常规 7 3 4 2 2 4 2" xfId="16085"/>
    <cellStyle name="常规 7 3 4 2 2 5" xfId="16086"/>
    <cellStyle name="常规 7 3 4 2 3" xfId="16087"/>
    <cellStyle name="常规 7 3 4 2 3 2" xfId="16088"/>
    <cellStyle name="常规 7 3 4 2 4" xfId="16089"/>
    <cellStyle name="常规 7 3 4 2 4 2" xfId="16090"/>
    <cellStyle name="常规 7 3 4 3" xfId="16091"/>
    <cellStyle name="输出 2 2 3 3 2" xfId="16092"/>
    <cellStyle name="常规 7 3 4 3 2" xfId="16093"/>
    <cellStyle name="常规 7 3 4 3 3" xfId="16094"/>
    <cellStyle name="常规 7 3 4 3 3 2" xfId="16095"/>
    <cellStyle name="常规 7 3 4 3 4" xfId="16096"/>
    <cellStyle name="常规 7 3 4 3 4 2" xfId="16097"/>
    <cellStyle name="常规 7 3 4 4 2" xfId="16098"/>
    <cellStyle name="常规 7 3 4 5" xfId="16099"/>
    <cellStyle name="常规 7 3 4 5 2" xfId="16100"/>
    <cellStyle name="常规 7 3 4 6" xfId="16101"/>
    <cellStyle name="常规 7 3 5" xfId="16102"/>
    <cellStyle name="常规 7 3 5 2" xfId="16103"/>
    <cellStyle name="常规 7 3 5 2 2" xfId="16104"/>
    <cellStyle name="常规 7 3 5 2 2 2" xfId="16105"/>
    <cellStyle name="常规 7 3 5 2 3" xfId="16106"/>
    <cellStyle name="常规 7 3 5 2 3 2" xfId="16107"/>
    <cellStyle name="常规 7 3 5 2 4" xfId="16108"/>
    <cellStyle name="常规 7 3 5 2 4 2" xfId="16109"/>
    <cellStyle name="常规 7 3 5 2 5" xfId="16110"/>
    <cellStyle name="常规 7 3 5 3" xfId="16111"/>
    <cellStyle name="输出 2 2 3 4 2" xfId="16112"/>
    <cellStyle name="常规 7 3 5 3 2" xfId="16113"/>
    <cellStyle name="常规 7 3 5 4" xfId="16114"/>
    <cellStyle name="常规 7 3 5 4 2" xfId="16115"/>
    <cellStyle name="常规 7 3 5 5" xfId="16116"/>
    <cellStyle name="常规 7 3 6" xfId="16117"/>
    <cellStyle name="常规 7 3 6 2" xfId="16118"/>
    <cellStyle name="常规 7 3 6 2 2" xfId="16119"/>
    <cellStyle name="常规 7 3 6 3" xfId="16120"/>
    <cellStyle name="常规 7 3 6 3 2" xfId="16121"/>
    <cellStyle name="常规 7 3 6 4" xfId="16122"/>
    <cellStyle name="常规 7 3 6 4 2" xfId="16123"/>
    <cellStyle name="常规 7 3 6 5" xfId="16124"/>
    <cellStyle name="常规 7 3 7" xfId="16125"/>
    <cellStyle name="常规 7 3 7 2" xfId="16126"/>
    <cellStyle name="常规 7 4" xfId="16127"/>
    <cellStyle name="常规 7 4 2" xfId="16128"/>
    <cellStyle name="常规 7 4 2 2 2 2" xfId="16129"/>
    <cellStyle name="常规 9 3 2 5" xfId="16130"/>
    <cellStyle name="常规 7 4 3 4 2" xfId="16131"/>
    <cellStyle name="常规 7 4 4" xfId="16132"/>
    <cellStyle name="常规 7 4 5" xfId="16133"/>
    <cellStyle name="常规 7 4 6" xfId="16134"/>
    <cellStyle name="常规 7 5" xfId="16135"/>
    <cellStyle name="常规 7 5 2" xfId="16136"/>
    <cellStyle name="常规 7 5 2 2 2 2" xfId="16137"/>
    <cellStyle name="常规 7 5 2 4 2" xfId="16138"/>
    <cellStyle name="常规 7 5 3" xfId="16139"/>
    <cellStyle name="常规 7 5 3 4 2" xfId="16140"/>
    <cellStyle name="常规 7 5 4" xfId="16141"/>
    <cellStyle name="常规 7 5 5" xfId="16142"/>
    <cellStyle name="常规 7 5 6" xfId="16143"/>
    <cellStyle name="常规 7 6" xfId="16144"/>
    <cellStyle name="常规 7 6 2" xfId="16145"/>
    <cellStyle name="常规 7 6 2 4 2" xfId="16146"/>
    <cellStyle name="常规 7 6 3" xfId="16147"/>
    <cellStyle name="常规 7 6 4" xfId="16148"/>
    <cellStyle name="常规 7 6 5" xfId="16149"/>
    <cellStyle name="常规 7 7" xfId="16150"/>
    <cellStyle name="常规 7 7 2" xfId="16151"/>
    <cellStyle name="常规 7 7 3" xfId="16152"/>
    <cellStyle name="常规 7 7 4" xfId="16153"/>
    <cellStyle name="常规 7 7 4 2" xfId="16154"/>
    <cellStyle name="常规 7 7 5" xfId="16155"/>
    <cellStyle name="常规 7 8 2" xfId="16156"/>
    <cellStyle name="常规 7 9" xfId="16157"/>
    <cellStyle name="常规 7 9 2" xfId="16158"/>
    <cellStyle name="常规 8 2" xfId="16159"/>
    <cellStyle name="常规 8 2 2" xfId="16160"/>
    <cellStyle name="常规 8 2 2 2" xfId="16161"/>
    <cellStyle name="常规 8 2 2 2 2" xfId="16162"/>
    <cellStyle name="常规 8 2 2 2 2 2" xfId="16163"/>
    <cellStyle name="常规 8 2 2 2 2 2 2" xfId="16164"/>
    <cellStyle name="常规 8 2 2 2 2 3 2" xfId="16165"/>
    <cellStyle name="常规 8 2 2 2 2 4" xfId="16166"/>
    <cellStyle name="常规 8 2 2 2 2 4 2" xfId="16167"/>
    <cellStyle name="常规 8 2 2 2 2 5" xfId="16168"/>
    <cellStyle name="常规 8 2 2 2 3 2" xfId="16169"/>
    <cellStyle name="常规 8 2 2 2 4" xfId="16170"/>
    <cellStyle name="常规 8 2 2 2 5" xfId="16171"/>
    <cellStyle name="常规 8 2 2 3" xfId="16172"/>
    <cellStyle name="常规 8 2 2 3 2" xfId="16173"/>
    <cellStyle name="常规 8 2 2 3 2 2" xfId="16174"/>
    <cellStyle name="常规 8 2 2 3 3 2" xfId="16175"/>
    <cellStyle name="常规 8 2 2 3 4" xfId="16176"/>
    <cellStyle name="常规 8 2 2 3 5" xfId="16177"/>
    <cellStyle name="常规 8 2 2 4 2" xfId="16178"/>
    <cellStyle name="常规 8 2 2 5" xfId="16179"/>
    <cellStyle name="常规 8 2 2 6" xfId="16180"/>
    <cellStyle name="常规 8 2 3" xfId="16181"/>
    <cellStyle name="常规 8 2 3 2" xfId="16182"/>
    <cellStyle name="常规 8 2 3 2 2" xfId="16183"/>
    <cellStyle name="常规 8 2 3 2 2 3 2" xfId="16184"/>
    <cellStyle name="常规 8 2 3 2 2 4" xfId="16185"/>
    <cellStyle name="常规 8 2 3 2 2 4 2" xfId="16186"/>
    <cellStyle name="常规 8 2 3 2 2 5" xfId="16187"/>
    <cellStyle name="常规 8 2 3 2 3" xfId="16188"/>
    <cellStyle name="常规 8 2 3 2 3 2" xfId="16189"/>
    <cellStyle name="常规 8 2 3 2 4" xfId="16190"/>
    <cellStyle name="常规 8 2 3 2 4 2" xfId="16191"/>
    <cellStyle name="常规 8 2 3 2 5" xfId="16192"/>
    <cellStyle name="常规 8 2 3 3 2" xfId="16193"/>
    <cellStyle name="常规 8 2 3 3 2 2" xfId="16194"/>
    <cellStyle name="常规 8 2 3 3 3" xfId="16195"/>
    <cellStyle name="常规 8 2 3 3 3 2" xfId="16196"/>
    <cellStyle name="常规 8 2 3 3 4" xfId="16197"/>
    <cellStyle name="常规 8 2 3 3 4 2" xfId="16198"/>
    <cellStyle name="常规 8 2 3 3 5" xfId="16199"/>
    <cellStyle name="常规 8 2 3 4 2" xfId="16200"/>
    <cellStyle name="常规 8 2 3 5" xfId="16201"/>
    <cellStyle name="常规 8 2 3 6" xfId="16202"/>
    <cellStyle name="常规 8 2 4" xfId="16203"/>
    <cellStyle name="常规 8 2 4 2" xfId="16204"/>
    <cellStyle name="常规 8 2 4 2 2" xfId="16205"/>
    <cellStyle name="常规 8 2 4 2 2 2 2" xfId="16206"/>
    <cellStyle name="常规 8 2 4 2 2 3" xfId="16207"/>
    <cellStyle name="常规 8 2 4 2 2 4" xfId="16208"/>
    <cellStyle name="常规 8 2 4 2 2 5" xfId="16209"/>
    <cellStyle name="常规 8 2 4 2 3" xfId="16210"/>
    <cellStyle name="常规 8 2 4 2 4" xfId="16211"/>
    <cellStyle name="常规 8 2 4 2 5" xfId="16212"/>
    <cellStyle name="常规 8 2 4 3 2" xfId="16213"/>
    <cellStyle name="常规 8 2 4 3 2 2" xfId="16214"/>
    <cellStyle name="常规 8 2 4 3 3" xfId="16215"/>
    <cellStyle name="常规 8 2 4 3 3 2" xfId="16216"/>
    <cellStyle name="常规 8 2 4 3 4" xfId="16217"/>
    <cellStyle name="常规 8 2 4 3 4 2" xfId="16218"/>
    <cellStyle name="常规 8 2 4 3 5" xfId="16219"/>
    <cellStyle name="常规 8 2 4 4 2" xfId="16220"/>
    <cellStyle name="常规 8 2 4 5" xfId="16221"/>
    <cellStyle name="常规 8 2 4 5 2" xfId="16222"/>
    <cellStyle name="常规 8 2 4 6" xfId="16223"/>
    <cellStyle name="常规 8 2 5" xfId="16224"/>
    <cellStyle name="常规 8 2 5 2" xfId="16225"/>
    <cellStyle name="常规 8 2 5 2 2" xfId="16226"/>
    <cellStyle name="常规 8 2 5 2 2 2" xfId="16227"/>
    <cellStyle name="常规 8 2 5 2 3" xfId="16228"/>
    <cellStyle name="常规 8 2 5 2 3 2" xfId="16229"/>
    <cellStyle name="常规 8 2 5 2 4 2" xfId="16230"/>
    <cellStyle name="常规 8 2 5 2 5" xfId="16231"/>
    <cellStyle name="常规 8 2 5 3" xfId="16232"/>
    <cellStyle name="常规 8 2 5 3 2" xfId="16233"/>
    <cellStyle name="常规 8 2 5 4" xfId="16234"/>
    <cellStyle name="常规 8 2 5 4 2" xfId="16235"/>
    <cellStyle name="常规 8 2 5 5" xfId="16236"/>
    <cellStyle name="常规 8 2 6" xfId="16237"/>
    <cellStyle name="常规 8 2 6 2" xfId="16238"/>
    <cellStyle name="常规 8 2 6 2 2" xfId="16239"/>
    <cellStyle name="常规 8 2 6 3" xfId="16240"/>
    <cellStyle name="常规 8 2 6 3 2" xfId="16241"/>
    <cellStyle name="常规 8 2 6 4" xfId="16242"/>
    <cellStyle name="常规 8 2 6 4 2" xfId="16243"/>
    <cellStyle name="常规 8 2 6 5" xfId="16244"/>
    <cellStyle name="常规 8 2 7 2" xfId="16245"/>
    <cellStyle name="常规 8 2 8" xfId="16246"/>
    <cellStyle name="常规 8 2 8 2" xfId="16247"/>
    <cellStyle name="常规 8 2 9" xfId="16248"/>
    <cellStyle name="常规 8 3 2" xfId="16249"/>
    <cellStyle name="常规 8 3 2 2" xfId="16250"/>
    <cellStyle name="常规 8 3 2 2 2 2" xfId="16251"/>
    <cellStyle name="常规 8 3 2 2 3" xfId="16252"/>
    <cellStyle name="常规 8 3 2 2 3 2" xfId="16253"/>
    <cellStyle name="常规 8 3 2 3" xfId="16254"/>
    <cellStyle name="常规 8 3 3" xfId="16255"/>
    <cellStyle name="常规 8 3 3 2" xfId="16256"/>
    <cellStyle name="常规 8 3 3 3" xfId="16257"/>
    <cellStyle name="常规 8 3 3 3 2" xfId="16258"/>
    <cellStyle name="常规 8 3 3 4 2" xfId="16259"/>
    <cellStyle name="常规 8 3 4" xfId="16260"/>
    <cellStyle name="常规 8 3 4 2" xfId="16261"/>
    <cellStyle name="常规 8 3 5" xfId="16262"/>
    <cellStyle name="常规 8 3 5 2" xfId="16263"/>
    <cellStyle name="常规 8 3 6" xfId="16264"/>
    <cellStyle name="常规 8 4" xfId="16265"/>
    <cellStyle name="常规 8 4 2" xfId="16266"/>
    <cellStyle name="常规 8 4 2 2 2 2" xfId="16267"/>
    <cellStyle name="常规 8 4 2 2 3 2" xfId="16268"/>
    <cellStyle name="常规 8 4 2 2 4 2" xfId="16269"/>
    <cellStyle name="常规 8 4 2 2 5" xfId="16270"/>
    <cellStyle name="常规 8 4 3" xfId="16271"/>
    <cellStyle name="常规 8 4 5" xfId="16272"/>
    <cellStyle name="常规 8 4 6" xfId="16273"/>
    <cellStyle name="常规 8 5" xfId="16274"/>
    <cellStyle name="常规 8 5 2" xfId="16275"/>
    <cellStyle name="常规 8 5 2 3 2" xfId="16276"/>
    <cellStyle name="常规 8 5 3" xfId="16277"/>
    <cellStyle name="常规 8 6" xfId="16278"/>
    <cellStyle name="常规 8 6 2" xfId="16279"/>
    <cellStyle name="常规 8 6 3" xfId="16280"/>
    <cellStyle name="常规 8 7" xfId="16281"/>
    <cellStyle name="常规 8 7 2" xfId="16282"/>
    <cellStyle name="常规 8 8 2" xfId="16283"/>
    <cellStyle name="常规 8 9" xfId="16284"/>
    <cellStyle name="常规 9" xfId="16285"/>
    <cellStyle name="常规 9 10" xfId="16286"/>
    <cellStyle name="常规 9 11" xfId="16287"/>
    <cellStyle name="常规 9 2" xfId="16288"/>
    <cellStyle name="常规 9 2 2" xfId="16289"/>
    <cellStyle name="常规 9 2 2 2" xfId="16290"/>
    <cellStyle name="常规 9 2 2 2 2" xfId="16291"/>
    <cellStyle name="常规 9 2 2 2 2 2" xfId="16292"/>
    <cellStyle name="常规 9 2 2 2 2 2 2" xfId="16293"/>
    <cellStyle name="常规 9 2 2 2 2 3" xfId="16294"/>
    <cellStyle name="常规 9 2 2 2 2 3 2" xfId="16295"/>
    <cellStyle name="常规 9 2 2 2 2 3 3" xfId="16296"/>
    <cellStyle name="常规 9 2 2 2 2 4" xfId="16297"/>
    <cellStyle name="常规 9 2 2 2 2 5" xfId="16298"/>
    <cellStyle name="常规 9 2 2 2 3" xfId="16299"/>
    <cellStyle name="常规 9 2 2 2 3 2" xfId="16300"/>
    <cellStyle name="常规 9 2 2 2 3 3" xfId="16301"/>
    <cellStyle name="常规 9 2 2 2 4" xfId="16302"/>
    <cellStyle name="常规 9 2 2 2 4 2" xfId="16303"/>
    <cellStyle name="常规 9 2 2 2 4 3" xfId="16304"/>
    <cellStyle name="常规 9 2 2 2 5" xfId="16305"/>
    <cellStyle name="常规 9 2 2 3" xfId="16306"/>
    <cellStyle name="常规 9 2 2 3 2" xfId="16307"/>
    <cellStyle name="常规 9 2 2 3 2 2" xfId="16308"/>
    <cellStyle name="常规 9 2 2 3 2 3" xfId="16309"/>
    <cellStyle name="常规 9 2 2 3 3" xfId="16310"/>
    <cellStyle name="常规 9 2 2 3 3 2" xfId="16311"/>
    <cellStyle name="常规 9 2 2 3 3 3" xfId="16312"/>
    <cellStyle name="常规 9 2 2 3 4" xfId="16313"/>
    <cellStyle name="常规 9 2 2 3 5" xfId="16314"/>
    <cellStyle name="常规 9 2 2 4" xfId="16315"/>
    <cellStyle name="常规 9 2 2 4 2" xfId="16316"/>
    <cellStyle name="常规 9 2 2 6" xfId="16317"/>
    <cellStyle name="常规 9 2 3" xfId="16318"/>
    <cellStyle name="常规 9 2 3 2" xfId="16319"/>
    <cellStyle name="常规 9 2 3 2 2" xfId="16320"/>
    <cellStyle name="常规 9 2 3 2 2 2" xfId="16321"/>
    <cellStyle name="常规 9 2 3 2 2 2 2" xfId="16322"/>
    <cellStyle name="常规 9 2 3 2 2 3" xfId="16323"/>
    <cellStyle name="常规 9 2 3 2 2 3 2" xfId="16324"/>
    <cellStyle name="常规 9 2 3 2 2 3 3" xfId="16325"/>
    <cellStyle name="常规 9 2 3 2 2 4" xfId="16326"/>
    <cellStyle name="常规 9 2 3 2 2 5" xfId="16327"/>
    <cellStyle name="常规 9 2 3 2 3" xfId="16328"/>
    <cellStyle name="常规 9 2 3 2 3 2" xfId="16329"/>
    <cellStyle name="常规 9 2 3 2 3 3" xfId="16330"/>
    <cellStyle name="常规 9 2 3 2 4" xfId="16331"/>
    <cellStyle name="常规 9 2 3 2 4 2" xfId="16332"/>
    <cellStyle name="常规 9 2 3 2 4 3" xfId="16333"/>
    <cellStyle name="常规 9 2 3 3" xfId="16334"/>
    <cellStyle name="常规 9 2 3 3 2" xfId="16335"/>
    <cellStyle name="常规 9 2 3 3 2 2" xfId="16336"/>
    <cellStyle name="常规 9 2 3 3 2 3" xfId="16337"/>
    <cellStyle name="常规 9 2 3 3 3" xfId="16338"/>
    <cellStyle name="常规 9 2 3 3 3 2" xfId="16339"/>
    <cellStyle name="常规 9 2 3 3 3 3" xfId="16340"/>
    <cellStyle name="常规 9 2 3 3 4" xfId="16341"/>
    <cellStyle name="常规 9 2 3 3 5" xfId="16342"/>
    <cellStyle name="常规 9 2 3 4" xfId="16343"/>
    <cellStyle name="常规 9 2 3 4 2" xfId="16344"/>
    <cellStyle name="常规 9 2 4" xfId="16345"/>
    <cellStyle name="常规 9 2 4 2" xfId="16346"/>
    <cellStyle name="常规 9 2 4 2 2 3" xfId="16347"/>
    <cellStyle name="常规 9 2 4 2 3 2" xfId="16348"/>
    <cellStyle name="常规 9 2 4 2 3 3" xfId="16349"/>
    <cellStyle name="常规 9 2 4 2 4" xfId="16350"/>
    <cellStyle name="常规 9 2 4 3" xfId="16351"/>
    <cellStyle name="常规 9 2 4 3 2" xfId="16352"/>
    <cellStyle name="常规 9 2 4 3 3" xfId="16353"/>
    <cellStyle name="常规 9 2 4 4" xfId="16354"/>
    <cellStyle name="常规 9 2 4 4 2" xfId="16355"/>
    <cellStyle name="常规 9 2 5" xfId="16356"/>
    <cellStyle name="常规 9 2 5 2" xfId="16357"/>
    <cellStyle name="常规 9 2 5 3" xfId="16358"/>
    <cellStyle name="常规 9 2 5 3 2" xfId="16359"/>
    <cellStyle name="常规 9 2 5 3 3" xfId="16360"/>
    <cellStyle name="常规 9 2 5 4" xfId="16361"/>
    <cellStyle name="常规 9 2 6 2" xfId="16362"/>
    <cellStyle name="常规 9 2 6 3" xfId="16363"/>
    <cellStyle name="常规 9 2 7" xfId="16364"/>
    <cellStyle name="常规 9 2 7 2" xfId="16365"/>
    <cellStyle name="常规 9 2 7 3" xfId="16366"/>
    <cellStyle name="常规 9 2 8" xfId="16367"/>
    <cellStyle name="常规 9 3 2" xfId="16368"/>
    <cellStyle name="常规 9 3 2 2" xfId="16369"/>
    <cellStyle name="常规 9 3 2 2 2 2" xfId="16370"/>
    <cellStyle name="常规 9 3 2 2 2 3" xfId="16371"/>
    <cellStyle name="常规 9 3 2 2 3" xfId="16372"/>
    <cellStyle name="常规 9 3 2 2 5" xfId="16373"/>
    <cellStyle name="常规 9 3 2 3 3" xfId="16374"/>
    <cellStyle name="常规 9 3 2 4" xfId="16375"/>
    <cellStyle name="常规 9 3 2 4 2" xfId="16376"/>
    <cellStyle name="常规 9 3 2 6" xfId="16377"/>
    <cellStyle name="常规 9 3 3" xfId="16378"/>
    <cellStyle name="常规 9 3 3 2 3" xfId="16379"/>
    <cellStyle name="常规 9 3 3 3 2" xfId="16380"/>
    <cellStyle name="常规 9 3 3 3 3" xfId="16381"/>
    <cellStyle name="常规 9 3 3 4" xfId="16382"/>
    <cellStyle name="常规 9 3 4" xfId="16383"/>
    <cellStyle name="常规 9 3 4 2" xfId="16384"/>
    <cellStyle name="常规 9 3 4 3" xfId="16385"/>
    <cellStyle name="常规 9 3 5" xfId="16386"/>
    <cellStyle name="常规 9 3 5 2" xfId="16387"/>
    <cellStyle name="常规 9 3 5 3" xfId="16388"/>
    <cellStyle name="常规 9 3 7" xfId="16389"/>
    <cellStyle name="常规 9 4" xfId="16390"/>
    <cellStyle name="常规 9 4 2" xfId="16391"/>
    <cellStyle name="常规 9 4 2 2 2 2" xfId="16392"/>
    <cellStyle name="常规 9 4 2 2 2 3" xfId="16393"/>
    <cellStyle name="常规 9 4 2 2 3" xfId="16394"/>
    <cellStyle name="常规 9 4 2 2 3 2" xfId="16395"/>
    <cellStyle name="常规 9 4 2 2 3 3" xfId="16396"/>
    <cellStyle name="常规 9 4 2 2 4" xfId="16397"/>
    <cellStyle name="常规 9 4 2 2 5" xfId="16398"/>
    <cellStyle name="常规 9 4 2 3 2" xfId="16399"/>
    <cellStyle name="常规 9 4 2 3 3" xfId="16400"/>
    <cellStyle name="常规 9 4 2 4 3" xfId="16401"/>
    <cellStyle name="常规 9 4 2 6" xfId="16402"/>
    <cellStyle name="常规 9 4 3" xfId="16403"/>
    <cellStyle name="常规 9 4 3 2 3" xfId="16404"/>
    <cellStyle name="常规 9 4 4" xfId="16405"/>
    <cellStyle name="常规 9 4 4 2" xfId="16406"/>
    <cellStyle name="常规 9 4 5" xfId="16407"/>
    <cellStyle name="常规 9 4 5 2" xfId="16408"/>
    <cellStyle name="常规 9 4 6" xfId="16409"/>
    <cellStyle name="常规 9 4 7" xfId="16410"/>
    <cellStyle name="常规 9 5" xfId="16411"/>
    <cellStyle name="常规 9 5 2" xfId="16412"/>
    <cellStyle name="常规 9 5 2 2 3" xfId="16413"/>
    <cellStyle name="常规 9 5 2 3 2" xfId="16414"/>
    <cellStyle name="常规 9 5 2 3 3" xfId="16415"/>
    <cellStyle name="常规 9 5 2 4" xfId="16416"/>
    <cellStyle name="常规 9 5 2 5" xfId="16417"/>
    <cellStyle name="常规 9 5 3" xfId="16418"/>
    <cellStyle name="常规 9 6" xfId="16419"/>
    <cellStyle name="常规 9 6 2" xfId="16420"/>
    <cellStyle name="常规 9 6 3" xfId="16421"/>
    <cellStyle name="常规 9 7" xfId="16422"/>
    <cellStyle name="常规 9 7 2" xfId="16423"/>
    <cellStyle name="常规 9 7 3" xfId="16424"/>
    <cellStyle name="常规 9 8" xfId="16425"/>
    <cellStyle name="常规 9 8 2" xfId="16426"/>
    <cellStyle name="常规 9 8 3" xfId="16427"/>
    <cellStyle name="常规 9 9" xfId="16428"/>
    <cellStyle name="常规 9 9 2" xfId="16429"/>
    <cellStyle name="常规 9 9 3" xfId="16430"/>
    <cellStyle name="常规_Sheet1" xfId="16431"/>
    <cellStyle name="好 2 2" xfId="16432"/>
    <cellStyle name="好 2 2 2" xfId="16433"/>
    <cellStyle name="好 2 2 2 2" xfId="16434"/>
    <cellStyle name="好 2 2 2 2 2" xfId="16435"/>
    <cellStyle name="好 2 2 2 2 2 2" xfId="16436"/>
    <cellStyle name="好 2 2 2 2 3" xfId="16437"/>
    <cellStyle name="好 2 2 2 2 3 2" xfId="16438"/>
    <cellStyle name="好 2 2 2 2 4" xfId="16439"/>
    <cellStyle name="好 2 2 2 2 4 2" xfId="16440"/>
    <cellStyle name="好 2 2 2 2 5" xfId="16441"/>
    <cellStyle name="好 2 2 2 3" xfId="16442"/>
    <cellStyle name="好 2 2 2 3 2" xfId="16443"/>
    <cellStyle name="好 2 2 3" xfId="16444"/>
    <cellStyle name="好 2 2 3 2" xfId="16445"/>
    <cellStyle name="好 2 2 3 3" xfId="16446"/>
    <cellStyle name="好 2 2 4" xfId="16447"/>
    <cellStyle name="好 2 2 4 2" xfId="16448"/>
    <cellStyle name="好 2 2 5" xfId="16449"/>
    <cellStyle name="好 2 2 5 2" xfId="16450"/>
    <cellStyle name="好 2 2 6" xfId="16451"/>
    <cellStyle name="好 2 3" xfId="16452"/>
    <cellStyle name="好 2 3 2" xfId="16453"/>
    <cellStyle name="好 2 3 2 2" xfId="16454"/>
    <cellStyle name="好 2 3 2 3" xfId="16455"/>
    <cellStyle name="好 2 3 3" xfId="16456"/>
    <cellStyle name="好 2 3 3 2" xfId="16457"/>
    <cellStyle name="好 2 3 3 3" xfId="16458"/>
    <cellStyle name="好 2 3 4" xfId="16459"/>
    <cellStyle name="好 2 3 5" xfId="16460"/>
    <cellStyle name="好 2 3 6" xfId="16461"/>
    <cellStyle name="好 2 4" xfId="16462"/>
    <cellStyle name="好 2 4 2" xfId="16463"/>
    <cellStyle name="好 2 4 2 2" xfId="16464"/>
    <cellStyle name="好 2 4 2 3" xfId="16465"/>
    <cellStyle name="好 2 4 3" xfId="16466"/>
    <cellStyle name="好 2 4 3 2" xfId="16467"/>
    <cellStyle name="好 2 4 3 3" xfId="16468"/>
    <cellStyle name="好 2 4 4" xfId="16469"/>
    <cellStyle name="好 2 4 5" xfId="16470"/>
    <cellStyle name="好 2 5 2" xfId="16471"/>
    <cellStyle name="好 2 5 3" xfId="16472"/>
    <cellStyle name="好 2 6 2" xfId="16473"/>
    <cellStyle name="好 2 6 3" xfId="16474"/>
    <cellStyle name="汇总 2" xfId="16475"/>
    <cellStyle name="汇总 2 2" xfId="16476"/>
    <cellStyle name="汇总 2 2 2" xfId="16477"/>
    <cellStyle name="汇总 2 2 2 2 2" xfId="16478"/>
    <cellStyle name="汇总 2 2 2 2 2 2" xfId="16479"/>
    <cellStyle name="汇总 2 2 2 2 3" xfId="16480"/>
    <cellStyle name="汇总 2 2 2 2 3 2" xfId="16481"/>
    <cellStyle name="汇总 2 2 2 2 4 2" xfId="16482"/>
    <cellStyle name="汇总 2 2 2 3" xfId="16483"/>
    <cellStyle name="汇总 2 2 2 3 2" xfId="16484"/>
    <cellStyle name="汇总 2 2 2 4" xfId="16485"/>
    <cellStyle name="汇总 2 2 2 4 2" xfId="16486"/>
    <cellStyle name="汇总 2 2 2 5" xfId="16487"/>
    <cellStyle name="汇总 2 2 3" xfId="16488"/>
    <cellStyle name="汇总 2 2 3 2" xfId="16489"/>
    <cellStyle name="汇总 2 2 3 2 2" xfId="16490"/>
    <cellStyle name="汇总 2 2 3 3" xfId="16491"/>
    <cellStyle name="汇总 2 2 3 4" xfId="16492"/>
    <cellStyle name="汇总 2 2 3 4 2" xfId="16493"/>
    <cellStyle name="汇总 2 2 3 5" xfId="16494"/>
    <cellStyle name="汇总 2 2 4" xfId="16495"/>
    <cellStyle name="汇总 2 2 4 2" xfId="16496"/>
    <cellStyle name="汇总 2 2 5" xfId="16497"/>
    <cellStyle name="汇总 2 2 5 2" xfId="16498"/>
    <cellStyle name="汇总 2 2 6" xfId="16499"/>
    <cellStyle name="汇总 2 3 2" xfId="16500"/>
    <cellStyle name="汇总 2 3 2 2 3" xfId="16501"/>
    <cellStyle name="汇总 2 3 2 3 3" xfId="16502"/>
    <cellStyle name="汇总 2 3 2 5" xfId="16503"/>
    <cellStyle name="汇总 2 3 3" xfId="16504"/>
    <cellStyle name="汇总 2 3 3 2" xfId="16505"/>
    <cellStyle name="汇总 2 3 3 3" xfId="16506"/>
    <cellStyle name="汇总 2 3 4" xfId="16507"/>
    <cellStyle name="汇总 2 3 5" xfId="16508"/>
    <cellStyle name="汇总 2 3 6" xfId="16509"/>
    <cellStyle name="汇总 2 4" xfId="16510"/>
    <cellStyle name="汇总 2 4 2" xfId="16511"/>
    <cellStyle name="汇总 2 4 2 2" xfId="16512"/>
    <cellStyle name="汇总 2 4 2 3" xfId="16513"/>
    <cellStyle name="汇总 2 4 3" xfId="16514"/>
    <cellStyle name="汇总 2 4 3 2" xfId="16515"/>
    <cellStyle name="汇总 2 4 3 3" xfId="16516"/>
    <cellStyle name="汇总 2 5" xfId="16517"/>
    <cellStyle name="汇总 2 5 2" xfId="16518"/>
    <cellStyle name="汇总 2 5 3" xfId="16519"/>
    <cellStyle name="汇总 2 6" xfId="16520"/>
    <cellStyle name="汇总 2 6 2" xfId="16521"/>
    <cellStyle name="汇总 2 6 3" xfId="16522"/>
    <cellStyle name="汇总 2 7" xfId="16523"/>
    <cellStyle name="汇总 2 8" xfId="16524"/>
    <cellStyle name="计算 2 2 2" xfId="16525"/>
    <cellStyle name="计算 2 2 2 2" xfId="16526"/>
    <cellStyle name="计算 2 2 2 2 2 2" xfId="16527"/>
    <cellStyle name="计算 2 2 2 2 3 2" xfId="16528"/>
    <cellStyle name="计算 2 2 2 2 4 2" xfId="16529"/>
    <cellStyle name="计算 2 2 2 2 5" xfId="16530"/>
    <cellStyle name="计算 2 2 2 3" xfId="16531"/>
    <cellStyle name="计算 2 2 2 4" xfId="16532"/>
    <cellStyle name="计算 2 2 2 4 2" xfId="16533"/>
    <cellStyle name="计算 2 2 2 5" xfId="16534"/>
    <cellStyle name="计算 2 2 3" xfId="16535"/>
    <cellStyle name="计算 2 2 3 2" xfId="16536"/>
    <cellStyle name="计算 2 2 3 3" xfId="16537"/>
    <cellStyle name="计算 2 2 3 3 2" xfId="16538"/>
    <cellStyle name="计算 2 2 3 4" xfId="16539"/>
    <cellStyle name="计算 2 2 3 4 2" xfId="16540"/>
    <cellStyle name="计算 2 2 4" xfId="16541"/>
    <cellStyle name="计算 2 2 5" xfId="16542"/>
    <cellStyle name="计算 2 2 5 2" xfId="16543"/>
    <cellStyle name="计算 2 2 6" xfId="16544"/>
    <cellStyle name="计算 2 3 2" xfId="16545"/>
    <cellStyle name="计算 2 3 2 2" xfId="16546"/>
    <cellStyle name="计算 2 3 2 2 2" xfId="16547"/>
    <cellStyle name="计算 2 3 2 3" xfId="16548"/>
    <cellStyle name="计算 2 3 2 3 2" xfId="16549"/>
    <cellStyle name="计算 2 3 2 3 3" xfId="16550"/>
    <cellStyle name="计算 2 3 2 4" xfId="16551"/>
    <cellStyle name="计算 2 3 2 5" xfId="16552"/>
    <cellStyle name="计算 2 3 3" xfId="16553"/>
    <cellStyle name="计算 2 3 3 2" xfId="16554"/>
    <cellStyle name="计算 2 3 3 3" xfId="16555"/>
    <cellStyle name="计算 2 3 4" xfId="16556"/>
    <cellStyle name="计算 2 3 4 2" xfId="16557"/>
    <cellStyle name="计算 2 3 4 3" xfId="16558"/>
    <cellStyle name="计算 2 3 5" xfId="16559"/>
    <cellStyle name="计算 2 3 6" xfId="16560"/>
    <cellStyle name="计算 2 4" xfId="16561"/>
    <cellStyle name="计算 2 4 2" xfId="16562"/>
    <cellStyle name="计算 2 4 2 2" xfId="16563"/>
    <cellStyle name="计算 2 4 2 3" xfId="16564"/>
    <cellStyle name="计算 2 4 3" xfId="16565"/>
    <cellStyle name="计算 2 4 3 2" xfId="16566"/>
    <cellStyle name="计算 2 4 3 3" xfId="16567"/>
    <cellStyle name="计算 2 4 4" xfId="16568"/>
    <cellStyle name="计算 2 4 5" xfId="16569"/>
    <cellStyle name="计算 2 5" xfId="16570"/>
    <cellStyle name="计算 2 5 2" xfId="16571"/>
    <cellStyle name="计算 2 5 3" xfId="16572"/>
    <cellStyle name="计算 2 8" xfId="16573"/>
    <cellStyle name="检查单元格 2" xfId="16574"/>
    <cellStyle name="检查单元格 2 2" xfId="16575"/>
    <cellStyle name="检查单元格 2 2 2" xfId="16576"/>
    <cellStyle name="检查单元格 2 2 2 2" xfId="16577"/>
    <cellStyle name="检查单元格 2 2 2 2 2" xfId="16578"/>
    <cellStyle name="检查单元格 2 2 2 2 2 2" xfId="16579"/>
    <cellStyle name="检查单元格 2 2 2 2 3" xfId="16580"/>
    <cellStyle name="检查单元格 2 2 2 2 3 2" xfId="16581"/>
    <cellStyle name="检查单元格 2 2 2 2 4" xfId="16582"/>
    <cellStyle name="检查单元格 2 2 2 2 4 2" xfId="16583"/>
    <cellStyle name="检查单元格 2 2 2 2 5" xfId="16584"/>
    <cellStyle name="检查单元格 2 2 2 3" xfId="16585"/>
    <cellStyle name="检查单元格 2 2 2 3 2" xfId="16586"/>
    <cellStyle name="检查单元格 2 2 2 4" xfId="16587"/>
    <cellStyle name="检查单元格 2 2 2 4 2" xfId="16588"/>
    <cellStyle name="检查单元格 2 2 2 5" xfId="16589"/>
    <cellStyle name="检查单元格 2 2 3" xfId="16590"/>
    <cellStyle name="检查单元格 2 2 3 2" xfId="16591"/>
    <cellStyle name="检查单元格 2 2 3 2 2" xfId="16592"/>
    <cellStyle name="检查单元格 2 2 3 3" xfId="16593"/>
    <cellStyle name="检查单元格 2 2 3 3 2" xfId="16594"/>
    <cellStyle name="检查单元格 2 2 3 4" xfId="16595"/>
    <cellStyle name="检查单元格 2 2 3 4 2" xfId="16596"/>
    <cellStyle name="检查单元格 2 2 3 5" xfId="16597"/>
    <cellStyle name="检查单元格 2 2 4" xfId="16598"/>
    <cellStyle name="检查单元格 2 2 4 2" xfId="16599"/>
    <cellStyle name="检查单元格 2 2 5" xfId="16600"/>
    <cellStyle name="检查单元格 2 2 5 2" xfId="16601"/>
    <cellStyle name="检查单元格 2 2 6" xfId="16602"/>
    <cellStyle name="检查单元格 2 3 2" xfId="16603"/>
    <cellStyle name="检查单元格 2 3 2 2" xfId="16604"/>
    <cellStyle name="检查单元格 2 3 2 2 2" xfId="16605"/>
    <cellStyle name="检查单元格 2 3 2 3" xfId="16606"/>
    <cellStyle name="检查单元格 2 3 2 3 2" xfId="16607"/>
    <cellStyle name="检查单元格 2 3 2 4" xfId="16608"/>
    <cellStyle name="检查单元格 2 3 3" xfId="16609"/>
    <cellStyle name="检查单元格 2 3 3 2" xfId="16610"/>
    <cellStyle name="检查单元格 2 3 4" xfId="16611"/>
    <cellStyle name="检查单元格 2 3 4 2" xfId="16612"/>
    <cellStyle name="检查单元格 2 3 5" xfId="16613"/>
    <cellStyle name="检查单元格 2 4 2" xfId="16614"/>
    <cellStyle name="检查单元格 2 4 2 2" xfId="16615"/>
    <cellStyle name="检查单元格 2 4 3" xfId="16616"/>
    <cellStyle name="检查单元格 2 4 3 2" xfId="16617"/>
    <cellStyle name="检查单元格 2 4 4" xfId="16618"/>
    <cellStyle name="检查单元格 2 5 2" xfId="16619"/>
    <cellStyle name="检查单元格 2 6" xfId="16620"/>
    <cellStyle name="检查单元格 2 6 2" xfId="16621"/>
    <cellStyle name="检查单元格 2 7" xfId="16622"/>
    <cellStyle name="解释性文本 2" xfId="16623"/>
    <cellStyle name="解释性文本 2 2" xfId="16624"/>
    <cellStyle name="解释性文本 2 2 2" xfId="16625"/>
    <cellStyle name="解释性文本 2 2 2 2" xfId="16626"/>
    <cellStyle name="解释性文本 2 2 2 2 2" xfId="16627"/>
    <cellStyle name="解释性文本 2 2 2 2 2 2" xfId="16628"/>
    <cellStyle name="解释性文本 2 2 2 2 3" xfId="16629"/>
    <cellStyle name="解释性文本 2 2 2 2 3 2" xfId="16630"/>
    <cellStyle name="解释性文本 2 2 2 2 4" xfId="16631"/>
    <cellStyle name="解释性文本 2 2 2 2 4 2" xfId="16632"/>
    <cellStyle name="解释性文本 2 2 2 2 5" xfId="16633"/>
    <cellStyle name="解释性文本 2 2 2 3" xfId="16634"/>
    <cellStyle name="解释性文本 2 2 2 3 2" xfId="16635"/>
    <cellStyle name="解释性文本 2 2 2 4" xfId="16636"/>
    <cellStyle name="解释性文本 2 2 2 4 2" xfId="16637"/>
    <cellStyle name="解释性文本 2 2 2 5" xfId="16638"/>
    <cellStyle name="解释性文本 2 2 3" xfId="16639"/>
    <cellStyle name="解释性文本 2 2 3 2" xfId="16640"/>
    <cellStyle name="解释性文本 2 2 3 2 2" xfId="16641"/>
    <cellStyle name="解释性文本 2 2 4" xfId="16642"/>
    <cellStyle name="解释性文本 2 2 4 2" xfId="16643"/>
    <cellStyle name="解释性文本 2 2 5" xfId="16644"/>
    <cellStyle name="解释性文本 2 3" xfId="16645"/>
    <cellStyle name="解释性文本 2 3 2" xfId="16646"/>
    <cellStyle name="解释性文本 2 3 2 2" xfId="16647"/>
    <cellStyle name="解释性文本 2 3 2 2 3" xfId="16648"/>
    <cellStyle name="解释性文本 2 3 2 3" xfId="16649"/>
    <cellStyle name="解释性文本 2 3 2 3 3" xfId="16650"/>
    <cellStyle name="解释性文本 2 3 2 5" xfId="16651"/>
    <cellStyle name="解释性文本 2 3 3" xfId="16652"/>
    <cellStyle name="解释性文本 2 3 3 2" xfId="16653"/>
    <cellStyle name="解释性文本 2 3 4" xfId="16654"/>
    <cellStyle name="解释性文本 2 3 5" xfId="16655"/>
    <cellStyle name="解释性文本 2 4 2 3" xfId="16656"/>
    <cellStyle name="解释性文本 2 4 5" xfId="16657"/>
    <cellStyle name="解释性文本 2 5" xfId="16658"/>
    <cellStyle name="解释性文本 2 5 2" xfId="16659"/>
    <cellStyle name="解释性文本 2 5 3" xfId="16660"/>
    <cellStyle name="解释性文本 2 6" xfId="16661"/>
    <cellStyle name="解释性文本 2 6 2" xfId="16662"/>
    <cellStyle name="解释性文本 2 6 3" xfId="16663"/>
    <cellStyle name="解释性文本 2 7" xfId="16664"/>
    <cellStyle name="解释性文本 2 8" xfId="16665"/>
    <cellStyle name="链接单元格 2 2" xfId="16666"/>
    <cellStyle name="链接单元格 2 2 2" xfId="16667"/>
    <cellStyle name="链接单元格 2 2 2 2" xfId="16668"/>
    <cellStyle name="链接单元格 2 2 2 2 2" xfId="16669"/>
    <cellStyle name="链接单元格 2 2 2 2 2 2" xfId="16670"/>
    <cellStyle name="链接单元格 2 2 2 2 3" xfId="16671"/>
    <cellStyle name="链接单元格 2 2 2 2 3 2" xfId="16672"/>
    <cellStyle name="链接单元格 2 2 2 2 4" xfId="16673"/>
    <cellStyle name="链接单元格 2 2 2 2 5" xfId="16674"/>
    <cellStyle name="链接单元格 2 2 2 3" xfId="16675"/>
    <cellStyle name="链接单元格 2 2 2 4" xfId="16676"/>
    <cellStyle name="链接单元格 2 2 2 4 2" xfId="16677"/>
    <cellStyle name="链接单元格 2 2 2 5" xfId="16678"/>
    <cellStyle name="链接单元格 2 2 3" xfId="16679"/>
    <cellStyle name="链接单元格 2 2 3 2" xfId="16680"/>
    <cellStyle name="链接单元格 2 2 3 2 2" xfId="16681"/>
    <cellStyle name="链接单元格 2 2 3 3" xfId="16682"/>
    <cellStyle name="链接单元格 2 2 3 3 2" xfId="16683"/>
    <cellStyle name="链接单元格 2 2 3 4" xfId="16684"/>
    <cellStyle name="链接单元格 2 2 3 4 2" xfId="16685"/>
    <cellStyle name="链接单元格 2 2 3 5" xfId="16686"/>
    <cellStyle name="链接单元格 2 2 4 2" xfId="16687"/>
    <cellStyle name="链接单元格 2 3" xfId="16688"/>
    <cellStyle name="链接单元格 2 3 2" xfId="16689"/>
    <cellStyle name="链接单元格 2 3 2 2" xfId="16690"/>
    <cellStyle name="链接单元格 2 3 2 2 2" xfId="16691"/>
    <cellStyle name="链接单元格 2 3 2 2 3" xfId="16692"/>
    <cellStyle name="链接单元格 2 3 2 4" xfId="16693"/>
    <cellStyle name="链接单元格 2 3 2 5" xfId="16694"/>
    <cellStyle name="链接单元格 2 3 3" xfId="16695"/>
    <cellStyle name="链接单元格 2 3 3 2" xfId="16696"/>
    <cellStyle name="链接单元格 2 3 3 3" xfId="16697"/>
    <cellStyle name="链接单元格 2 3 4" xfId="16698"/>
    <cellStyle name="链接单元格 2 3 4 2" xfId="16699"/>
    <cellStyle name="链接单元格 2 3 4 3" xfId="16700"/>
    <cellStyle name="链接单元格 2 4" xfId="16701"/>
    <cellStyle name="链接单元格 2 4 2" xfId="16702"/>
    <cellStyle name="链接单元格 2 4 2 2" xfId="16703"/>
    <cellStyle name="链接单元格 2 4 2 3" xfId="16704"/>
    <cellStyle name="强调文字颜色 5 2 2 2 2" xfId="16705"/>
    <cellStyle name="链接单元格 2 4 3" xfId="16706"/>
    <cellStyle name="链接单元格 2 4 3 2" xfId="16707"/>
    <cellStyle name="链接单元格 2 4 3 3" xfId="16708"/>
    <cellStyle name="强调文字颜色 5 2 2 3 2" xfId="16709"/>
    <cellStyle name="链接单元格 2 5" xfId="16710"/>
    <cellStyle name="链接单元格 2 5 2" xfId="16711"/>
    <cellStyle name="链接单元格 2 6" xfId="16712"/>
    <cellStyle name="链接单元格 2 7" xfId="16713"/>
    <cellStyle name="链接单元格 2 8" xfId="16714"/>
    <cellStyle name="强调文字颜色 1 2" xfId="16715"/>
    <cellStyle name="输入 2 3 2 2 3" xfId="16716"/>
    <cellStyle name="强调文字颜色 1 2 2" xfId="16717"/>
    <cellStyle name="强调文字颜色 1 2 2 2" xfId="16718"/>
    <cellStyle name="强调文字颜色 1 2 2 2 2" xfId="16719"/>
    <cellStyle name="强调文字颜色 1 2 2 2 2 2" xfId="16720"/>
    <cellStyle name="强调文字颜色 1 2 2 2 2 3" xfId="16721"/>
    <cellStyle name="强调文字颜色 1 2 2 2 2 3 2" xfId="16722"/>
    <cellStyle name="强调文字颜色 1 2 2 2 2 4" xfId="16723"/>
    <cellStyle name="强调文字颜色 1 2 2 2 2 4 2" xfId="16724"/>
    <cellStyle name="强调文字颜色 1 2 2 2 2 5" xfId="16725"/>
    <cellStyle name="强调文字颜色 1 2 2 2 3 2" xfId="16726"/>
    <cellStyle name="强调文字颜色 1 2 2 2 4" xfId="16727"/>
    <cellStyle name="强调文字颜色 1 2 2 2 5" xfId="16728"/>
    <cellStyle name="强调文字颜色 1 2 2 3" xfId="16729"/>
    <cellStyle name="强调文字颜色 1 2 2 3 2" xfId="16730"/>
    <cellStyle name="强调文字颜色 1 2 2 3 2 2" xfId="16731"/>
    <cellStyle name="强调文字颜色 1 2 2 3 3 2" xfId="16732"/>
    <cellStyle name="强调文字颜色 1 2 2 3 4" xfId="16733"/>
    <cellStyle name="强调文字颜色 1 2 2 3 5" xfId="16734"/>
    <cellStyle name="强调文字颜色 1 2 2 4 2" xfId="16735"/>
    <cellStyle name="强调文字颜色 1 2 2 5" xfId="16736"/>
    <cellStyle name="强调文字颜色 1 2 2 5 2" xfId="16737"/>
    <cellStyle name="强调文字颜色 1 2 3" xfId="16738"/>
    <cellStyle name="强调文字颜色 1 2 3 3" xfId="16739"/>
    <cellStyle name="强调文字颜色 1 2 3 5" xfId="16740"/>
    <cellStyle name="强调文字颜色 2 2" xfId="16741"/>
    <cellStyle name="输入 2 3 2 3 3" xfId="16742"/>
    <cellStyle name="强调文字颜色 2 2 2" xfId="16743"/>
    <cellStyle name="强调文字颜色 2 2 2 2" xfId="16744"/>
    <cellStyle name="强调文字颜色 2 2 2 2 2" xfId="16745"/>
    <cellStyle name="强调文字颜色 2 2 2 2 2 2" xfId="16746"/>
    <cellStyle name="强调文字颜色 2 2 2 2 2 2 2" xfId="16747"/>
    <cellStyle name="强调文字颜色 2 2 2 2 2 3 2" xfId="16748"/>
    <cellStyle name="强调文字颜色 2 2 2 2 2 4 2" xfId="16749"/>
    <cellStyle name="强调文字颜色 2 2 2 2 2 5" xfId="16750"/>
    <cellStyle name="强调文字颜色 2 2 2 2 3" xfId="16751"/>
    <cellStyle name="强调文字颜色 2 2 2 2 3 2" xfId="16752"/>
    <cellStyle name="强调文字颜色 2 2 2 2 4" xfId="16753"/>
    <cellStyle name="强调文字颜色 2 2 2 2 4 2" xfId="16754"/>
    <cellStyle name="强调文字颜色 2 2 2 2 5" xfId="16755"/>
    <cellStyle name="强调文字颜色 2 2 2 3" xfId="16756"/>
    <cellStyle name="强调文字颜色 2 2 2 3 2" xfId="16757"/>
    <cellStyle name="强调文字颜色 2 2 2 3 2 2" xfId="16758"/>
    <cellStyle name="强调文字颜色 2 2 2 3 3" xfId="16759"/>
    <cellStyle name="强调文字颜色 2 2 2 3 3 2" xfId="16760"/>
    <cellStyle name="强调文字颜色 2 2 2 3 4" xfId="16761"/>
    <cellStyle name="强调文字颜色 2 2 2 3 4 2" xfId="16762"/>
    <cellStyle name="强调文字颜色 2 2 2 3 5" xfId="16763"/>
    <cellStyle name="强调文字颜色 2 2 2 4" xfId="16764"/>
    <cellStyle name="强调文字颜色 2 2 2 4 2" xfId="16765"/>
    <cellStyle name="强调文字颜色 2 2 2 5" xfId="16766"/>
    <cellStyle name="强调文字颜色 2 2 2 5 2" xfId="16767"/>
    <cellStyle name="强调文字颜色 2 2 2 6" xfId="16768"/>
    <cellStyle name="强调文字颜色 2 2 3" xfId="16769"/>
    <cellStyle name="强调文字颜色 2 2 3 2" xfId="16770"/>
    <cellStyle name="强调文字颜色 2 2 3 2 2" xfId="16771"/>
    <cellStyle name="强调文字颜色 2 2 3 2 3" xfId="16772"/>
    <cellStyle name="强调文字颜色 2 2 3 2 4" xfId="16773"/>
    <cellStyle name="强调文字颜色 2 2 3 2 5" xfId="16774"/>
    <cellStyle name="强调文字颜色 2 2 3 3" xfId="16775"/>
    <cellStyle name="强调文字颜色 2 2 3 3 2" xfId="16776"/>
    <cellStyle name="强调文字颜色 2 2 3 3 3" xfId="16777"/>
    <cellStyle name="强调文字颜色 2 2 3 4" xfId="16778"/>
    <cellStyle name="强调文字颜色 2 2 3 4 2" xfId="16779"/>
    <cellStyle name="强调文字颜色 2 2 3 4 3" xfId="16780"/>
    <cellStyle name="强调文字颜色 2 2 3 5" xfId="16781"/>
    <cellStyle name="强调文字颜色 2 2 3 6" xfId="16782"/>
    <cellStyle name="强调文字颜色 2 2 4 2 2" xfId="16783"/>
    <cellStyle name="强调文字颜色 2 2 4 2 3" xfId="16784"/>
    <cellStyle name="强调文字颜色 2 2 4 3 2" xfId="16785"/>
    <cellStyle name="强调文字颜色 2 2 4 3 3" xfId="16786"/>
    <cellStyle name="强调文字颜色 2 2 4 4" xfId="16787"/>
    <cellStyle name="强调文字颜色 2 2 4 5" xfId="16788"/>
    <cellStyle name="强调文字颜色 2 2 6 2" xfId="16789"/>
    <cellStyle name="强调文字颜色 2 2 6 3" xfId="16790"/>
    <cellStyle name="强调文字颜色 2 2 8" xfId="16791"/>
    <cellStyle name="强调文字颜色 3 2" xfId="16792"/>
    <cellStyle name="强调文字颜色 3 2 2" xfId="16793"/>
    <cellStyle name="强调文字颜色 3 2 2 2" xfId="16794"/>
    <cellStyle name="强调文字颜色 3 2 2 2 2" xfId="16795"/>
    <cellStyle name="强调文字颜色 3 2 2 2 2 2" xfId="16796"/>
    <cellStyle name="强调文字颜色 3 2 2 2 2 2 2" xfId="16797"/>
    <cellStyle name="强调文字颜色 3 2 2 2 2 3 2" xfId="16798"/>
    <cellStyle name="强调文字颜色 3 2 2 2 2 4" xfId="16799"/>
    <cellStyle name="强调文字颜色 3 2 2 2 2 4 2" xfId="16800"/>
    <cellStyle name="强调文字颜色 3 2 2 2 2 5" xfId="16801"/>
    <cellStyle name="强调文字颜色 3 2 2 2 3" xfId="16802"/>
    <cellStyle name="强调文字颜色 3 2 2 2 3 2" xfId="16803"/>
    <cellStyle name="强调文字颜色 3 2 2 2 4" xfId="16804"/>
    <cellStyle name="强调文字颜色 3 2 2 2 4 2" xfId="16805"/>
    <cellStyle name="强调文字颜色 3 2 2 2 5" xfId="16806"/>
    <cellStyle name="强调文字颜色 3 2 2 3" xfId="16807"/>
    <cellStyle name="强调文字颜色 3 2 2 3 2" xfId="16808"/>
    <cellStyle name="强调文字颜色 3 2 2 3 2 2" xfId="16809"/>
    <cellStyle name="强调文字颜色 3 2 2 3 3" xfId="16810"/>
    <cellStyle name="强调文字颜色 3 2 2 3 3 2" xfId="16811"/>
    <cellStyle name="强调文字颜色 3 2 2 3 4" xfId="16812"/>
    <cellStyle name="强调文字颜色 3 2 2 3 5" xfId="16813"/>
    <cellStyle name="强调文字颜色 3 2 2 4" xfId="16814"/>
    <cellStyle name="强调文字颜色 3 2 2 4 2" xfId="16815"/>
    <cellStyle name="强调文字颜色 3 2 2 5" xfId="16816"/>
    <cellStyle name="强调文字颜色 3 2 2 5 2" xfId="16817"/>
    <cellStyle name="强调文字颜色 3 2 2 6" xfId="16818"/>
    <cellStyle name="强调文字颜色 3 2 3" xfId="16819"/>
    <cellStyle name="强调文字颜色 3 2 3 2" xfId="16820"/>
    <cellStyle name="强调文字颜色 3 2 3 2 2" xfId="16821"/>
    <cellStyle name="强调文字颜色 3 2 3 2 2 2" xfId="16822"/>
    <cellStyle name="强调文字颜色 3 2 3 2 2 3" xfId="16823"/>
    <cellStyle name="强调文字颜色 3 2 3 2 3" xfId="16824"/>
    <cellStyle name="强调文字颜色 3 2 3 2 3 2" xfId="16825"/>
    <cellStyle name="强调文字颜色 3 2 3 2 3 3" xfId="16826"/>
    <cellStyle name="强调文字颜色 3 2 3 2 4" xfId="16827"/>
    <cellStyle name="强调文字颜色 3 2 3 2 5" xfId="16828"/>
    <cellStyle name="强调文字颜色 3 2 3 3" xfId="16829"/>
    <cellStyle name="强调文字颜色 3 2 3 3 2" xfId="16830"/>
    <cellStyle name="强调文字颜色 3 2 3 3 3" xfId="16831"/>
    <cellStyle name="强调文字颜色 3 2 3 4" xfId="16832"/>
    <cellStyle name="强调文字颜色 3 2 3 4 2" xfId="16833"/>
    <cellStyle name="强调文字颜色 3 2 3 4 3" xfId="16834"/>
    <cellStyle name="强调文字颜色 3 2 3 5" xfId="16835"/>
    <cellStyle name="强调文字颜色 3 2 3 6" xfId="16836"/>
    <cellStyle name="强调文字颜色 3 2 4 2" xfId="16837"/>
    <cellStyle name="强调文字颜色 3 2 4 2 2" xfId="16838"/>
    <cellStyle name="强调文字颜色 3 2 4 2 3" xfId="16839"/>
    <cellStyle name="强调文字颜色 3 2 4 3" xfId="16840"/>
    <cellStyle name="强调文字颜色 3 2 4 3 2" xfId="16841"/>
    <cellStyle name="强调文字颜色 3 2 4 3 3" xfId="16842"/>
    <cellStyle name="强调文字颜色 3 2 4 4" xfId="16843"/>
    <cellStyle name="强调文字颜色 3 2 4 5" xfId="16844"/>
    <cellStyle name="强调文字颜色 3 2 5 2" xfId="16845"/>
    <cellStyle name="强调文字颜色 3 2 5 3" xfId="16846"/>
    <cellStyle name="强调文字颜色 3 2 6" xfId="16847"/>
    <cellStyle name="强调文字颜色 3 2 6 2" xfId="16848"/>
    <cellStyle name="强调文字颜色 3 2 6 3" xfId="16849"/>
    <cellStyle name="强调文字颜色 3 2 7" xfId="16850"/>
    <cellStyle name="强调文字颜色 3 2 8" xfId="16851"/>
    <cellStyle name="强调文字颜色 4 2" xfId="16852"/>
    <cellStyle name="强调文字颜色 4 2 2" xfId="16853"/>
    <cellStyle name="强调文字颜色 4 2 2 2" xfId="16854"/>
    <cellStyle name="强调文字颜色 4 2 2 2 2" xfId="16855"/>
    <cellStyle name="强调文字颜色 4 2 2 2 2 4" xfId="16856"/>
    <cellStyle name="强调文字颜色 4 2 2 2 2 4 2" xfId="16857"/>
    <cellStyle name="强调文字颜色 4 2 2 2 2 5" xfId="16858"/>
    <cellStyle name="强调文字颜色 4 2 2 2 3" xfId="16859"/>
    <cellStyle name="强调文字颜色 4 2 2 2 3 2" xfId="16860"/>
    <cellStyle name="强调文字颜色 4 2 2 2 4" xfId="16861"/>
    <cellStyle name="强调文字颜色 4 2 2 2 5" xfId="16862"/>
    <cellStyle name="强调文字颜色 4 2 2 3" xfId="16863"/>
    <cellStyle name="强调文字颜色 4 2 2 4" xfId="16864"/>
    <cellStyle name="强调文字颜色 4 2 2 5" xfId="16865"/>
    <cellStyle name="强调文字颜色 4 2 2 6" xfId="16866"/>
    <cellStyle name="强调文字颜色 4 2 3" xfId="16867"/>
    <cellStyle name="强调文字颜色 4 2 3 2" xfId="16868"/>
    <cellStyle name="强调文字颜色 4 2 3 2 2" xfId="16869"/>
    <cellStyle name="强调文字颜色 4 2 3 2 3" xfId="16870"/>
    <cellStyle name="强调文字颜色 4 2 3 2 3 2" xfId="16871"/>
    <cellStyle name="强调文字颜色 4 2 3 2 3 3" xfId="16872"/>
    <cellStyle name="强调文字颜色 4 2 3 2 4" xfId="16873"/>
    <cellStyle name="强调文字颜色 4 2 3 2 5" xfId="16874"/>
    <cellStyle name="强调文字颜色 4 2 3 3" xfId="16875"/>
    <cellStyle name="强调文字颜色 4 2 3 4" xfId="16876"/>
    <cellStyle name="强调文字颜色 4 2 3 4 2" xfId="16877"/>
    <cellStyle name="强调文字颜色 4 2 3 4 3" xfId="16878"/>
    <cellStyle name="强调文字颜色 4 2 3 5" xfId="16879"/>
    <cellStyle name="强调文字颜色 4 2 3 6" xfId="16880"/>
    <cellStyle name="强调文字颜色 4 2 4" xfId="16881"/>
    <cellStyle name="强调文字颜色 4 2 4 2" xfId="16882"/>
    <cellStyle name="强调文字颜色 4 2 4 2 2" xfId="16883"/>
    <cellStyle name="强调文字颜色 4 2 4 2 3" xfId="16884"/>
    <cellStyle name="强调文字颜色 4 2 4 3" xfId="16885"/>
    <cellStyle name="强调文字颜色 4 2 4 4" xfId="16886"/>
    <cellStyle name="强调文字颜色 4 2 4 5" xfId="16887"/>
    <cellStyle name="强调文字颜色 4 2 5" xfId="16888"/>
    <cellStyle name="强调文字颜色 4 2 6" xfId="16889"/>
    <cellStyle name="强调文字颜色 4 2 6 2" xfId="16890"/>
    <cellStyle name="强调文字颜色 4 2 6 3" xfId="16891"/>
    <cellStyle name="强调文字颜色 4 2 7" xfId="16892"/>
    <cellStyle name="强调文字颜色 5 2" xfId="16893"/>
    <cellStyle name="强调文字颜色 5 2 2" xfId="16894"/>
    <cellStyle name="强调文字颜色 5 2 2 2" xfId="16895"/>
    <cellStyle name="强调文字颜色 5 2 2 2 2 2" xfId="16896"/>
    <cellStyle name="强调文字颜色 5 2 2 2 2 4" xfId="16897"/>
    <cellStyle name="强调文字颜色 5 2 2 2 2 5" xfId="16898"/>
    <cellStyle name="强调文字颜色 5 2 2 3" xfId="16899"/>
    <cellStyle name="强调文字颜色 5 2 2 3 2 2" xfId="16900"/>
    <cellStyle name="强调文字颜色 5 2 2 4" xfId="16901"/>
    <cellStyle name="强调文字颜色 5 2 2 5" xfId="16902"/>
    <cellStyle name="强调文字颜色 5 2 2 6" xfId="16903"/>
    <cellStyle name="强调文字颜色 5 2 3" xfId="16904"/>
    <cellStyle name="强调文字颜色 5 2 3 2" xfId="16905"/>
    <cellStyle name="强调文字颜色 5 2 3 2 2" xfId="16906"/>
    <cellStyle name="强调文字颜色 5 2 3 2 2 2" xfId="16907"/>
    <cellStyle name="强调文字颜色 5 2 3 2 2 3" xfId="16908"/>
    <cellStyle name="强调文字颜色 5 2 3 3" xfId="16909"/>
    <cellStyle name="强调文字颜色 5 2 3 3 2" xfId="16910"/>
    <cellStyle name="强调文字颜色 5 2 3 4" xfId="16911"/>
    <cellStyle name="强调文字颜色 5 2 3 5" xfId="16912"/>
    <cellStyle name="强调文字颜色 5 2 3 6" xfId="16913"/>
    <cellStyle name="强调文字颜色 5 2 4 5" xfId="16914"/>
    <cellStyle name="强调文字颜色 5 2 5 3" xfId="16915"/>
    <cellStyle name="强调文字颜色 5 2 6 3" xfId="16916"/>
    <cellStyle name="强调文字颜色 5 2 8" xfId="16917"/>
    <cellStyle name="强调文字颜色 6 2" xfId="16918"/>
    <cellStyle name="强调文字颜色 6 2 2" xfId="16919"/>
    <cellStyle name="强调文字颜色 6 2 2 2" xfId="16920"/>
    <cellStyle name="强调文字颜色 6 2 2 2 2" xfId="16921"/>
    <cellStyle name="强调文字颜色 6 2 2 2 2 2" xfId="16922"/>
    <cellStyle name="强调文字颜色 6 2 2 2 2 3" xfId="16923"/>
    <cellStyle name="强调文字颜色 6 2 2 2 2 4" xfId="16924"/>
    <cellStyle name="强调文字颜色 6 2 2 3" xfId="16925"/>
    <cellStyle name="强调文字颜色 6 2 2 3 3 2" xfId="16926"/>
    <cellStyle name="强调文字颜色 6 2 2 3 4" xfId="16927"/>
    <cellStyle name="强调文字颜色 6 2 2 3 5" xfId="16928"/>
    <cellStyle name="强调文字颜色 6 2 2 4" xfId="16929"/>
    <cellStyle name="强调文字颜色 6 2 2 5" xfId="16930"/>
    <cellStyle name="强调文字颜色 6 2 2 6" xfId="16931"/>
    <cellStyle name="强调文字颜色 6 2 3" xfId="16932"/>
    <cellStyle name="强调文字颜色 6 2 3 2" xfId="16933"/>
    <cellStyle name="强调文字颜色 6 2 3 2 2" xfId="16934"/>
    <cellStyle name="强调文字颜色 6 2 3 2 2 2" xfId="16935"/>
    <cellStyle name="强调文字颜色 6 2 3 2 2 3" xfId="16936"/>
    <cellStyle name="强调文字颜色 6 2 3 2 3 2" xfId="16937"/>
    <cellStyle name="强调文字颜色 6 2 3 2 3 3" xfId="16938"/>
    <cellStyle name="强调文字颜色 6 2 3 2 4" xfId="16939"/>
    <cellStyle name="强调文字颜色 6 2 3 2 5" xfId="16940"/>
    <cellStyle name="强调文字颜色 6 2 3 3" xfId="16941"/>
    <cellStyle name="强调文字颜色 6 2 3 3 2" xfId="16942"/>
    <cellStyle name="强调文字颜色 6 2 3 4" xfId="16943"/>
    <cellStyle name="强调文字颜色 6 2 3 4 2" xfId="16944"/>
    <cellStyle name="强调文字颜色 6 2 3 5" xfId="16945"/>
    <cellStyle name="强调文字颜色 6 2 4 2 2" xfId="16946"/>
    <cellStyle name="强调文字颜色 6 2 4 2 3" xfId="16947"/>
    <cellStyle name="强调文字颜色 6 2 4 3" xfId="16948"/>
    <cellStyle name="强调文字颜色 6 2 4 3 2" xfId="16949"/>
    <cellStyle name="强调文字颜色 6 2 4 3 3" xfId="16950"/>
    <cellStyle name="强调文字颜色 6 2 4 4" xfId="16951"/>
    <cellStyle name="强调文字颜色 6 2 4 5" xfId="16952"/>
    <cellStyle name="强调文字颜色 6 2 5 2" xfId="16953"/>
    <cellStyle name="强调文字颜色 6 2 5 3" xfId="16954"/>
    <cellStyle name="强调文字颜色 6 2 6" xfId="16955"/>
    <cellStyle name="强调文字颜色 6 2 6 2" xfId="16956"/>
    <cellStyle name="强调文字颜色 6 2 6 3" xfId="16957"/>
    <cellStyle name="强调文字颜色 6 2 7" xfId="16958"/>
    <cellStyle name="适中 2" xfId="16959"/>
    <cellStyle name="适中 2 2" xfId="16960"/>
    <cellStyle name="适中 2 2 2" xfId="16961"/>
    <cellStyle name="适中 2 2 2 2" xfId="16962"/>
    <cellStyle name="适中 2 2 2 2 2" xfId="16963"/>
    <cellStyle name="适中 2 2 2 2 3" xfId="16964"/>
    <cellStyle name="适中 2 2 2 2 3 2" xfId="16965"/>
    <cellStyle name="适中 2 2 2 2 4" xfId="16966"/>
    <cellStyle name="适中 2 2 2 2 4 2" xfId="16967"/>
    <cellStyle name="适中 2 2 2 2 5" xfId="16968"/>
    <cellStyle name="适中 2 2 2 3" xfId="16969"/>
    <cellStyle name="适中 2 2 2 3 2" xfId="16970"/>
    <cellStyle name="适中 2 2 2 4" xfId="16971"/>
    <cellStyle name="适中 2 2 2 4 2" xfId="16972"/>
    <cellStyle name="适中 2 2 2 5" xfId="16973"/>
    <cellStyle name="适中 2 2 3" xfId="16974"/>
    <cellStyle name="适中 2 2 3 2" xfId="16975"/>
    <cellStyle name="适中 2 2 3 2 2" xfId="16976"/>
    <cellStyle name="适中 2 2 3 3" xfId="16977"/>
    <cellStyle name="适中 2 2 3 3 2" xfId="16978"/>
    <cellStyle name="适中 2 2 3 4" xfId="16979"/>
    <cellStyle name="适中 2 2 3 4 2" xfId="16980"/>
    <cellStyle name="适中 2 2 3 5" xfId="16981"/>
    <cellStyle name="适中 2 3" xfId="16982"/>
    <cellStyle name="适中 2 3 2" xfId="16983"/>
    <cellStyle name="适中 2 3 2 2" xfId="16984"/>
    <cellStyle name="适中 2 3 2 2 2" xfId="16985"/>
    <cellStyle name="适中 2 3 2 2 3" xfId="16986"/>
    <cellStyle name="适中 2 3 2 3 2" xfId="16987"/>
    <cellStyle name="适中 2 3 2 3 3" xfId="16988"/>
    <cellStyle name="适中 2 3 2 4" xfId="16989"/>
    <cellStyle name="适中 2 3 2 5" xfId="16990"/>
    <cellStyle name="适中 2 3 3" xfId="16991"/>
    <cellStyle name="适中 2 3 3 2" xfId="16992"/>
    <cellStyle name="适中 2 3 4 2" xfId="16993"/>
    <cellStyle name="适中 2 3 4 3" xfId="16994"/>
    <cellStyle name="适中 2 3 5" xfId="16995"/>
    <cellStyle name="适中 2 3 6" xfId="16996"/>
    <cellStyle name="适中 2 4" xfId="16997"/>
    <cellStyle name="适中 2 4 2" xfId="16998"/>
    <cellStyle name="适中 2 4 2 2" xfId="16999"/>
    <cellStyle name="适中 2 4 2 3" xfId="17000"/>
    <cellStyle name="适中 2 4 3" xfId="17001"/>
    <cellStyle name="适中 2 4 3 2" xfId="17002"/>
    <cellStyle name="适中 2 4 3 3" xfId="17003"/>
    <cellStyle name="适中 2 4 5" xfId="17004"/>
    <cellStyle name="适中 2 5" xfId="17005"/>
    <cellStyle name="适中 2 5 2" xfId="17006"/>
    <cellStyle name="适中 2 5 3" xfId="17007"/>
    <cellStyle name="适中 2 6" xfId="17008"/>
    <cellStyle name="适中 2 8" xfId="17009"/>
    <cellStyle name="输出 2" xfId="17010"/>
    <cellStyle name="输出 2 2" xfId="17011"/>
    <cellStyle name="输出 2 2 2" xfId="17012"/>
    <cellStyle name="输出 2 2 2 2" xfId="17013"/>
    <cellStyle name="输出 2 2 2 3" xfId="17014"/>
    <cellStyle name="输出 2 2 2 4" xfId="17015"/>
    <cellStyle name="输出 2 2 2 5" xfId="17016"/>
    <cellStyle name="输出 2 2 3" xfId="17017"/>
    <cellStyle name="输出 2 2 3 2" xfId="17018"/>
    <cellStyle name="输出 2 2 3 3" xfId="17019"/>
    <cellStyle name="输出 2 2 3 4" xfId="17020"/>
    <cellStyle name="输出 2 2 3 5" xfId="17021"/>
    <cellStyle name="输出 2 2 4" xfId="17022"/>
    <cellStyle name="输出 2 2 4 2" xfId="17023"/>
    <cellStyle name="输出 2 2 5 2" xfId="17024"/>
    <cellStyle name="输出 2 2 6" xfId="17025"/>
    <cellStyle name="输出 2 3" xfId="17026"/>
    <cellStyle name="输出 2 3 3 3" xfId="17027"/>
    <cellStyle name="输出 2 4" xfId="17028"/>
    <cellStyle name="输出 2 4 2 3" xfId="17029"/>
    <cellStyle name="输出 2 4 3 3" xfId="17030"/>
    <cellStyle name="输出 2 5" xfId="17031"/>
    <cellStyle name="输出 2 5 2" xfId="17032"/>
    <cellStyle name="输出 2 5 3" xfId="17033"/>
    <cellStyle name="输出 2 6" xfId="17034"/>
    <cellStyle name="输出 2 6 2" xfId="17035"/>
    <cellStyle name="输出 2 6 3" xfId="17036"/>
    <cellStyle name="输出 2 7" xfId="17037"/>
    <cellStyle name="输出 2 8" xfId="17038"/>
    <cellStyle name="输入 2 2 2 2 2 2" xfId="17039"/>
    <cellStyle name="输入 2 2 2 2 3 2" xfId="17040"/>
    <cellStyle name="输入 2 2 2 2 4 2" xfId="17041"/>
    <cellStyle name="输入 2 2 2 2 5" xfId="17042"/>
    <cellStyle name="输入 2 2 2 4 2" xfId="17043"/>
    <cellStyle name="输入 2 2 3 3 2" xfId="17044"/>
    <cellStyle name="输入 2 3 2 4" xfId="17045"/>
    <cellStyle name="输入 2 3 2 5" xfId="17046"/>
    <cellStyle name="输入 2 3 4 2" xfId="17047"/>
    <cellStyle name="输入 2 3 6" xfId="17048"/>
    <cellStyle name="输入 2 4 3 3" xfId="17049"/>
    <cellStyle name="输入 2 4 4" xfId="17050"/>
    <cellStyle name="输入 2 4 5" xfId="17051"/>
    <cellStyle name="输入 2 6 2" xfId="17052"/>
    <cellStyle name="输入 2 6 3" xfId="17053"/>
    <cellStyle name="输入 2 8" xfId="17054"/>
    <cellStyle name="注释 2 2 2 2" xfId="17055"/>
    <cellStyle name="注释 2 2 2 2 2" xfId="17056"/>
    <cellStyle name="注释 2 2 2 2 2 2" xfId="17057"/>
    <cellStyle name="注释 2 2 2 2 2 2 2" xfId="17058"/>
    <cellStyle name="注释 2 2 2 2 2 2 2 2" xfId="17059"/>
    <cellStyle name="注释 2 2 2 2 2 2 4" xfId="17060"/>
    <cellStyle name="注释 2 2 2 2 2 3" xfId="17061"/>
    <cellStyle name="注释 2 2 2 2 2 3 2" xfId="17062"/>
    <cellStyle name="注释 2 2 2 2 2 4" xfId="17063"/>
    <cellStyle name="注释 2 2 2 2 2 4 2" xfId="17064"/>
    <cellStyle name="注释 2 2 2 2 2 5" xfId="17065"/>
    <cellStyle name="注释 2 2 2 2 3" xfId="17066"/>
    <cellStyle name="注释 2 2 2 2 3 2" xfId="17067"/>
    <cellStyle name="注释 2 2 2 2 3 2 2" xfId="17068"/>
    <cellStyle name="注释 2 2 2 2 3 3" xfId="17069"/>
    <cellStyle name="注释 2 2 2 2 3 3 2" xfId="17070"/>
    <cellStyle name="注释 2 2 2 2 3 4" xfId="17071"/>
    <cellStyle name="注释 2 2 2 2 4" xfId="17072"/>
    <cellStyle name="注释 2 2 2 2 4 2" xfId="17073"/>
    <cellStyle name="注释 2 2 2 2 5" xfId="17074"/>
    <cellStyle name="注释 2 2 2 2 5 2" xfId="17075"/>
    <cellStyle name="注释 2 2 2 2 6" xfId="17076"/>
    <cellStyle name="注释 2 2 2 3" xfId="17077"/>
    <cellStyle name="注释 2 2 2 3 2" xfId="17078"/>
    <cellStyle name="注释 2 2 2 3 2 2" xfId="17079"/>
    <cellStyle name="注释 2 2 2 3 2 2 2" xfId="17080"/>
    <cellStyle name="注释 2 2 2 3 2 3" xfId="17081"/>
    <cellStyle name="注释 2 2 2 4" xfId="17082"/>
    <cellStyle name="注释 2 2 2 4 2" xfId="17083"/>
    <cellStyle name="注释 2 2 2 5" xfId="17084"/>
    <cellStyle name="注释 2 2 2 5 2" xfId="17085"/>
    <cellStyle name="注释 2 2 2 6" xfId="17086"/>
    <cellStyle name="注释 2 2 3" xfId="17087"/>
    <cellStyle name="注释 2 2 3 2" xfId="17088"/>
    <cellStyle name="注释 2 2 3 2 2" xfId="17089"/>
    <cellStyle name="注释 2 2 3 2 2 2" xfId="17090"/>
    <cellStyle name="注释 2 2 3 2 2 2 2" xfId="17091"/>
    <cellStyle name="注释 2 2 3 2 2 3" xfId="17092"/>
    <cellStyle name="注释 2 2 3 2 3" xfId="17093"/>
    <cellStyle name="注释 2 2 3 2 3 2" xfId="17094"/>
    <cellStyle name="注释 2 2 3 2 4" xfId="17095"/>
    <cellStyle name="注释 2 2 3 2 4 2" xfId="17096"/>
    <cellStyle name="注释 2 2 3 2 5" xfId="17097"/>
    <cellStyle name="注释 2 2 3 3" xfId="17098"/>
    <cellStyle name="注释 2 2 3 3 2" xfId="17099"/>
    <cellStyle name="注释 2 2 3 3 2 2" xfId="17100"/>
    <cellStyle name="注释 2 2 3 4 2" xfId="17101"/>
    <cellStyle name="注释 2 2 3 5" xfId="17102"/>
    <cellStyle name="注释 2 2 3 5 2" xfId="17103"/>
    <cellStyle name="注释 2 2 3 6" xfId="17104"/>
    <cellStyle name="注释 2 2 4" xfId="17105"/>
    <cellStyle name="注释 2 2 4 2" xfId="17106"/>
    <cellStyle name="注释 2 2 4 2 2" xfId="17107"/>
    <cellStyle name="注释 2 2 4 2 2 2" xfId="17108"/>
    <cellStyle name="注释 2 2 4 2 3" xfId="17109"/>
    <cellStyle name="注释 2 2 4 3" xfId="17110"/>
    <cellStyle name="注释 2 2 4 3 2" xfId="17111"/>
    <cellStyle name="注释 2 2 4 4" xfId="17112"/>
    <cellStyle name="注释 2 2 4 4 2" xfId="17113"/>
    <cellStyle name="注释 2 2 4 5" xfId="17114"/>
    <cellStyle name="注释 2 2 5" xfId="17115"/>
    <cellStyle name="注释 2 2 5 2" xfId="17116"/>
    <cellStyle name="注释 2 2 6" xfId="17117"/>
    <cellStyle name="注释 2 2 6 2" xfId="17118"/>
    <cellStyle name="注释 2 2 7" xfId="17119"/>
    <cellStyle name="注释 2 3" xfId="17120"/>
    <cellStyle name="注释 2 3 2" xfId="17121"/>
    <cellStyle name="注释 2 3 2 2" xfId="17122"/>
    <cellStyle name="注释 2 3 2 2 2" xfId="17123"/>
    <cellStyle name="注释 2 3 2 2 3" xfId="17124"/>
    <cellStyle name="注释 2 3 2 3" xfId="17125"/>
    <cellStyle name="注释 2 3 2 3 2" xfId="17126"/>
    <cellStyle name="注释 2 3 2 4" xfId="17127"/>
    <cellStyle name="注释 2 3 2 4 2" xfId="17128"/>
    <cellStyle name="注释 2 3 2 6" xfId="17129"/>
    <cellStyle name="注释 2 3 3" xfId="17130"/>
    <cellStyle name="注释 2 3 3 2" xfId="17131"/>
    <cellStyle name="注释 2 3 3 2 2" xfId="17132"/>
    <cellStyle name="注释 2 3 3 3" xfId="17133"/>
    <cellStyle name="注释 2 3 4" xfId="17134"/>
    <cellStyle name="注释 2 3 4 2" xfId="17135"/>
    <cellStyle name="注释 2 3 5" xfId="17136"/>
    <cellStyle name="注释 2 3 5 2" xfId="17137"/>
    <cellStyle name="注释 2 3 6" xfId="17138"/>
    <cellStyle name="注释 2 3 6 2" xfId="17139"/>
    <cellStyle name="注释 2 3 7" xfId="17140"/>
    <cellStyle name="注释 2 4 2" xfId="17141"/>
    <cellStyle name="注释 2 4 2 2" xfId="17142"/>
    <cellStyle name="注释 2 4 2 2 2" xfId="17143"/>
    <cellStyle name="注释 2 4 2 3" xfId="17144"/>
    <cellStyle name="注释 2 4 3" xfId="17145"/>
    <cellStyle name="注释 2 4 3 2" xfId="17146"/>
    <cellStyle name="注释 2 4 4" xfId="17147"/>
    <cellStyle name="注释 2 4 4 2" xfId="17148"/>
    <cellStyle name="注释 2 4 5" xfId="17149"/>
    <cellStyle name="注释 2 4 5 2" xfId="17150"/>
    <cellStyle name="注释 2 4 6" xfId="17151"/>
    <cellStyle name="注释 2 5 2" xfId="17152"/>
    <cellStyle name="注释 2 5 2 2" xfId="17153"/>
    <cellStyle name="注释 2 6" xfId="17154"/>
    <cellStyle name="注释 2 6 2" xfId="17155"/>
    <cellStyle name="注释 2 7" xfId="17156"/>
    <cellStyle name="注释 2 7 2" xfId="17157"/>
    <cellStyle name="注释 2 8" xfId="17158"/>
    <cellStyle name="注释 2 8 2" xfId="17159"/>
    <cellStyle name="注释 2 9" xfId="171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98"/>
  <sheetViews>
    <sheetView tabSelected="1" view="pageBreakPreview" zoomScaleNormal="85" zoomScaleSheetLayoutView="100" workbookViewId="0">
      <selection activeCell="K1" sqref="K$1:N$1048576"/>
    </sheetView>
  </sheetViews>
  <sheetFormatPr defaultColWidth="19.6666666666667" defaultRowHeight="26.25" customHeight="1"/>
  <cols>
    <col min="1" max="1" width="3.75" style="3" customWidth="1"/>
    <col min="2" max="2" width="8.625" style="3" customWidth="1"/>
    <col min="3" max="3" width="12.1083333333333" style="3" customWidth="1"/>
    <col min="4" max="4" width="5.21666666666667" style="3" customWidth="1"/>
    <col min="5" max="5" width="4.66666666666667" style="3" customWidth="1"/>
    <col min="6" max="6" width="26" style="4" customWidth="1"/>
    <col min="7" max="7" width="8.26666666666667" style="3" customWidth="1"/>
    <col min="8" max="8" width="7" style="3" customWidth="1"/>
    <col min="9" max="9" width="7.33333333333333" style="3" customWidth="1"/>
    <col min="10" max="10" width="7.88333333333333" style="3" customWidth="1"/>
    <col min="11" max="11" width="8.66666666666667" style="3" customWidth="1"/>
    <col min="12" max="12" width="8.33333333333333" style="3" customWidth="1"/>
    <col min="13" max="13" width="9.51666666666667" style="3" customWidth="1"/>
    <col min="14" max="14" width="10.5583333333333" style="3" customWidth="1"/>
    <col min="15" max="15" width="6.33333333333333" style="3" customWidth="1"/>
    <col min="16" max="16" width="23.775" style="4" customWidth="1"/>
    <col min="17" max="17" width="7.21666666666667" style="3" customWidth="1"/>
    <col min="18" max="18" width="14.3333333333333" style="5" customWidth="1"/>
    <col min="19" max="19" width="14.2166666666667" style="5" customWidth="1"/>
    <col min="20" max="20" width="13.6666666666667" style="5" customWidth="1"/>
    <col min="21" max="21" width="14" style="5" customWidth="1"/>
    <col min="22" max="22" width="3.875" style="5" customWidth="1"/>
    <col min="23" max="25" width="19.6666666666667" style="1" hidden="1" customWidth="1"/>
    <col min="26" max="16384" width="19.6666666666667" style="1"/>
  </cols>
  <sheetData>
    <row r="1" ht="18" customHeight="1" spans="1:4">
      <c r="A1" s="4" t="s">
        <v>0</v>
      </c>
      <c r="B1" s="4"/>
      <c r="C1" s="4"/>
      <c r="D1" s="4"/>
    </row>
    <row r="2" ht="25.8" customHeight="1" spans="1:22">
      <c r="A2" s="6" t="s">
        <v>1</v>
      </c>
      <c r="B2" s="6"/>
      <c r="C2" s="6"/>
      <c r="D2" s="6"/>
      <c r="E2" s="6"/>
      <c r="F2" s="6"/>
      <c r="G2" s="6"/>
      <c r="H2" s="6"/>
      <c r="I2" s="6"/>
      <c r="J2" s="6"/>
      <c r="K2" s="6"/>
      <c r="L2" s="6"/>
      <c r="M2" s="6"/>
      <c r="N2" s="6"/>
      <c r="O2" s="6"/>
      <c r="P2" s="6"/>
      <c r="Q2" s="6"/>
      <c r="R2" s="6"/>
      <c r="S2" s="6"/>
      <c r="T2" s="6"/>
      <c r="U2" s="6"/>
      <c r="V2" s="6"/>
    </row>
    <row r="3" ht="16.95" customHeight="1" spans="1:22">
      <c r="A3" s="7"/>
      <c r="B3" s="7"/>
      <c r="C3" s="7"/>
      <c r="D3" s="7"/>
      <c r="E3" s="7"/>
      <c r="F3" s="7"/>
      <c r="G3" s="7"/>
      <c r="H3" s="7"/>
      <c r="I3" s="7"/>
      <c r="J3" s="7"/>
      <c r="K3" s="7"/>
      <c r="L3" s="7"/>
      <c r="M3" s="7"/>
      <c r="N3" s="7"/>
      <c r="O3" s="7"/>
      <c r="P3" s="7"/>
      <c r="Q3" s="7"/>
      <c r="R3" s="7"/>
      <c r="S3" s="7"/>
      <c r="T3" s="7"/>
      <c r="U3" s="7"/>
      <c r="V3" s="7"/>
    </row>
    <row r="4" ht="24" customHeight="1" spans="1:22">
      <c r="A4" s="8" t="s">
        <v>2</v>
      </c>
      <c r="B4" s="8" t="s">
        <v>3</v>
      </c>
      <c r="C4" s="8" t="s">
        <v>4</v>
      </c>
      <c r="D4" s="8" t="s">
        <v>5</v>
      </c>
      <c r="E4" s="8" t="s">
        <v>6</v>
      </c>
      <c r="F4" s="8" t="s">
        <v>7</v>
      </c>
      <c r="G4" s="8" t="s">
        <v>8</v>
      </c>
      <c r="H4" s="8" t="s">
        <v>9</v>
      </c>
      <c r="I4" s="8"/>
      <c r="J4" s="8" t="s">
        <v>10</v>
      </c>
      <c r="K4" s="8"/>
      <c r="L4" s="8"/>
      <c r="M4" s="8"/>
      <c r="N4" s="8"/>
      <c r="O4" s="8" t="s">
        <v>11</v>
      </c>
      <c r="P4" s="8" t="s">
        <v>12</v>
      </c>
      <c r="Q4" s="8" t="s">
        <v>13</v>
      </c>
      <c r="R4" s="43" t="s">
        <v>14</v>
      </c>
      <c r="S4" s="43"/>
      <c r="T4" s="43"/>
      <c r="U4" s="43"/>
      <c r="V4" s="43" t="s">
        <v>15</v>
      </c>
    </row>
    <row r="5" ht="42" customHeight="1" spans="1:22">
      <c r="A5" s="8"/>
      <c r="B5" s="8"/>
      <c r="C5" s="8"/>
      <c r="D5" s="8"/>
      <c r="E5" s="8"/>
      <c r="F5" s="8"/>
      <c r="G5" s="8"/>
      <c r="H5" s="8" t="s">
        <v>16</v>
      </c>
      <c r="I5" s="8" t="s">
        <v>17</v>
      </c>
      <c r="J5" s="8" t="s">
        <v>18</v>
      </c>
      <c r="K5" s="8" t="s">
        <v>19</v>
      </c>
      <c r="L5" s="8" t="s">
        <v>20</v>
      </c>
      <c r="M5" s="8" t="s">
        <v>21</v>
      </c>
      <c r="N5" s="8" t="s">
        <v>22</v>
      </c>
      <c r="O5" s="8"/>
      <c r="P5" s="8"/>
      <c r="Q5" s="8"/>
      <c r="R5" s="43" t="s">
        <v>23</v>
      </c>
      <c r="S5" s="43" t="s">
        <v>24</v>
      </c>
      <c r="T5" s="43" t="s">
        <v>25</v>
      </c>
      <c r="U5" s="43" t="s">
        <v>26</v>
      </c>
      <c r="V5" s="43"/>
    </row>
    <row r="6" s="2" customFormat="1" ht="29.4" customHeight="1" spans="1:24">
      <c r="A6" s="9"/>
      <c r="B6" s="9" t="s">
        <v>27</v>
      </c>
      <c r="C6" s="9"/>
      <c r="D6" s="9"/>
      <c r="E6" s="9"/>
      <c r="F6" s="10"/>
      <c r="G6" s="9"/>
      <c r="H6" s="9"/>
      <c r="I6" s="9"/>
      <c r="J6" s="37">
        <f>K6+M6+L6+N6</f>
        <v>69749</v>
      </c>
      <c r="K6" s="37">
        <f>K7+K218+K422+K534</f>
        <v>42336.2</v>
      </c>
      <c r="L6" s="37">
        <f>L7+L218+L422+L534</f>
        <v>23798</v>
      </c>
      <c r="M6" s="37">
        <f>M7+M218+M422+M534</f>
        <v>2256.8</v>
      </c>
      <c r="N6" s="37">
        <f>N7+N218+N422+N534</f>
        <v>1358</v>
      </c>
      <c r="O6" s="38"/>
      <c r="P6" s="10"/>
      <c r="Q6" s="9"/>
      <c r="R6" s="44"/>
      <c r="S6" s="44"/>
      <c r="T6" s="44"/>
      <c r="U6" s="44"/>
      <c r="V6" s="44"/>
      <c r="W6" s="45">
        <v>69748.636005</v>
      </c>
      <c r="X6" s="46">
        <f t="shared" ref="X6:X69" si="0">W6-J6</f>
        <v>-0.36399500000698</v>
      </c>
    </row>
    <row r="7" s="2" customFormat="1" ht="31.2" customHeight="1" spans="1:24">
      <c r="A7" s="9"/>
      <c r="B7" s="9" t="s">
        <v>28</v>
      </c>
      <c r="C7" s="9"/>
      <c r="D7" s="9"/>
      <c r="E7" s="9"/>
      <c r="F7" s="10"/>
      <c r="G7" s="9"/>
      <c r="H7" s="9"/>
      <c r="I7" s="9"/>
      <c r="J7" s="37">
        <f>J125+J8+J148+J195+J168+J183+J203+J191+J193</f>
        <v>23990</v>
      </c>
      <c r="K7" s="37">
        <f>K125+K8+K148+K195+K168+K183+K203+K191+K193</f>
        <v>22823</v>
      </c>
      <c r="L7" s="37">
        <f>L125+L8+L148+L195+L168+L183+L203+L191+L193</f>
        <v>0</v>
      </c>
      <c r="M7" s="37">
        <f>M125+M8+M148+M195+M168+M183+M203+M191+M193</f>
        <v>1167</v>
      </c>
      <c r="N7" s="37">
        <f>N125+N8+N148+N195+N168+N183+N203+N191+N193</f>
        <v>0</v>
      </c>
      <c r="O7" s="9"/>
      <c r="P7" s="10"/>
      <c r="Q7" s="9"/>
      <c r="R7" s="44"/>
      <c r="S7" s="44"/>
      <c r="T7" s="44"/>
      <c r="U7" s="44"/>
      <c r="V7" s="44"/>
      <c r="W7" s="45">
        <v>23990.04668</v>
      </c>
      <c r="X7" s="46">
        <f t="shared" si="0"/>
        <v>0.0466799999994691</v>
      </c>
    </row>
    <row r="8" s="2" customFormat="1" ht="33" customHeight="1" spans="1:24">
      <c r="A8" s="9"/>
      <c r="B8" s="9" t="s">
        <v>29</v>
      </c>
      <c r="C8" s="9"/>
      <c r="D8" s="9"/>
      <c r="E8" s="9"/>
      <c r="F8" s="10"/>
      <c r="G8" s="9"/>
      <c r="H8" s="9"/>
      <c r="I8" s="9"/>
      <c r="J8" s="37">
        <v>3520</v>
      </c>
      <c r="K8" s="37">
        <v>3520</v>
      </c>
      <c r="L8" s="37"/>
      <c r="M8" s="37"/>
      <c r="N8" s="37"/>
      <c r="O8" s="9"/>
      <c r="P8" s="10"/>
      <c r="Q8" s="9"/>
      <c r="R8" s="44"/>
      <c r="S8" s="44"/>
      <c r="T8" s="44"/>
      <c r="U8" s="44"/>
      <c r="V8" s="44"/>
      <c r="W8" s="45">
        <v>3520.041739</v>
      </c>
      <c r="X8" s="46">
        <f t="shared" si="0"/>
        <v>0.0417389999997795</v>
      </c>
    </row>
    <row r="9" ht="60" customHeight="1" spans="1:24">
      <c r="A9" s="8">
        <v>1</v>
      </c>
      <c r="B9" s="11" t="s">
        <v>30</v>
      </c>
      <c r="C9" s="12" t="s">
        <v>31</v>
      </c>
      <c r="D9" s="11" t="s">
        <v>32</v>
      </c>
      <c r="E9" s="11" t="s">
        <v>33</v>
      </c>
      <c r="F9" s="13" t="s">
        <v>34</v>
      </c>
      <c r="G9" s="11">
        <v>8.74</v>
      </c>
      <c r="H9" s="11" t="s">
        <v>35</v>
      </c>
      <c r="I9" s="11" t="s">
        <v>36</v>
      </c>
      <c r="J9" s="166">
        <v>8.74</v>
      </c>
      <c r="K9" s="167">
        <v>8.74</v>
      </c>
      <c r="L9" s="11"/>
      <c r="M9" s="11"/>
      <c r="N9" s="11"/>
      <c r="O9" s="11" t="s">
        <v>37</v>
      </c>
      <c r="P9" s="13" t="s">
        <v>38</v>
      </c>
      <c r="Q9" s="8">
        <v>132</v>
      </c>
      <c r="R9" s="47" t="s">
        <v>39</v>
      </c>
      <c r="S9" s="47" t="s">
        <v>40</v>
      </c>
      <c r="T9" s="47" t="s">
        <v>41</v>
      </c>
      <c r="U9" s="47"/>
      <c r="V9" s="43"/>
      <c r="W9" s="48">
        <v>8.74</v>
      </c>
      <c r="X9" s="46">
        <f t="shared" si="0"/>
        <v>0</v>
      </c>
    </row>
    <row r="10" ht="92.4" customHeight="1" spans="1:24">
      <c r="A10" s="8">
        <v>2</v>
      </c>
      <c r="B10" s="11" t="s">
        <v>42</v>
      </c>
      <c r="C10" s="14" t="s">
        <v>43</v>
      </c>
      <c r="D10" s="15" t="s">
        <v>32</v>
      </c>
      <c r="E10" s="15" t="s">
        <v>33</v>
      </c>
      <c r="F10" s="16" t="s">
        <v>44</v>
      </c>
      <c r="G10" s="15">
        <v>7.95</v>
      </c>
      <c r="H10" s="15" t="s">
        <v>45</v>
      </c>
      <c r="I10" s="15" t="s">
        <v>46</v>
      </c>
      <c r="J10" s="168">
        <v>7.95</v>
      </c>
      <c r="K10" s="169">
        <v>7.95</v>
      </c>
      <c r="L10" s="15"/>
      <c r="M10" s="15"/>
      <c r="N10" s="15"/>
      <c r="O10" s="15" t="s">
        <v>47</v>
      </c>
      <c r="P10" s="16" t="s">
        <v>48</v>
      </c>
      <c r="Q10" s="15">
        <v>181</v>
      </c>
      <c r="R10" s="49" t="s">
        <v>49</v>
      </c>
      <c r="S10" s="49" t="s">
        <v>40</v>
      </c>
      <c r="T10" s="49" t="s">
        <v>41</v>
      </c>
      <c r="U10" s="49" t="s">
        <v>50</v>
      </c>
      <c r="V10" s="43"/>
      <c r="W10" s="48">
        <v>7.95</v>
      </c>
      <c r="X10" s="46">
        <f t="shared" si="0"/>
        <v>0</v>
      </c>
    </row>
    <row r="11" ht="70.05" customHeight="1" spans="1:24">
      <c r="A11" s="8">
        <v>3</v>
      </c>
      <c r="B11" s="11" t="s">
        <v>42</v>
      </c>
      <c r="C11" s="14" t="s">
        <v>51</v>
      </c>
      <c r="D11" s="15" t="s">
        <v>32</v>
      </c>
      <c r="E11" s="15" t="s">
        <v>33</v>
      </c>
      <c r="F11" s="16" t="s">
        <v>52</v>
      </c>
      <c r="G11" s="15">
        <v>27.2</v>
      </c>
      <c r="H11" s="15" t="s">
        <v>45</v>
      </c>
      <c r="I11" s="15" t="s">
        <v>53</v>
      </c>
      <c r="J11" s="168">
        <v>27.2</v>
      </c>
      <c r="K11" s="169">
        <v>27.2</v>
      </c>
      <c r="L11" s="15"/>
      <c r="M11" s="15"/>
      <c r="N11" s="15"/>
      <c r="O11" s="15" t="s">
        <v>47</v>
      </c>
      <c r="P11" s="16" t="s">
        <v>54</v>
      </c>
      <c r="Q11" s="15">
        <v>354</v>
      </c>
      <c r="R11" s="49" t="s">
        <v>55</v>
      </c>
      <c r="S11" s="49" t="s">
        <v>56</v>
      </c>
      <c r="T11" s="49" t="s">
        <v>57</v>
      </c>
      <c r="U11" s="49" t="s">
        <v>58</v>
      </c>
      <c r="V11" s="43"/>
      <c r="W11" s="48">
        <v>27.2</v>
      </c>
      <c r="X11" s="46">
        <f t="shared" si="0"/>
        <v>0</v>
      </c>
    </row>
    <row r="12" ht="92.4" customHeight="1" spans="1:24">
      <c r="A12" s="8">
        <v>4</v>
      </c>
      <c r="B12" s="11" t="s">
        <v>42</v>
      </c>
      <c r="C12" s="14" t="s">
        <v>59</v>
      </c>
      <c r="D12" s="15" t="s">
        <v>32</v>
      </c>
      <c r="E12" s="15" t="s">
        <v>33</v>
      </c>
      <c r="F12" s="16" t="s">
        <v>60</v>
      </c>
      <c r="G12" s="15">
        <v>4.068484</v>
      </c>
      <c r="H12" s="15" t="s">
        <v>45</v>
      </c>
      <c r="I12" s="15" t="s">
        <v>61</v>
      </c>
      <c r="J12" s="168">
        <v>4.068484</v>
      </c>
      <c r="K12" s="169">
        <v>4.068484</v>
      </c>
      <c r="L12" s="15"/>
      <c r="M12" s="15"/>
      <c r="N12" s="15"/>
      <c r="O12" s="15" t="s">
        <v>47</v>
      </c>
      <c r="P12" s="16" t="s">
        <v>62</v>
      </c>
      <c r="Q12" s="15">
        <v>471</v>
      </c>
      <c r="R12" s="49" t="s">
        <v>63</v>
      </c>
      <c r="S12" s="49" t="s">
        <v>41</v>
      </c>
      <c r="T12" s="49" t="s">
        <v>64</v>
      </c>
      <c r="U12" s="49" t="s">
        <v>50</v>
      </c>
      <c r="V12" s="43"/>
      <c r="W12" s="48">
        <v>4.068484</v>
      </c>
      <c r="X12" s="46">
        <f t="shared" si="0"/>
        <v>0</v>
      </c>
    </row>
    <row r="13" ht="98.4" customHeight="1" spans="1:24">
      <c r="A13" s="8">
        <v>5</v>
      </c>
      <c r="B13" s="11" t="s">
        <v>42</v>
      </c>
      <c r="C13" s="14" t="s">
        <v>65</v>
      </c>
      <c r="D13" s="15" t="s">
        <v>32</v>
      </c>
      <c r="E13" s="15" t="s">
        <v>33</v>
      </c>
      <c r="F13" s="16" t="s">
        <v>60</v>
      </c>
      <c r="G13" s="15">
        <v>15.99</v>
      </c>
      <c r="H13" s="15" t="s">
        <v>45</v>
      </c>
      <c r="I13" s="15" t="s">
        <v>66</v>
      </c>
      <c r="J13" s="168">
        <v>15.99</v>
      </c>
      <c r="K13" s="169">
        <v>15.99</v>
      </c>
      <c r="L13" s="15"/>
      <c r="M13" s="15"/>
      <c r="N13" s="15"/>
      <c r="O13" s="15" t="s">
        <v>47</v>
      </c>
      <c r="P13" s="16" t="s">
        <v>67</v>
      </c>
      <c r="Q13" s="15">
        <v>268</v>
      </c>
      <c r="R13" s="49" t="s">
        <v>68</v>
      </c>
      <c r="S13" s="49" t="s">
        <v>56</v>
      </c>
      <c r="T13" s="49" t="s">
        <v>69</v>
      </c>
      <c r="U13" s="49" t="s">
        <v>50</v>
      </c>
      <c r="V13" s="43"/>
      <c r="W13" s="48">
        <v>15.99</v>
      </c>
      <c r="X13" s="46">
        <f t="shared" si="0"/>
        <v>0</v>
      </c>
    </row>
    <row r="14" ht="87" customHeight="1" spans="1:24">
      <c r="A14" s="8">
        <v>6</v>
      </c>
      <c r="B14" s="11" t="s">
        <v>42</v>
      </c>
      <c r="C14" s="14" t="s">
        <v>70</v>
      </c>
      <c r="D14" s="15" t="s">
        <v>32</v>
      </c>
      <c r="E14" s="15" t="s">
        <v>33</v>
      </c>
      <c r="F14" s="16" t="s">
        <v>71</v>
      </c>
      <c r="G14" s="15">
        <v>6.58438</v>
      </c>
      <c r="H14" s="15" t="s">
        <v>45</v>
      </c>
      <c r="I14" s="15" t="s">
        <v>72</v>
      </c>
      <c r="J14" s="168">
        <v>6.58438</v>
      </c>
      <c r="K14" s="169">
        <v>6.58438</v>
      </c>
      <c r="L14" s="15"/>
      <c r="M14" s="15"/>
      <c r="N14" s="15"/>
      <c r="O14" s="15" t="s">
        <v>47</v>
      </c>
      <c r="P14" s="16" t="s">
        <v>73</v>
      </c>
      <c r="Q14" s="15">
        <v>168</v>
      </c>
      <c r="R14" s="49" t="s">
        <v>49</v>
      </c>
      <c r="S14" s="49" t="s">
        <v>40</v>
      </c>
      <c r="T14" s="49" t="s">
        <v>41</v>
      </c>
      <c r="U14" s="49" t="s">
        <v>50</v>
      </c>
      <c r="V14" s="43"/>
      <c r="W14" s="48">
        <v>6.58438</v>
      </c>
      <c r="X14" s="46">
        <f t="shared" si="0"/>
        <v>0</v>
      </c>
    </row>
    <row r="15" ht="70.05" customHeight="1" spans="1:24">
      <c r="A15" s="8">
        <v>7</v>
      </c>
      <c r="B15" s="8" t="s">
        <v>42</v>
      </c>
      <c r="C15" s="17" t="s">
        <v>74</v>
      </c>
      <c r="D15" s="18" t="s">
        <v>32</v>
      </c>
      <c r="E15" s="15" t="s">
        <v>33</v>
      </c>
      <c r="F15" s="19" t="s">
        <v>75</v>
      </c>
      <c r="G15" s="18">
        <v>42.656235</v>
      </c>
      <c r="H15" s="18" t="s">
        <v>45</v>
      </c>
      <c r="I15" s="18" t="s">
        <v>76</v>
      </c>
      <c r="J15" s="170">
        <v>42.656235</v>
      </c>
      <c r="K15" s="171">
        <v>42.656235</v>
      </c>
      <c r="L15" s="18"/>
      <c r="M15" s="18"/>
      <c r="N15" s="18"/>
      <c r="O15" s="18" t="s">
        <v>47</v>
      </c>
      <c r="P15" s="19" t="s">
        <v>77</v>
      </c>
      <c r="Q15" s="18">
        <v>74</v>
      </c>
      <c r="R15" s="50" t="s">
        <v>78</v>
      </c>
      <c r="S15" s="50" t="s">
        <v>79</v>
      </c>
      <c r="T15" s="50" t="s">
        <v>80</v>
      </c>
      <c r="U15" s="50" t="s">
        <v>58</v>
      </c>
      <c r="V15" s="43"/>
      <c r="W15" s="48">
        <v>42.656235</v>
      </c>
      <c r="X15" s="46">
        <f t="shared" si="0"/>
        <v>0</v>
      </c>
    </row>
    <row r="16" ht="70.05" customHeight="1" spans="1:24">
      <c r="A16" s="8">
        <v>8</v>
      </c>
      <c r="B16" s="8" t="s">
        <v>42</v>
      </c>
      <c r="C16" s="17" t="s">
        <v>81</v>
      </c>
      <c r="D16" s="18" t="s">
        <v>32</v>
      </c>
      <c r="E16" s="15" t="s">
        <v>33</v>
      </c>
      <c r="F16" s="19" t="s">
        <v>82</v>
      </c>
      <c r="G16" s="18">
        <v>82.465724</v>
      </c>
      <c r="H16" s="18" t="s">
        <v>45</v>
      </c>
      <c r="I16" s="18" t="s">
        <v>83</v>
      </c>
      <c r="J16" s="170">
        <v>82.465724</v>
      </c>
      <c r="K16" s="171">
        <v>82.465724</v>
      </c>
      <c r="L16" s="18"/>
      <c r="M16" s="18"/>
      <c r="N16" s="18"/>
      <c r="O16" s="18" t="s">
        <v>47</v>
      </c>
      <c r="P16" s="19" t="s">
        <v>84</v>
      </c>
      <c r="Q16" s="18">
        <v>669</v>
      </c>
      <c r="R16" s="50" t="s">
        <v>78</v>
      </c>
      <c r="S16" s="50" t="s">
        <v>85</v>
      </c>
      <c r="T16" s="50" t="s">
        <v>86</v>
      </c>
      <c r="U16" s="50" t="s">
        <v>58</v>
      </c>
      <c r="V16" s="43"/>
      <c r="W16" s="48">
        <v>82.465724</v>
      </c>
      <c r="X16" s="46">
        <f t="shared" si="0"/>
        <v>0</v>
      </c>
    </row>
    <row r="17" ht="85.8" customHeight="1" spans="1:24">
      <c r="A17" s="8">
        <v>9</v>
      </c>
      <c r="B17" s="8" t="s">
        <v>42</v>
      </c>
      <c r="C17" s="17" t="s">
        <v>87</v>
      </c>
      <c r="D17" s="18" t="s">
        <v>32</v>
      </c>
      <c r="E17" s="15" t="s">
        <v>33</v>
      </c>
      <c r="F17" s="19" t="s">
        <v>88</v>
      </c>
      <c r="G17" s="18">
        <v>18.6675</v>
      </c>
      <c r="H17" s="18" t="s">
        <v>45</v>
      </c>
      <c r="I17" s="18" t="s">
        <v>89</v>
      </c>
      <c r="J17" s="170">
        <v>18.6675</v>
      </c>
      <c r="K17" s="171">
        <v>18.6675</v>
      </c>
      <c r="L17" s="18"/>
      <c r="M17" s="18"/>
      <c r="N17" s="18"/>
      <c r="O17" s="18" t="s">
        <v>47</v>
      </c>
      <c r="P17" s="19" t="s">
        <v>90</v>
      </c>
      <c r="Q17" s="18">
        <v>56</v>
      </c>
      <c r="R17" s="50" t="s">
        <v>91</v>
      </c>
      <c r="S17" s="50" t="s">
        <v>92</v>
      </c>
      <c r="T17" s="50" t="s">
        <v>80</v>
      </c>
      <c r="U17" s="50" t="s">
        <v>58</v>
      </c>
      <c r="V17" s="43"/>
      <c r="W17" s="48">
        <v>18.6675</v>
      </c>
      <c r="X17" s="46">
        <f t="shared" si="0"/>
        <v>0</v>
      </c>
    </row>
    <row r="18" ht="70.05" customHeight="1" spans="1:24">
      <c r="A18" s="8">
        <v>10</v>
      </c>
      <c r="B18" s="8" t="s">
        <v>42</v>
      </c>
      <c r="C18" s="17" t="s">
        <v>93</v>
      </c>
      <c r="D18" s="18" t="s">
        <v>32</v>
      </c>
      <c r="E18" s="15" t="s">
        <v>33</v>
      </c>
      <c r="F18" s="19" t="s">
        <v>94</v>
      </c>
      <c r="G18" s="18">
        <v>22.6385</v>
      </c>
      <c r="H18" s="18" t="s">
        <v>45</v>
      </c>
      <c r="I18" s="18" t="s">
        <v>95</v>
      </c>
      <c r="J18" s="170">
        <v>22.6385</v>
      </c>
      <c r="K18" s="171">
        <v>22.6385</v>
      </c>
      <c r="L18" s="18"/>
      <c r="M18" s="18"/>
      <c r="N18" s="18"/>
      <c r="O18" s="18" t="s">
        <v>47</v>
      </c>
      <c r="P18" s="19" t="s">
        <v>96</v>
      </c>
      <c r="Q18" s="18">
        <v>142</v>
      </c>
      <c r="R18" s="50" t="s">
        <v>91</v>
      </c>
      <c r="S18" s="50" t="s">
        <v>92</v>
      </c>
      <c r="T18" s="50" t="s">
        <v>80</v>
      </c>
      <c r="U18" s="50" t="s">
        <v>58</v>
      </c>
      <c r="V18" s="43"/>
      <c r="W18" s="48">
        <v>22.6385</v>
      </c>
      <c r="X18" s="46">
        <f t="shared" si="0"/>
        <v>0</v>
      </c>
    </row>
    <row r="19" ht="70.05" customHeight="1" spans="1:24">
      <c r="A19" s="8">
        <v>11</v>
      </c>
      <c r="B19" s="8" t="s">
        <v>42</v>
      </c>
      <c r="C19" s="17" t="s">
        <v>97</v>
      </c>
      <c r="D19" s="18" t="s">
        <v>32</v>
      </c>
      <c r="E19" s="15" t="s">
        <v>33</v>
      </c>
      <c r="F19" s="19" t="s">
        <v>98</v>
      </c>
      <c r="G19" s="18">
        <v>28.3765</v>
      </c>
      <c r="H19" s="18" t="s">
        <v>45</v>
      </c>
      <c r="I19" s="18" t="s">
        <v>99</v>
      </c>
      <c r="J19" s="170">
        <v>28.3765</v>
      </c>
      <c r="K19" s="171">
        <v>28.3765</v>
      </c>
      <c r="L19" s="18"/>
      <c r="M19" s="18"/>
      <c r="N19" s="18"/>
      <c r="O19" s="18" t="s">
        <v>47</v>
      </c>
      <c r="P19" s="19" t="s">
        <v>100</v>
      </c>
      <c r="Q19" s="18">
        <v>110</v>
      </c>
      <c r="R19" s="50" t="s">
        <v>91</v>
      </c>
      <c r="S19" s="50" t="s">
        <v>92</v>
      </c>
      <c r="T19" s="50" t="s">
        <v>80</v>
      </c>
      <c r="U19" s="50" t="s">
        <v>58</v>
      </c>
      <c r="V19" s="43"/>
      <c r="W19" s="48">
        <v>28.3765</v>
      </c>
      <c r="X19" s="46">
        <f t="shared" si="0"/>
        <v>0</v>
      </c>
    </row>
    <row r="20" ht="70.05" customHeight="1" spans="1:24">
      <c r="A20" s="8">
        <v>12</v>
      </c>
      <c r="B20" s="8" t="s">
        <v>42</v>
      </c>
      <c r="C20" s="17" t="s">
        <v>101</v>
      </c>
      <c r="D20" s="18" t="s">
        <v>32</v>
      </c>
      <c r="E20" s="15" t="s">
        <v>33</v>
      </c>
      <c r="F20" s="19" t="s">
        <v>102</v>
      </c>
      <c r="G20" s="18">
        <v>22.477</v>
      </c>
      <c r="H20" s="18" t="s">
        <v>45</v>
      </c>
      <c r="I20" s="18" t="s">
        <v>103</v>
      </c>
      <c r="J20" s="170">
        <v>22.477</v>
      </c>
      <c r="K20" s="171">
        <v>22.477</v>
      </c>
      <c r="L20" s="18"/>
      <c r="M20" s="18"/>
      <c r="N20" s="18"/>
      <c r="O20" s="18" t="s">
        <v>47</v>
      </c>
      <c r="P20" s="19" t="s">
        <v>104</v>
      </c>
      <c r="Q20" s="18">
        <v>165</v>
      </c>
      <c r="R20" s="50" t="s">
        <v>105</v>
      </c>
      <c r="S20" s="50" t="s">
        <v>92</v>
      </c>
      <c r="T20" s="50" t="s">
        <v>80</v>
      </c>
      <c r="U20" s="50" t="s">
        <v>58</v>
      </c>
      <c r="V20" s="43"/>
      <c r="W20" s="48">
        <v>22.477</v>
      </c>
      <c r="X20" s="46">
        <f t="shared" si="0"/>
        <v>0</v>
      </c>
    </row>
    <row r="21" ht="70.05" customHeight="1" spans="1:24">
      <c r="A21" s="8">
        <v>13</v>
      </c>
      <c r="B21" s="8" t="s">
        <v>42</v>
      </c>
      <c r="C21" s="17" t="s">
        <v>106</v>
      </c>
      <c r="D21" s="18" t="s">
        <v>32</v>
      </c>
      <c r="E21" s="15" t="s">
        <v>33</v>
      </c>
      <c r="F21" s="19" t="s">
        <v>107</v>
      </c>
      <c r="G21" s="18">
        <v>33.06</v>
      </c>
      <c r="H21" s="18" t="s">
        <v>45</v>
      </c>
      <c r="I21" s="18" t="s">
        <v>108</v>
      </c>
      <c r="J21" s="170">
        <v>33.06</v>
      </c>
      <c r="K21" s="171">
        <v>33.06</v>
      </c>
      <c r="L21" s="18"/>
      <c r="M21" s="18"/>
      <c r="N21" s="18"/>
      <c r="O21" s="18" t="s">
        <v>47</v>
      </c>
      <c r="P21" s="19" t="s">
        <v>109</v>
      </c>
      <c r="Q21" s="18">
        <v>107</v>
      </c>
      <c r="R21" s="50" t="s">
        <v>110</v>
      </c>
      <c r="S21" s="50" t="s">
        <v>92</v>
      </c>
      <c r="T21" s="50" t="s">
        <v>80</v>
      </c>
      <c r="U21" s="50" t="s">
        <v>58</v>
      </c>
      <c r="V21" s="43"/>
      <c r="W21" s="48">
        <v>33.06</v>
      </c>
      <c r="X21" s="46">
        <f t="shared" si="0"/>
        <v>0</v>
      </c>
    </row>
    <row r="22" ht="70.05" customHeight="1" spans="1:24">
      <c r="A22" s="8">
        <v>14</v>
      </c>
      <c r="B22" s="8" t="s">
        <v>42</v>
      </c>
      <c r="C22" s="17" t="s">
        <v>111</v>
      </c>
      <c r="D22" s="18" t="s">
        <v>32</v>
      </c>
      <c r="E22" s="15" t="s">
        <v>33</v>
      </c>
      <c r="F22" s="19" t="s">
        <v>112</v>
      </c>
      <c r="G22" s="18">
        <v>30.856</v>
      </c>
      <c r="H22" s="18" t="s">
        <v>45</v>
      </c>
      <c r="I22" s="18" t="s">
        <v>113</v>
      </c>
      <c r="J22" s="170">
        <v>30.856</v>
      </c>
      <c r="K22" s="171">
        <v>30.856</v>
      </c>
      <c r="L22" s="18"/>
      <c r="M22" s="18"/>
      <c r="N22" s="18"/>
      <c r="O22" s="18" t="s">
        <v>47</v>
      </c>
      <c r="P22" s="19" t="s">
        <v>114</v>
      </c>
      <c r="Q22" s="18">
        <v>105</v>
      </c>
      <c r="R22" s="50" t="s">
        <v>110</v>
      </c>
      <c r="S22" s="50" t="s">
        <v>92</v>
      </c>
      <c r="T22" s="50" t="s">
        <v>80</v>
      </c>
      <c r="U22" s="50" t="s">
        <v>58</v>
      </c>
      <c r="V22" s="43"/>
      <c r="W22" s="48">
        <v>30.856</v>
      </c>
      <c r="X22" s="46">
        <f t="shared" si="0"/>
        <v>0</v>
      </c>
    </row>
    <row r="23" ht="93.6" customHeight="1" spans="1:24">
      <c r="A23" s="8">
        <v>15</v>
      </c>
      <c r="B23" s="8" t="s">
        <v>42</v>
      </c>
      <c r="C23" s="17" t="s">
        <v>115</v>
      </c>
      <c r="D23" s="18" t="s">
        <v>32</v>
      </c>
      <c r="E23" s="15" t="s">
        <v>33</v>
      </c>
      <c r="F23" s="19" t="s">
        <v>116</v>
      </c>
      <c r="G23" s="18">
        <v>38.3135</v>
      </c>
      <c r="H23" s="18" t="s">
        <v>45</v>
      </c>
      <c r="I23" s="18" t="s">
        <v>117</v>
      </c>
      <c r="J23" s="170">
        <v>38.3135</v>
      </c>
      <c r="K23" s="171">
        <v>38.3135</v>
      </c>
      <c r="L23" s="18"/>
      <c r="M23" s="18"/>
      <c r="N23" s="18"/>
      <c r="O23" s="18" t="s">
        <v>47</v>
      </c>
      <c r="P23" s="19" t="s">
        <v>118</v>
      </c>
      <c r="Q23" s="18">
        <v>77</v>
      </c>
      <c r="R23" s="50" t="s">
        <v>110</v>
      </c>
      <c r="S23" s="50" t="s">
        <v>92</v>
      </c>
      <c r="T23" s="50" t="s">
        <v>80</v>
      </c>
      <c r="U23" s="50" t="s">
        <v>58</v>
      </c>
      <c r="V23" s="43"/>
      <c r="W23" s="48">
        <v>38.3135</v>
      </c>
      <c r="X23" s="46">
        <f t="shared" si="0"/>
        <v>0</v>
      </c>
    </row>
    <row r="24" ht="91.2" customHeight="1" spans="1:24">
      <c r="A24" s="8">
        <v>16</v>
      </c>
      <c r="B24" s="8" t="s">
        <v>42</v>
      </c>
      <c r="C24" s="17" t="s">
        <v>119</v>
      </c>
      <c r="D24" s="18" t="s">
        <v>32</v>
      </c>
      <c r="E24" s="15" t="s">
        <v>33</v>
      </c>
      <c r="F24" s="19" t="s">
        <v>120</v>
      </c>
      <c r="G24" s="18">
        <v>45.22</v>
      </c>
      <c r="H24" s="18" t="s">
        <v>45</v>
      </c>
      <c r="I24" s="18" t="s">
        <v>121</v>
      </c>
      <c r="J24" s="170">
        <v>45.22</v>
      </c>
      <c r="K24" s="171">
        <v>45.22</v>
      </c>
      <c r="L24" s="18"/>
      <c r="M24" s="18"/>
      <c r="N24" s="18"/>
      <c r="O24" s="18" t="s">
        <v>47</v>
      </c>
      <c r="P24" s="19" t="s">
        <v>122</v>
      </c>
      <c r="Q24" s="18">
        <v>242</v>
      </c>
      <c r="R24" s="50" t="s">
        <v>110</v>
      </c>
      <c r="S24" s="50" t="s">
        <v>123</v>
      </c>
      <c r="T24" s="50" t="s">
        <v>80</v>
      </c>
      <c r="U24" s="50" t="s">
        <v>58</v>
      </c>
      <c r="V24" s="43"/>
      <c r="W24" s="48">
        <v>45.22</v>
      </c>
      <c r="X24" s="46">
        <f t="shared" si="0"/>
        <v>0</v>
      </c>
    </row>
    <row r="25" ht="103.8" customHeight="1" spans="1:24">
      <c r="A25" s="8">
        <v>17</v>
      </c>
      <c r="B25" s="8" t="s">
        <v>42</v>
      </c>
      <c r="C25" s="22" t="s">
        <v>124</v>
      </c>
      <c r="D25" s="18" t="s">
        <v>32</v>
      </c>
      <c r="E25" s="15" t="s">
        <v>33</v>
      </c>
      <c r="F25" s="19" t="s">
        <v>125</v>
      </c>
      <c r="G25" s="18">
        <v>19.17423</v>
      </c>
      <c r="H25" s="18" t="s">
        <v>45</v>
      </c>
      <c r="I25" s="18" t="s">
        <v>126</v>
      </c>
      <c r="J25" s="170">
        <v>19.17423</v>
      </c>
      <c r="K25" s="171">
        <v>19.17423</v>
      </c>
      <c r="L25" s="18"/>
      <c r="M25" s="18"/>
      <c r="N25" s="18"/>
      <c r="O25" s="18" t="s">
        <v>47</v>
      </c>
      <c r="P25" s="19" t="s">
        <v>127</v>
      </c>
      <c r="Q25" s="18">
        <v>1747</v>
      </c>
      <c r="R25" s="50" t="s">
        <v>128</v>
      </c>
      <c r="S25" s="50" t="s">
        <v>129</v>
      </c>
      <c r="T25" s="50" t="s">
        <v>130</v>
      </c>
      <c r="U25" s="50" t="s">
        <v>131</v>
      </c>
      <c r="V25" s="43"/>
      <c r="W25" s="48">
        <v>19.17423</v>
      </c>
      <c r="X25" s="46">
        <f t="shared" si="0"/>
        <v>0</v>
      </c>
    </row>
    <row r="26" ht="105" customHeight="1" spans="1:24">
      <c r="A26" s="8">
        <v>18</v>
      </c>
      <c r="B26" s="8" t="s">
        <v>42</v>
      </c>
      <c r="C26" s="8" t="s">
        <v>132</v>
      </c>
      <c r="D26" s="18" t="s">
        <v>32</v>
      </c>
      <c r="E26" s="15" t="s">
        <v>33</v>
      </c>
      <c r="F26" s="19" t="s">
        <v>125</v>
      </c>
      <c r="G26" s="18">
        <v>103.194563</v>
      </c>
      <c r="H26" s="18" t="s">
        <v>45</v>
      </c>
      <c r="I26" s="18" t="s">
        <v>126</v>
      </c>
      <c r="J26" s="170">
        <v>103.194563</v>
      </c>
      <c r="K26" s="171">
        <v>103.194563</v>
      </c>
      <c r="L26" s="18"/>
      <c r="M26" s="18"/>
      <c r="N26" s="18"/>
      <c r="O26" s="18" t="s">
        <v>47</v>
      </c>
      <c r="P26" s="19" t="s">
        <v>127</v>
      </c>
      <c r="Q26" s="18">
        <v>1747</v>
      </c>
      <c r="R26" s="50" t="s">
        <v>128</v>
      </c>
      <c r="S26" s="50" t="s">
        <v>133</v>
      </c>
      <c r="T26" s="50" t="s">
        <v>130</v>
      </c>
      <c r="U26" s="50" t="s">
        <v>134</v>
      </c>
      <c r="V26" s="43"/>
      <c r="W26" s="48">
        <v>103.194563</v>
      </c>
      <c r="X26" s="46">
        <f t="shared" si="0"/>
        <v>0</v>
      </c>
    </row>
    <row r="27" ht="100.8" customHeight="1" spans="1:24">
      <c r="A27" s="8">
        <v>19</v>
      </c>
      <c r="B27" s="11" t="s">
        <v>135</v>
      </c>
      <c r="C27" s="8" t="s">
        <v>136</v>
      </c>
      <c r="D27" s="18" t="s">
        <v>32</v>
      </c>
      <c r="E27" s="15" t="s">
        <v>33</v>
      </c>
      <c r="F27" s="19" t="s">
        <v>137</v>
      </c>
      <c r="G27" s="18">
        <v>58.007179</v>
      </c>
      <c r="H27" s="18" t="s">
        <v>138</v>
      </c>
      <c r="I27" s="18" t="s">
        <v>139</v>
      </c>
      <c r="J27" s="172">
        <v>58.007179</v>
      </c>
      <c r="K27" s="171">
        <v>58.007179</v>
      </c>
      <c r="L27" s="18"/>
      <c r="M27" s="18"/>
      <c r="N27" s="18"/>
      <c r="O27" s="18" t="s">
        <v>135</v>
      </c>
      <c r="P27" s="19" t="s">
        <v>140</v>
      </c>
      <c r="Q27" s="18">
        <v>196</v>
      </c>
      <c r="R27" s="50" t="s">
        <v>141</v>
      </c>
      <c r="S27" s="50" t="s">
        <v>142</v>
      </c>
      <c r="T27" s="50" t="s">
        <v>143</v>
      </c>
      <c r="U27" s="50" t="s">
        <v>144</v>
      </c>
      <c r="V27" s="43"/>
      <c r="W27" s="48">
        <v>58.007179</v>
      </c>
      <c r="X27" s="46">
        <f t="shared" si="0"/>
        <v>0</v>
      </c>
    </row>
    <row r="28" ht="85" customHeight="1" spans="1:24">
      <c r="A28" s="8">
        <v>20</v>
      </c>
      <c r="B28" s="11" t="s">
        <v>135</v>
      </c>
      <c r="C28" s="8" t="s">
        <v>145</v>
      </c>
      <c r="D28" s="18" t="s">
        <v>32</v>
      </c>
      <c r="E28" s="15" t="s">
        <v>33</v>
      </c>
      <c r="F28" s="19" t="s">
        <v>146</v>
      </c>
      <c r="G28" s="18">
        <v>29.1</v>
      </c>
      <c r="H28" s="18" t="s">
        <v>138</v>
      </c>
      <c r="I28" s="18" t="s">
        <v>147</v>
      </c>
      <c r="J28" s="172">
        <v>29.1</v>
      </c>
      <c r="K28" s="171">
        <v>29.1</v>
      </c>
      <c r="L28" s="18"/>
      <c r="M28" s="18"/>
      <c r="N28" s="18"/>
      <c r="O28" s="18" t="s">
        <v>135</v>
      </c>
      <c r="P28" s="19" t="s">
        <v>148</v>
      </c>
      <c r="Q28" s="18">
        <v>212</v>
      </c>
      <c r="R28" s="50" t="s">
        <v>149</v>
      </c>
      <c r="S28" s="50" t="s">
        <v>105</v>
      </c>
      <c r="T28" s="50" t="s">
        <v>150</v>
      </c>
      <c r="U28" s="50" t="s">
        <v>151</v>
      </c>
      <c r="V28" s="43"/>
      <c r="W28" s="48">
        <v>29.1</v>
      </c>
      <c r="X28" s="46">
        <f t="shared" si="0"/>
        <v>0</v>
      </c>
    </row>
    <row r="29" ht="49" customHeight="1" spans="1:24">
      <c r="A29" s="8">
        <v>21</v>
      </c>
      <c r="B29" s="11" t="s">
        <v>135</v>
      </c>
      <c r="C29" s="8" t="s">
        <v>152</v>
      </c>
      <c r="D29" s="18" t="s">
        <v>32</v>
      </c>
      <c r="E29" s="15" t="s">
        <v>33</v>
      </c>
      <c r="F29" s="19" t="s">
        <v>153</v>
      </c>
      <c r="G29" s="18">
        <v>14.2586</v>
      </c>
      <c r="H29" s="18" t="s">
        <v>138</v>
      </c>
      <c r="I29" s="18" t="s">
        <v>154</v>
      </c>
      <c r="J29" s="172">
        <v>14.2586</v>
      </c>
      <c r="K29" s="171">
        <v>14.2586</v>
      </c>
      <c r="L29" s="18"/>
      <c r="M29" s="18"/>
      <c r="N29" s="18"/>
      <c r="O29" s="18" t="s">
        <v>135</v>
      </c>
      <c r="P29" s="19" t="s">
        <v>155</v>
      </c>
      <c r="Q29" s="18">
        <v>408</v>
      </c>
      <c r="R29" s="50" t="s">
        <v>156</v>
      </c>
      <c r="S29" s="50" t="s">
        <v>105</v>
      </c>
      <c r="T29" s="50" t="s">
        <v>150</v>
      </c>
      <c r="U29" s="50" t="s">
        <v>151</v>
      </c>
      <c r="V29" s="43"/>
      <c r="W29" s="48">
        <v>14.2586</v>
      </c>
      <c r="X29" s="46">
        <f t="shared" si="0"/>
        <v>0</v>
      </c>
    </row>
    <row r="30" ht="70.05" customHeight="1" spans="1:24">
      <c r="A30" s="8">
        <v>22</v>
      </c>
      <c r="B30" s="11" t="s">
        <v>157</v>
      </c>
      <c r="C30" s="11" t="s">
        <v>158</v>
      </c>
      <c r="D30" s="12" t="s">
        <v>32</v>
      </c>
      <c r="E30" s="15" t="s">
        <v>33</v>
      </c>
      <c r="F30" s="13" t="s">
        <v>159</v>
      </c>
      <c r="G30" s="11">
        <v>120</v>
      </c>
      <c r="H30" s="11" t="s">
        <v>160</v>
      </c>
      <c r="I30" s="11" t="s">
        <v>161</v>
      </c>
      <c r="J30" s="166">
        <v>120</v>
      </c>
      <c r="K30" s="167">
        <v>120</v>
      </c>
      <c r="L30" s="11"/>
      <c r="M30" s="11"/>
      <c r="N30" s="11"/>
      <c r="O30" s="11" t="s">
        <v>157</v>
      </c>
      <c r="P30" s="13" t="s">
        <v>162</v>
      </c>
      <c r="Q30" s="11">
        <v>276</v>
      </c>
      <c r="R30" s="47" t="s">
        <v>130</v>
      </c>
      <c r="S30" s="47"/>
      <c r="T30" s="47"/>
      <c r="U30" s="47"/>
      <c r="V30" s="43"/>
      <c r="W30" s="48">
        <v>120</v>
      </c>
      <c r="X30" s="46">
        <f t="shared" si="0"/>
        <v>0</v>
      </c>
    </row>
    <row r="31" ht="70.05" customHeight="1" spans="1:24">
      <c r="A31" s="8">
        <v>23</v>
      </c>
      <c r="B31" s="8" t="s">
        <v>157</v>
      </c>
      <c r="C31" s="25" t="s">
        <v>163</v>
      </c>
      <c r="D31" s="18" t="s">
        <v>32</v>
      </c>
      <c r="E31" s="15" t="s">
        <v>33</v>
      </c>
      <c r="F31" s="19" t="s">
        <v>164</v>
      </c>
      <c r="G31" s="18">
        <v>82.5</v>
      </c>
      <c r="H31" s="18" t="s">
        <v>160</v>
      </c>
      <c r="I31" s="18" t="s">
        <v>165</v>
      </c>
      <c r="J31" s="170">
        <v>82.5</v>
      </c>
      <c r="K31" s="171">
        <v>82.5</v>
      </c>
      <c r="L31" s="18"/>
      <c r="M31" s="18"/>
      <c r="N31" s="18"/>
      <c r="O31" s="11" t="s">
        <v>157</v>
      </c>
      <c r="P31" s="19" t="s">
        <v>166</v>
      </c>
      <c r="Q31" s="18">
        <v>80</v>
      </c>
      <c r="R31" s="50" t="s">
        <v>167</v>
      </c>
      <c r="S31" s="50" t="s">
        <v>168</v>
      </c>
      <c r="T31" s="50" t="s">
        <v>169</v>
      </c>
      <c r="U31" s="50"/>
      <c r="V31" s="43"/>
      <c r="W31" s="48">
        <v>82.5</v>
      </c>
      <c r="X31" s="46">
        <f t="shared" si="0"/>
        <v>0</v>
      </c>
    </row>
    <row r="32" ht="80.4" customHeight="1" spans="1:24">
      <c r="A32" s="8">
        <v>24</v>
      </c>
      <c r="B32" s="8" t="s">
        <v>157</v>
      </c>
      <c r="C32" s="25" t="s">
        <v>170</v>
      </c>
      <c r="D32" s="18" t="s">
        <v>32</v>
      </c>
      <c r="E32" s="15" t="s">
        <v>33</v>
      </c>
      <c r="F32" s="19" t="s">
        <v>171</v>
      </c>
      <c r="G32" s="18">
        <v>41.6</v>
      </c>
      <c r="H32" s="18" t="s">
        <v>160</v>
      </c>
      <c r="I32" s="18" t="s">
        <v>172</v>
      </c>
      <c r="J32" s="172">
        <v>41.6</v>
      </c>
      <c r="K32" s="171">
        <v>41.6</v>
      </c>
      <c r="L32" s="18"/>
      <c r="M32" s="18"/>
      <c r="N32" s="18"/>
      <c r="O32" s="11" t="s">
        <v>157</v>
      </c>
      <c r="P32" s="19" t="s">
        <v>173</v>
      </c>
      <c r="Q32" s="18">
        <v>78</v>
      </c>
      <c r="R32" s="50" t="s">
        <v>174</v>
      </c>
      <c r="S32" s="50" t="s">
        <v>175</v>
      </c>
      <c r="T32" s="50" t="s">
        <v>169</v>
      </c>
      <c r="U32" s="50"/>
      <c r="V32" s="43"/>
      <c r="W32" s="48">
        <v>41.6</v>
      </c>
      <c r="X32" s="46">
        <f t="shared" si="0"/>
        <v>0</v>
      </c>
    </row>
    <row r="33" ht="95.4" customHeight="1" spans="1:24">
      <c r="A33" s="8">
        <v>25</v>
      </c>
      <c r="B33" s="8" t="s">
        <v>157</v>
      </c>
      <c r="C33" s="25" t="s">
        <v>176</v>
      </c>
      <c r="D33" s="18" t="s">
        <v>32</v>
      </c>
      <c r="E33" s="15" t="s">
        <v>33</v>
      </c>
      <c r="F33" s="19" t="s">
        <v>177</v>
      </c>
      <c r="G33" s="18">
        <v>36.2</v>
      </c>
      <c r="H33" s="18" t="s">
        <v>160</v>
      </c>
      <c r="I33" s="18" t="s">
        <v>178</v>
      </c>
      <c r="J33" s="172">
        <v>36.2</v>
      </c>
      <c r="K33" s="171">
        <v>36.2</v>
      </c>
      <c r="L33" s="18"/>
      <c r="M33" s="18"/>
      <c r="N33" s="18"/>
      <c r="O33" s="11" t="s">
        <v>157</v>
      </c>
      <c r="P33" s="19" t="s">
        <v>179</v>
      </c>
      <c r="Q33" s="18">
        <v>136</v>
      </c>
      <c r="R33" s="50" t="s">
        <v>180</v>
      </c>
      <c r="S33" s="50" t="s">
        <v>181</v>
      </c>
      <c r="T33" s="50" t="s">
        <v>169</v>
      </c>
      <c r="U33" s="50"/>
      <c r="V33" s="43"/>
      <c r="W33" s="48">
        <v>36.2</v>
      </c>
      <c r="X33" s="46">
        <f t="shared" si="0"/>
        <v>0</v>
      </c>
    </row>
    <row r="34" ht="96.6" customHeight="1" spans="1:24">
      <c r="A34" s="8">
        <v>26</v>
      </c>
      <c r="B34" s="8" t="s">
        <v>157</v>
      </c>
      <c r="C34" s="25" t="s">
        <v>176</v>
      </c>
      <c r="D34" s="18" t="s">
        <v>32</v>
      </c>
      <c r="E34" s="15" t="s">
        <v>33</v>
      </c>
      <c r="F34" s="19" t="s">
        <v>182</v>
      </c>
      <c r="G34" s="18">
        <v>32</v>
      </c>
      <c r="H34" s="18" t="s">
        <v>160</v>
      </c>
      <c r="I34" s="18" t="s">
        <v>183</v>
      </c>
      <c r="J34" s="172">
        <v>32</v>
      </c>
      <c r="K34" s="171">
        <v>32</v>
      </c>
      <c r="L34" s="18"/>
      <c r="M34" s="18"/>
      <c r="N34" s="18"/>
      <c r="O34" s="11" t="s">
        <v>157</v>
      </c>
      <c r="P34" s="19" t="s">
        <v>184</v>
      </c>
      <c r="Q34" s="18">
        <v>241</v>
      </c>
      <c r="R34" s="50" t="s">
        <v>185</v>
      </c>
      <c r="S34" s="50" t="s">
        <v>150</v>
      </c>
      <c r="T34" s="50" t="s">
        <v>169</v>
      </c>
      <c r="U34" s="50"/>
      <c r="V34" s="43"/>
      <c r="W34" s="48">
        <v>32</v>
      </c>
      <c r="X34" s="46">
        <f t="shared" si="0"/>
        <v>0</v>
      </c>
    </row>
    <row r="35" ht="70.05" customHeight="1" spans="1:24">
      <c r="A35" s="8">
        <v>27</v>
      </c>
      <c r="B35" s="8" t="s">
        <v>157</v>
      </c>
      <c r="C35" s="26" t="s">
        <v>186</v>
      </c>
      <c r="D35" s="18" t="s">
        <v>32</v>
      </c>
      <c r="E35" s="18" t="s">
        <v>33</v>
      </c>
      <c r="F35" s="19" t="s">
        <v>187</v>
      </c>
      <c r="G35" s="18">
        <v>16.26</v>
      </c>
      <c r="H35" s="18" t="s">
        <v>160</v>
      </c>
      <c r="I35" s="18" t="s">
        <v>188</v>
      </c>
      <c r="J35" s="173">
        <v>16.26</v>
      </c>
      <c r="K35" s="171">
        <v>16.26</v>
      </c>
      <c r="L35" s="18"/>
      <c r="M35" s="18"/>
      <c r="N35" s="18"/>
      <c r="O35" s="11" t="s">
        <v>157</v>
      </c>
      <c r="P35" s="19" t="s">
        <v>189</v>
      </c>
      <c r="Q35" s="18">
        <v>100</v>
      </c>
      <c r="R35" s="50" t="s">
        <v>190</v>
      </c>
      <c r="S35" s="50" t="s">
        <v>191</v>
      </c>
      <c r="T35" s="50" t="s">
        <v>192</v>
      </c>
      <c r="U35" s="50" t="s">
        <v>143</v>
      </c>
      <c r="V35" s="43"/>
      <c r="W35" s="48">
        <v>16.26</v>
      </c>
      <c r="X35" s="46">
        <f t="shared" si="0"/>
        <v>0</v>
      </c>
    </row>
    <row r="36" ht="106.8" customHeight="1" spans="1:24">
      <c r="A36" s="8">
        <v>28</v>
      </c>
      <c r="B36" s="8" t="s">
        <v>157</v>
      </c>
      <c r="C36" s="8" t="s">
        <v>193</v>
      </c>
      <c r="D36" s="18" t="s">
        <v>32</v>
      </c>
      <c r="E36" s="15" t="s">
        <v>33</v>
      </c>
      <c r="F36" s="19" t="s">
        <v>194</v>
      </c>
      <c r="G36" s="18">
        <v>43.7</v>
      </c>
      <c r="H36" s="18" t="s">
        <v>160</v>
      </c>
      <c r="I36" s="18"/>
      <c r="J36" s="172">
        <v>43.7</v>
      </c>
      <c r="K36" s="171">
        <v>43.7</v>
      </c>
      <c r="L36" s="18"/>
      <c r="M36" s="18"/>
      <c r="N36" s="18"/>
      <c r="O36" s="11" t="s">
        <v>157</v>
      </c>
      <c r="P36" s="19" t="s">
        <v>195</v>
      </c>
      <c r="Q36" s="18">
        <v>851</v>
      </c>
      <c r="R36" s="50" t="s">
        <v>196</v>
      </c>
      <c r="S36" s="50" t="s">
        <v>197</v>
      </c>
      <c r="T36" s="50" t="s">
        <v>198</v>
      </c>
      <c r="U36" s="50"/>
      <c r="V36" s="43"/>
      <c r="W36" s="48">
        <v>43.7</v>
      </c>
      <c r="X36" s="46">
        <f t="shared" si="0"/>
        <v>0</v>
      </c>
    </row>
    <row r="37" ht="91.2" customHeight="1" spans="1:24">
      <c r="A37" s="8">
        <v>29</v>
      </c>
      <c r="B37" s="8" t="s">
        <v>199</v>
      </c>
      <c r="C37" s="8" t="s">
        <v>200</v>
      </c>
      <c r="D37" s="11" t="s">
        <v>32</v>
      </c>
      <c r="E37" s="15" t="s">
        <v>33</v>
      </c>
      <c r="F37" s="13" t="s">
        <v>201</v>
      </c>
      <c r="G37" s="11">
        <v>29.8</v>
      </c>
      <c r="H37" s="11" t="s">
        <v>202</v>
      </c>
      <c r="I37" s="11" t="s">
        <v>203</v>
      </c>
      <c r="J37" s="172">
        <v>29.8</v>
      </c>
      <c r="K37" s="167">
        <v>29.8</v>
      </c>
      <c r="L37" s="11"/>
      <c r="M37" s="11"/>
      <c r="N37" s="11"/>
      <c r="O37" s="11" t="s">
        <v>199</v>
      </c>
      <c r="P37" s="13" t="s">
        <v>204</v>
      </c>
      <c r="Q37" s="11">
        <v>147</v>
      </c>
      <c r="R37" s="47" t="s">
        <v>205</v>
      </c>
      <c r="S37" s="47" t="s">
        <v>128</v>
      </c>
      <c r="T37" s="47" t="s">
        <v>80</v>
      </c>
      <c r="U37" s="47"/>
      <c r="V37" s="43"/>
      <c r="W37" s="48">
        <v>29.8</v>
      </c>
      <c r="X37" s="46">
        <f t="shared" si="0"/>
        <v>0</v>
      </c>
    </row>
    <row r="38" ht="85.8" customHeight="1" spans="1:24">
      <c r="A38" s="8">
        <v>30</v>
      </c>
      <c r="B38" s="8" t="s">
        <v>199</v>
      </c>
      <c r="C38" s="27" t="s">
        <v>206</v>
      </c>
      <c r="D38" s="11" t="s">
        <v>32</v>
      </c>
      <c r="E38" s="15" t="s">
        <v>33</v>
      </c>
      <c r="F38" s="13" t="s">
        <v>207</v>
      </c>
      <c r="G38" s="11">
        <v>15.65</v>
      </c>
      <c r="H38" s="11" t="s">
        <v>202</v>
      </c>
      <c r="I38" s="11" t="s">
        <v>203</v>
      </c>
      <c r="J38" s="172">
        <v>15.65</v>
      </c>
      <c r="K38" s="167">
        <v>15.65</v>
      </c>
      <c r="L38" s="11"/>
      <c r="M38" s="11"/>
      <c r="N38" s="11"/>
      <c r="O38" s="11" t="s">
        <v>199</v>
      </c>
      <c r="P38" s="13" t="s">
        <v>208</v>
      </c>
      <c r="Q38" s="11">
        <v>292</v>
      </c>
      <c r="R38" s="47" t="s">
        <v>209</v>
      </c>
      <c r="S38" s="47" t="s">
        <v>167</v>
      </c>
      <c r="T38" s="47" t="s">
        <v>210</v>
      </c>
      <c r="U38" s="47"/>
      <c r="V38" s="43"/>
      <c r="W38" s="48">
        <v>15.65</v>
      </c>
      <c r="X38" s="46">
        <f t="shared" si="0"/>
        <v>0</v>
      </c>
    </row>
    <row r="39" ht="95" customHeight="1" spans="1:24">
      <c r="A39" s="8">
        <v>31</v>
      </c>
      <c r="B39" s="8" t="s">
        <v>199</v>
      </c>
      <c r="C39" s="8" t="s">
        <v>211</v>
      </c>
      <c r="D39" s="11" t="s">
        <v>32</v>
      </c>
      <c r="E39" s="15" t="s">
        <v>33</v>
      </c>
      <c r="F39" s="13" t="s">
        <v>212</v>
      </c>
      <c r="G39" s="11">
        <v>57.38</v>
      </c>
      <c r="H39" s="11" t="s">
        <v>202</v>
      </c>
      <c r="I39" s="11" t="s">
        <v>203</v>
      </c>
      <c r="J39" s="172">
        <v>57.38</v>
      </c>
      <c r="K39" s="167">
        <v>57.38</v>
      </c>
      <c r="L39" s="11"/>
      <c r="M39" s="11"/>
      <c r="N39" s="11"/>
      <c r="O39" s="11" t="s">
        <v>199</v>
      </c>
      <c r="P39" s="13" t="s">
        <v>213</v>
      </c>
      <c r="Q39" s="11">
        <v>145</v>
      </c>
      <c r="R39" s="47" t="s">
        <v>214</v>
      </c>
      <c r="S39" s="47" t="s">
        <v>215</v>
      </c>
      <c r="T39" s="47" t="s">
        <v>180</v>
      </c>
      <c r="U39" s="47"/>
      <c r="V39" s="43"/>
      <c r="W39" s="48">
        <v>57.38</v>
      </c>
      <c r="X39" s="46">
        <f t="shared" si="0"/>
        <v>0</v>
      </c>
    </row>
    <row r="40" ht="81.6" customHeight="1" spans="1:24">
      <c r="A40" s="8">
        <v>32</v>
      </c>
      <c r="B40" s="28" t="s">
        <v>216</v>
      </c>
      <c r="C40" s="14" t="s">
        <v>217</v>
      </c>
      <c r="D40" s="14" t="s">
        <v>32</v>
      </c>
      <c r="E40" s="15" t="s">
        <v>33</v>
      </c>
      <c r="F40" s="29" t="s">
        <v>218</v>
      </c>
      <c r="G40" s="14">
        <v>5.134</v>
      </c>
      <c r="H40" s="14" t="s">
        <v>219</v>
      </c>
      <c r="I40" s="14" t="s">
        <v>220</v>
      </c>
      <c r="J40" s="174">
        <v>5.134</v>
      </c>
      <c r="K40" s="168">
        <v>5.134</v>
      </c>
      <c r="L40" s="14"/>
      <c r="M40" s="14"/>
      <c r="N40" s="14"/>
      <c r="O40" s="14" t="s">
        <v>221</v>
      </c>
      <c r="P40" s="29" t="s">
        <v>222</v>
      </c>
      <c r="Q40" s="14">
        <v>349</v>
      </c>
      <c r="R40" s="52" t="s">
        <v>223</v>
      </c>
      <c r="S40" s="52" t="s">
        <v>224</v>
      </c>
      <c r="T40" s="52" t="s">
        <v>225</v>
      </c>
      <c r="U40" s="52" t="s">
        <v>226</v>
      </c>
      <c r="V40" s="43"/>
      <c r="W40" s="48">
        <v>5.134</v>
      </c>
      <c r="X40" s="46">
        <f t="shared" si="0"/>
        <v>0</v>
      </c>
    </row>
    <row r="41" ht="82.8" customHeight="1" spans="1:24">
      <c r="A41" s="8">
        <v>33</v>
      </c>
      <c r="B41" s="28" t="s">
        <v>216</v>
      </c>
      <c r="C41" s="14" t="s">
        <v>227</v>
      </c>
      <c r="D41" s="14" t="s">
        <v>32</v>
      </c>
      <c r="E41" s="15" t="s">
        <v>33</v>
      </c>
      <c r="F41" s="29" t="s">
        <v>228</v>
      </c>
      <c r="G41" s="14">
        <v>10.25</v>
      </c>
      <c r="H41" s="14" t="s">
        <v>219</v>
      </c>
      <c r="I41" s="14" t="s">
        <v>229</v>
      </c>
      <c r="J41" s="168">
        <v>10.25</v>
      </c>
      <c r="K41" s="168">
        <v>10.25</v>
      </c>
      <c r="L41" s="14"/>
      <c r="M41" s="14"/>
      <c r="N41" s="14"/>
      <c r="O41" s="14" t="s">
        <v>221</v>
      </c>
      <c r="P41" s="29" t="s">
        <v>230</v>
      </c>
      <c r="Q41" s="14">
        <v>67</v>
      </c>
      <c r="R41" s="52" t="s">
        <v>231</v>
      </c>
      <c r="S41" s="52" t="s">
        <v>232</v>
      </c>
      <c r="T41" s="52" t="s">
        <v>233</v>
      </c>
      <c r="U41" s="52" t="s">
        <v>226</v>
      </c>
      <c r="V41" s="43"/>
      <c r="W41" s="48">
        <v>10.25</v>
      </c>
      <c r="X41" s="46">
        <f t="shared" si="0"/>
        <v>0</v>
      </c>
    </row>
    <row r="42" ht="114" customHeight="1" spans="1:24">
      <c r="A42" s="8">
        <v>34</v>
      </c>
      <c r="B42" s="8" t="s">
        <v>216</v>
      </c>
      <c r="C42" s="8" t="s">
        <v>234</v>
      </c>
      <c r="D42" s="11" t="s">
        <v>32</v>
      </c>
      <c r="E42" s="15" t="s">
        <v>33</v>
      </c>
      <c r="F42" s="30" t="s">
        <v>235</v>
      </c>
      <c r="G42" s="8">
        <v>82.5</v>
      </c>
      <c r="H42" s="8" t="s">
        <v>219</v>
      </c>
      <c r="I42" s="8" t="s">
        <v>236</v>
      </c>
      <c r="J42" s="172">
        <v>82.5</v>
      </c>
      <c r="K42" s="172">
        <v>82.5</v>
      </c>
      <c r="L42" s="8"/>
      <c r="M42" s="8"/>
      <c r="N42" s="8"/>
      <c r="O42" s="8" t="s">
        <v>221</v>
      </c>
      <c r="P42" s="30" t="s">
        <v>237</v>
      </c>
      <c r="Q42" s="8">
        <v>117</v>
      </c>
      <c r="R42" s="43" t="s">
        <v>238</v>
      </c>
      <c r="S42" s="43" t="s">
        <v>239</v>
      </c>
      <c r="T42" s="43" t="s">
        <v>240</v>
      </c>
      <c r="U42" s="43"/>
      <c r="V42" s="43"/>
      <c r="W42" s="48">
        <v>82.5</v>
      </c>
      <c r="X42" s="46">
        <f t="shared" si="0"/>
        <v>0</v>
      </c>
    </row>
    <row r="43" ht="128" customHeight="1" spans="1:24">
      <c r="A43" s="8">
        <v>35</v>
      </c>
      <c r="B43" s="8" t="s">
        <v>216</v>
      </c>
      <c r="C43" s="8" t="s">
        <v>241</v>
      </c>
      <c r="D43" s="11" t="s">
        <v>32</v>
      </c>
      <c r="E43" s="15" t="s">
        <v>33</v>
      </c>
      <c r="F43" s="30" t="s">
        <v>242</v>
      </c>
      <c r="G43" s="8">
        <v>25.3</v>
      </c>
      <c r="H43" s="8" t="s">
        <v>219</v>
      </c>
      <c r="I43" s="8" t="s">
        <v>243</v>
      </c>
      <c r="J43" s="172">
        <v>25.3</v>
      </c>
      <c r="K43" s="172">
        <v>25.3</v>
      </c>
      <c r="L43" s="8"/>
      <c r="M43" s="8"/>
      <c r="N43" s="8"/>
      <c r="O43" s="8" t="s">
        <v>221</v>
      </c>
      <c r="P43" s="30" t="s">
        <v>244</v>
      </c>
      <c r="Q43" s="8">
        <v>247</v>
      </c>
      <c r="R43" s="43" t="s">
        <v>245</v>
      </c>
      <c r="S43" s="43" t="s">
        <v>209</v>
      </c>
      <c r="T43" s="43" t="s">
        <v>128</v>
      </c>
      <c r="U43" s="43"/>
      <c r="V43" s="43"/>
      <c r="W43" s="48">
        <v>25.3</v>
      </c>
      <c r="X43" s="46">
        <f t="shared" si="0"/>
        <v>0</v>
      </c>
    </row>
    <row r="44" ht="70.05" customHeight="1" spans="1:24">
      <c r="A44" s="8">
        <v>36</v>
      </c>
      <c r="B44" s="8" t="s">
        <v>216</v>
      </c>
      <c r="C44" s="8" t="s">
        <v>246</v>
      </c>
      <c r="D44" s="11" t="s">
        <v>32</v>
      </c>
      <c r="E44" s="15" t="s">
        <v>33</v>
      </c>
      <c r="F44" s="30" t="s">
        <v>247</v>
      </c>
      <c r="G44" s="8">
        <v>19.85</v>
      </c>
      <c r="H44" s="8" t="s">
        <v>219</v>
      </c>
      <c r="I44" s="8" t="s">
        <v>248</v>
      </c>
      <c r="J44" s="172">
        <v>19.85</v>
      </c>
      <c r="K44" s="172">
        <v>19.85</v>
      </c>
      <c r="L44" s="8"/>
      <c r="M44" s="8"/>
      <c r="N44" s="8"/>
      <c r="O44" s="8" t="s">
        <v>221</v>
      </c>
      <c r="P44" s="30" t="s">
        <v>249</v>
      </c>
      <c r="Q44" s="8">
        <v>50</v>
      </c>
      <c r="R44" s="43" t="s">
        <v>245</v>
      </c>
      <c r="S44" s="43" t="s">
        <v>209</v>
      </c>
      <c r="T44" s="43" t="s">
        <v>250</v>
      </c>
      <c r="U44" s="43"/>
      <c r="V44" s="43"/>
      <c r="W44" s="48">
        <v>19.85</v>
      </c>
      <c r="X44" s="46">
        <f t="shared" si="0"/>
        <v>0</v>
      </c>
    </row>
    <row r="45" ht="115" customHeight="1" spans="1:24">
      <c r="A45" s="8">
        <v>37</v>
      </c>
      <c r="B45" s="8" t="s">
        <v>216</v>
      </c>
      <c r="C45" s="8" t="s">
        <v>251</v>
      </c>
      <c r="D45" s="11" t="s">
        <v>32</v>
      </c>
      <c r="E45" s="15" t="s">
        <v>33</v>
      </c>
      <c r="F45" s="30" t="s">
        <v>252</v>
      </c>
      <c r="G45" s="8">
        <v>39.26</v>
      </c>
      <c r="H45" s="8" t="s">
        <v>219</v>
      </c>
      <c r="I45" s="8" t="s">
        <v>253</v>
      </c>
      <c r="J45" s="172">
        <v>39.26</v>
      </c>
      <c r="K45" s="172">
        <v>39.26</v>
      </c>
      <c r="L45" s="8"/>
      <c r="M45" s="8"/>
      <c r="N45" s="8"/>
      <c r="O45" s="8" t="s">
        <v>221</v>
      </c>
      <c r="P45" s="30" t="s">
        <v>254</v>
      </c>
      <c r="Q45" s="8">
        <v>44</v>
      </c>
      <c r="R45" s="43" t="s">
        <v>79</v>
      </c>
      <c r="S45" s="43" t="s">
        <v>255</v>
      </c>
      <c r="T45" s="43" t="s">
        <v>250</v>
      </c>
      <c r="U45" s="43"/>
      <c r="V45" s="43"/>
      <c r="W45" s="48">
        <v>39.26</v>
      </c>
      <c r="X45" s="46">
        <f t="shared" si="0"/>
        <v>0</v>
      </c>
    </row>
    <row r="46" ht="113.4" customHeight="1" spans="1:24">
      <c r="A46" s="8">
        <v>38</v>
      </c>
      <c r="B46" s="8" t="s">
        <v>216</v>
      </c>
      <c r="C46" s="8" t="s">
        <v>256</v>
      </c>
      <c r="D46" s="11" t="s">
        <v>32</v>
      </c>
      <c r="E46" s="15" t="s">
        <v>33</v>
      </c>
      <c r="F46" s="30" t="s">
        <v>257</v>
      </c>
      <c r="G46" s="8">
        <v>29.37</v>
      </c>
      <c r="H46" s="8" t="s">
        <v>219</v>
      </c>
      <c r="I46" s="8" t="s">
        <v>219</v>
      </c>
      <c r="J46" s="172">
        <v>29.37</v>
      </c>
      <c r="K46" s="172">
        <v>29.37</v>
      </c>
      <c r="L46" s="8"/>
      <c r="M46" s="8"/>
      <c r="N46" s="8"/>
      <c r="O46" s="8" t="s">
        <v>221</v>
      </c>
      <c r="P46" s="30" t="s">
        <v>258</v>
      </c>
      <c r="Q46" s="8">
        <v>805</v>
      </c>
      <c r="R46" s="43" t="s">
        <v>255</v>
      </c>
      <c r="S46" s="43" t="s">
        <v>151</v>
      </c>
      <c r="T46" s="43" t="s">
        <v>259</v>
      </c>
      <c r="U46" s="43"/>
      <c r="V46" s="43"/>
      <c r="W46" s="48">
        <v>29.37</v>
      </c>
      <c r="X46" s="46">
        <f t="shared" si="0"/>
        <v>0</v>
      </c>
    </row>
    <row r="47" ht="121.2" customHeight="1" spans="1:24">
      <c r="A47" s="8">
        <v>39</v>
      </c>
      <c r="B47" s="8" t="s">
        <v>216</v>
      </c>
      <c r="C47" s="8" t="s">
        <v>260</v>
      </c>
      <c r="D47" s="11" t="s">
        <v>32</v>
      </c>
      <c r="E47" s="15" t="s">
        <v>33</v>
      </c>
      <c r="F47" s="30" t="s">
        <v>261</v>
      </c>
      <c r="G47" s="8">
        <v>8.89</v>
      </c>
      <c r="H47" s="8" t="s">
        <v>219</v>
      </c>
      <c r="I47" s="8" t="s">
        <v>219</v>
      </c>
      <c r="J47" s="172">
        <v>8.89</v>
      </c>
      <c r="K47" s="172">
        <v>8.89</v>
      </c>
      <c r="L47" s="8"/>
      <c r="M47" s="8"/>
      <c r="N47" s="8"/>
      <c r="O47" s="8" t="s">
        <v>221</v>
      </c>
      <c r="P47" s="30" t="s">
        <v>258</v>
      </c>
      <c r="Q47" s="8">
        <v>805</v>
      </c>
      <c r="R47" s="43" t="s">
        <v>255</v>
      </c>
      <c r="S47" s="43" t="s">
        <v>151</v>
      </c>
      <c r="T47" s="43" t="s">
        <v>259</v>
      </c>
      <c r="U47" s="43"/>
      <c r="V47" s="43"/>
      <c r="W47" s="48">
        <v>8.89</v>
      </c>
      <c r="X47" s="46">
        <f t="shared" si="0"/>
        <v>0</v>
      </c>
    </row>
    <row r="48" ht="72.6" customHeight="1" spans="1:24">
      <c r="A48" s="8">
        <v>40</v>
      </c>
      <c r="B48" s="12" t="s">
        <v>262</v>
      </c>
      <c r="C48" s="31" t="s">
        <v>263</v>
      </c>
      <c r="D48" s="32" t="s">
        <v>32</v>
      </c>
      <c r="E48" s="15" t="s">
        <v>33</v>
      </c>
      <c r="F48" s="33" t="s">
        <v>264</v>
      </c>
      <c r="G48" s="32">
        <v>18.438904</v>
      </c>
      <c r="H48" s="32" t="s">
        <v>265</v>
      </c>
      <c r="I48" s="32" t="s">
        <v>266</v>
      </c>
      <c r="J48" s="175">
        <v>18.438904</v>
      </c>
      <c r="K48" s="176">
        <v>18.438904</v>
      </c>
      <c r="L48" s="32"/>
      <c r="M48" s="32"/>
      <c r="N48" s="32"/>
      <c r="O48" s="32" t="s">
        <v>265</v>
      </c>
      <c r="P48" s="33" t="s">
        <v>267</v>
      </c>
      <c r="Q48" s="32">
        <v>331</v>
      </c>
      <c r="R48" s="53" t="s">
        <v>268</v>
      </c>
      <c r="S48" s="53" t="s">
        <v>268</v>
      </c>
      <c r="T48" s="53" t="s">
        <v>269</v>
      </c>
      <c r="U48" s="53" t="s">
        <v>270</v>
      </c>
      <c r="V48" s="43"/>
      <c r="W48" s="48">
        <v>18.438904</v>
      </c>
      <c r="X48" s="46">
        <f t="shared" si="0"/>
        <v>0</v>
      </c>
    </row>
    <row r="49" ht="118.8" customHeight="1" spans="1:24">
      <c r="A49" s="8">
        <v>41</v>
      </c>
      <c r="B49" s="12" t="s">
        <v>262</v>
      </c>
      <c r="C49" s="34" t="s">
        <v>271</v>
      </c>
      <c r="D49" s="32" t="s">
        <v>32</v>
      </c>
      <c r="E49" s="15" t="s">
        <v>33</v>
      </c>
      <c r="F49" s="33" t="s">
        <v>272</v>
      </c>
      <c r="G49" s="32">
        <v>9.18</v>
      </c>
      <c r="H49" s="32" t="s">
        <v>265</v>
      </c>
      <c r="I49" s="32" t="s">
        <v>273</v>
      </c>
      <c r="J49" s="175">
        <v>9.18</v>
      </c>
      <c r="K49" s="176">
        <v>9.18</v>
      </c>
      <c r="L49" s="32"/>
      <c r="M49" s="32"/>
      <c r="N49" s="32"/>
      <c r="O49" s="32" t="s">
        <v>265</v>
      </c>
      <c r="P49" s="33" t="s">
        <v>274</v>
      </c>
      <c r="Q49" s="32">
        <v>446</v>
      </c>
      <c r="R49" s="53" t="s">
        <v>268</v>
      </c>
      <c r="S49" s="53" t="s">
        <v>268</v>
      </c>
      <c r="T49" s="53" t="s">
        <v>269</v>
      </c>
      <c r="U49" s="53" t="s">
        <v>270</v>
      </c>
      <c r="V49" s="43"/>
      <c r="W49" s="48">
        <v>9.18</v>
      </c>
      <c r="X49" s="46">
        <f t="shared" si="0"/>
        <v>0</v>
      </c>
    </row>
    <row r="50" ht="70.05" customHeight="1" spans="1:24">
      <c r="A50" s="8">
        <v>42</v>
      </c>
      <c r="B50" s="12" t="s">
        <v>262</v>
      </c>
      <c r="C50" s="35" t="s">
        <v>275</v>
      </c>
      <c r="D50" s="32" t="s">
        <v>32</v>
      </c>
      <c r="E50" s="15" t="s">
        <v>33</v>
      </c>
      <c r="F50" s="33" t="s">
        <v>276</v>
      </c>
      <c r="G50" s="32">
        <v>16.391084</v>
      </c>
      <c r="H50" s="32" t="s">
        <v>265</v>
      </c>
      <c r="I50" s="32" t="s">
        <v>277</v>
      </c>
      <c r="J50" s="175">
        <v>16.391084</v>
      </c>
      <c r="K50" s="176">
        <v>16.391084</v>
      </c>
      <c r="L50" s="32"/>
      <c r="M50" s="32"/>
      <c r="N50" s="32"/>
      <c r="O50" s="32" t="s">
        <v>265</v>
      </c>
      <c r="P50" s="33" t="s">
        <v>278</v>
      </c>
      <c r="Q50" s="32">
        <v>155</v>
      </c>
      <c r="R50" s="53" t="s">
        <v>268</v>
      </c>
      <c r="S50" s="53" t="s">
        <v>268</v>
      </c>
      <c r="T50" s="53" t="s">
        <v>269</v>
      </c>
      <c r="U50" s="53" t="s">
        <v>270</v>
      </c>
      <c r="V50" s="43"/>
      <c r="W50" s="48">
        <v>16.391084</v>
      </c>
      <c r="X50" s="46">
        <f t="shared" si="0"/>
        <v>0</v>
      </c>
    </row>
    <row r="51" ht="82.8" customHeight="1" spans="1:24">
      <c r="A51" s="8">
        <v>43</v>
      </c>
      <c r="B51" s="12" t="s">
        <v>262</v>
      </c>
      <c r="C51" s="35" t="s">
        <v>279</v>
      </c>
      <c r="D51" s="32" t="s">
        <v>32</v>
      </c>
      <c r="E51" s="15" t="s">
        <v>33</v>
      </c>
      <c r="F51" s="33" t="s">
        <v>280</v>
      </c>
      <c r="G51" s="32">
        <v>17.8122</v>
      </c>
      <c r="H51" s="32" t="s">
        <v>265</v>
      </c>
      <c r="I51" s="32" t="s">
        <v>281</v>
      </c>
      <c r="J51" s="175">
        <v>17.8122</v>
      </c>
      <c r="K51" s="176">
        <v>17.8122</v>
      </c>
      <c r="L51" s="32"/>
      <c r="M51" s="32"/>
      <c r="N51" s="32"/>
      <c r="O51" s="32" t="s">
        <v>265</v>
      </c>
      <c r="P51" s="33" t="s">
        <v>282</v>
      </c>
      <c r="Q51" s="32">
        <v>239</v>
      </c>
      <c r="R51" s="53" t="s">
        <v>268</v>
      </c>
      <c r="S51" s="53" t="s">
        <v>268</v>
      </c>
      <c r="T51" s="53" t="s">
        <v>269</v>
      </c>
      <c r="U51" s="53" t="s">
        <v>270</v>
      </c>
      <c r="V51" s="43"/>
      <c r="W51" s="48">
        <v>17.8122</v>
      </c>
      <c r="X51" s="46">
        <f t="shared" si="0"/>
        <v>0</v>
      </c>
    </row>
    <row r="52" ht="49.95" customHeight="1" spans="1:24">
      <c r="A52" s="8">
        <v>44</v>
      </c>
      <c r="B52" s="12" t="s">
        <v>262</v>
      </c>
      <c r="C52" s="35" t="s">
        <v>283</v>
      </c>
      <c r="D52" s="32" t="s">
        <v>32</v>
      </c>
      <c r="E52" s="15" t="s">
        <v>33</v>
      </c>
      <c r="F52" s="33" t="s">
        <v>284</v>
      </c>
      <c r="G52" s="32">
        <v>11.66</v>
      </c>
      <c r="H52" s="32" t="s">
        <v>265</v>
      </c>
      <c r="I52" s="32" t="s">
        <v>277</v>
      </c>
      <c r="J52" s="175">
        <v>11.66</v>
      </c>
      <c r="K52" s="176">
        <v>11.66</v>
      </c>
      <c r="L52" s="32"/>
      <c r="M52" s="32"/>
      <c r="N52" s="32"/>
      <c r="O52" s="32" t="s">
        <v>265</v>
      </c>
      <c r="P52" s="33" t="s">
        <v>285</v>
      </c>
      <c r="Q52" s="32">
        <v>155</v>
      </c>
      <c r="R52" s="53" t="s">
        <v>268</v>
      </c>
      <c r="S52" s="53" t="s">
        <v>268</v>
      </c>
      <c r="T52" s="53" t="s">
        <v>269</v>
      </c>
      <c r="U52" s="53" t="s">
        <v>270</v>
      </c>
      <c r="V52" s="43"/>
      <c r="W52" s="48">
        <v>11.66</v>
      </c>
      <c r="X52" s="46">
        <f t="shared" si="0"/>
        <v>0</v>
      </c>
    </row>
    <row r="53" ht="70.05" customHeight="1" spans="1:24">
      <c r="A53" s="8">
        <v>45</v>
      </c>
      <c r="B53" s="28" t="s">
        <v>286</v>
      </c>
      <c r="C53" s="15" t="s">
        <v>287</v>
      </c>
      <c r="D53" s="14" t="s">
        <v>32</v>
      </c>
      <c r="E53" s="15" t="s">
        <v>33</v>
      </c>
      <c r="F53" s="29" t="s">
        <v>288</v>
      </c>
      <c r="G53" s="14">
        <v>10.654</v>
      </c>
      <c r="H53" s="14" t="s">
        <v>289</v>
      </c>
      <c r="I53" s="14" t="s">
        <v>290</v>
      </c>
      <c r="J53" s="168">
        <v>10.654</v>
      </c>
      <c r="K53" s="168">
        <v>10.654</v>
      </c>
      <c r="L53" s="14"/>
      <c r="M53" s="14"/>
      <c r="N53" s="14"/>
      <c r="O53" s="14" t="s">
        <v>291</v>
      </c>
      <c r="P53" s="29" t="s">
        <v>292</v>
      </c>
      <c r="Q53" s="14">
        <v>259</v>
      </c>
      <c r="R53" s="52" t="s">
        <v>293</v>
      </c>
      <c r="S53" s="52">
        <v>42891</v>
      </c>
      <c r="T53" s="52">
        <v>43069</v>
      </c>
      <c r="U53" s="52"/>
      <c r="V53" s="43"/>
      <c r="W53" s="48">
        <v>10.654</v>
      </c>
      <c r="X53" s="46">
        <f t="shared" si="0"/>
        <v>0</v>
      </c>
    </row>
    <row r="54" ht="87" customHeight="1" spans="1:24">
      <c r="A54" s="8">
        <v>46</v>
      </c>
      <c r="B54" s="8" t="s">
        <v>286</v>
      </c>
      <c r="C54" s="8" t="s">
        <v>294</v>
      </c>
      <c r="D54" s="14" t="s">
        <v>32</v>
      </c>
      <c r="E54" s="15" t="s">
        <v>33</v>
      </c>
      <c r="F54" s="29" t="s">
        <v>295</v>
      </c>
      <c r="G54" s="14">
        <v>48.36</v>
      </c>
      <c r="H54" s="14" t="s">
        <v>289</v>
      </c>
      <c r="I54" s="14" t="s">
        <v>296</v>
      </c>
      <c r="J54" s="172">
        <v>48.36</v>
      </c>
      <c r="K54" s="168">
        <v>48.36</v>
      </c>
      <c r="L54" s="14"/>
      <c r="M54" s="14"/>
      <c r="N54" s="14"/>
      <c r="O54" s="14" t="s">
        <v>291</v>
      </c>
      <c r="P54" s="29" t="s">
        <v>297</v>
      </c>
      <c r="Q54" s="14">
        <v>244</v>
      </c>
      <c r="R54" s="52" t="s">
        <v>298</v>
      </c>
      <c r="S54" s="52">
        <v>43261</v>
      </c>
      <c r="T54" s="52">
        <v>43390</v>
      </c>
      <c r="U54" s="52"/>
      <c r="V54" s="43"/>
      <c r="W54" s="48">
        <v>48.36</v>
      </c>
      <c r="X54" s="46">
        <f t="shared" si="0"/>
        <v>0</v>
      </c>
    </row>
    <row r="55" ht="70.05" customHeight="1" spans="1:24">
      <c r="A55" s="8">
        <v>47</v>
      </c>
      <c r="B55" s="11" t="s">
        <v>286</v>
      </c>
      <c r="C55" s="8" t="s">
        <v>299</v>
      </c>
      <c r="D55" s="14" t="s">
        <v>32</v>
      </c>
      <c r="E55" s="15" t="s">
        <v>33</v>
      </c>
      <c r="F55" s="29" t="s">
        <v>300</v>
      </c>
      <c r="G55" s="14">
        <v>29.9</v>
      </c>
      <c r="H55" s="14" t="s">
        <v>289</v>
      </c>
      <c r="I55" s="14" t="s">
        <v>301</v>
      </c>
      <c r="J55" s="172">
        <v>29.9</v>
      </c>
      <c r="K55" s="168">
        <v>29.9</v>
      </c>
      <c r="L55" s="14"/>
      <c r="M55" s="14"/>
      <c r="N55" s="14"/>
      <c r="O55" s="14" t="s">
        <v>291</v>
      </c>
      <c r="P55" s="29" t="s">
        <v>302</v>
      </c>
      <c r="Q55" s="14">
        <v>299</v>
      </c>
      <c r="R55" s="52" t="s">
        <v>303</v>
      </c>
      <c r="S55" s="52">
        <v>43235</v>
      </c>
      <c r="T55" s="52">
        <v>43403</v>
      </c>
      <c r="U55" s="52"/>
      <c r="V55" s="43"/>
      <c r="W55" s="48">
        <v>29.9</v>
      </c>
      <c r="X55" s="46">
        <f t="shared" si="0"/>
        <v>0</v>
      </c>
    </row>
    <row r="56" ht="69.6" customHeight="1" spans="1:24">
      <c r="A56" s="8">
        <v>48</v>
      </c>
      <c r="B56" s="8" t="s">
        <v>286</v>
      </c>
      <c r="C56" s="8" t="s">
        <v>304</v>
      </c>
      <c r="D56" s="14" t="s">
        <v>32</v>
      </c>
      <c r="E56" s="15" t="s">
        <v>33</v>
      </c>
      <c r="F56" s="29" t="s">
        <v>305</v>
      </c>
      <c r="G56" s="14">
        <v>29.49</v>
      </c>
      <c r="H56" s="14" t="s">
        <v>289</v>
      </c>
      <c r="I56" s="14" t="s">
        <v>306</v>
      </c>
      <c r="J56" s="172">
        <v>29.49</v>
      </c>
      <c r="K56" s="168">
        <v>29.49</v>
      </c>
      <c r="L56" s="14"/>
      <c r="M56" s="14"/>
      <c r="N56" s="14"/>
      <c r="O56" s="14" t="s">
        <v>291</v>
      </c>
      <c r="P56" s="29" t="s">
        <v>307</v>
      </c>
      <c r="Q56" s="14">
        <v>257</v>
      </c>
      <c r="R56" s="52" t="s">
        <v>303</v>
      </c>
      <c r="S56" s="52">
        <v>43240</v>
      </c>
      <c r="T56" s="52">
        <v>43393</v>
      </c>
      <c r="U56" s="52"/>
      <c r="V56" s="43"/>
      <c r="W56" s="48">
        <v>29.49</v>
      </c>
      <c r="X56" s="46">
        <f t="shared" si="0"/>
        <v>0</v>
      </c>
    </row>
    <row r="57" ht="76.8" customHeight="1" spans="1:24">
      <c r="A57" s="8">
        <v>49</v>
      </c>
      <c r="B57" s="11" t="s">
        <v>286</v>
      </c>
      <c r="C57" s="8" t="s">
        <v>308</v>
      </c>
      <c r="D57" s="14" t="s">
        <v>32</v>
      </c>
      <c r="E57" s="15" t="s">
        <v>33</v>
      </c>
      <c r="F57" s="29" t="s">
        <v>309</v>
      </c>
      <c r="G57" s="14">
        <v>17.1</v>
      </c>
      <c r="H57" s="14" t="s">
        <v>289</v>
      </c>
      <c r="I57" s="14" t="s">
        <v>310</v>
      </c>
      <c r="J57" s="172">
        <v>17.1</v>
      </c>
      <c r="K57" s="168">
        <v>17.1</v>
      </c>
      <c r="L57" s="14"/>
      <c r="M57" s="14"/>
      <c r="N57" s="14"/>
      <c r="O57" s="14" t="s">
        <v>291</v>
      </c>
      <c r="P57" s="29" t="s">
        <v>311</v>
      </c>
      <c r="Q57" s="14">
        <v>154</v>
      </c>
      <c r="R57" s="52" t="s">
        <v>312</v>
      </c>
      <c r="S57" s="52">
        <v>43230</v>
      </c>
      <c r="T57" s="52">
        <v>43393</v>
      </c>
      <c r="U57" s="52"/>
      <c r="V57" s="43"/>
      <c r="W57" s="48">
        <v>17.1</v>
      </c>
      <c r="X57" s="46">
        <f t="shared" si="0"/>
        <v>0</v>
      </c>
    </row>
    <row r="58" ht="70.8" customHeight="1" spans="1:24">
      <c r="A58" s="8">
        <v>50</v>
      </c>
      <c r="B58" s="8" t="s">
        <v>286</v>
      </c>
      <c r="C58" s="8" t="s">
        <v>313</v>
      </c>
      <c r="D58" s="14" t="s">
        <v>32</v>
      </c>
      <c r="E58" s="15" t="s">
        <v>33</v>
      </c>
      <c r="F58" s="29" t="s">
        <v>314</v>
      </c>
      <c r="G58" s="14">
        <v>25.8</v>
      </c>
      <c r="H58" s="14" t="s">
        <v>289</v>
      </c>
      <c r="I58" s="14" t="s">
        <v>315</v>
      </c>
      <c r="J58" s="172">
        <v>25.8</v>
      </c>
      <c r="K58" s="168">
        <v>25.8</v>
      </c>
      <c r="L58" s="14"/>
      <c r="M58" s="14"/>
      <c r="N58" s="14"/>
      <c r="O58" s="14" t="s">
        <v>291</v>
      </c>
      <c r="P58" s="29" t="s">
        <v>316</v>
      </c>
      <c r="Q58" s="14">
        <v>416</v>
      </c>
      <c r="R58" s="52" t="s">
        <v>312</v>
      </c>
      <c r="S58" s="52">
        <v>43235</v>
      </c>
      <c r="T58" s="52">
        <v>43388</v>
      </c>
      <c r="U58" s="52"/>
      <c r="V58" s="43"/>
      <c r="W58" s="48">
        <v>25.8</v>
      </c>
      <c r="X58" s="46">
        <f t="shared" si="0"/>
        <v>0</v>
      </c>
    </row>
    <row r="59" ht="86.4" customHeight="1" spans="1:24">
      <c r="A59" s="8">
        <v>51</v>
      </c>
      <c r="B59" s="36" t="s">
        <v>317</v>
      </c>
      <c r="C59" s="14" t="s">
        <v>318</v>
      </c>
      <c r="D59" s="14" t="s">
        <v>32</v>
      </c>
      <c r="E59" s="15" t="s">
        <v>33</v>
      </c>
      <c r="F59" s="29" t="s">
        <v>319</v>
      </c>
      <c r="G59" s="14">
        <v>0.43</v>
      </c>
      <c r="H59" s="14" t="s">
        <v>320</v>
      </c>
      <c r="I59" s="14" t="s">
        <v>321</v>
      </c>
      <c r="J59" s="168">
        <v>0.43</v>
      </c>
      <c r="K59" s="168">
        <v>0.43</v>
      </c>
      <c r="L59" s="14"/>
      <c r="M59" s="14"/>
      <c r="N59" s="14"/>
      <c r="O59" s="14" t="s">
        <v>317</v>
      </c>
      <c r="P59" s="29" t="s">
        <v>322</v>
      </c>
      <c r="Q59" s="14">
        <v>45</v>
      </c>
      <c r="R59" s="52">
        <v>42971</v>
      </c>
      <c r="S59" s="52">
        <v>42980</v>
      </c>
      <c r="T59" s="52">
        <v>43033</v>
      </c>
      <c r="U59" s="52">
        <v>43094</v>
      </c>
      <c r="V59" s="43"/>
      <c r="W59" s="48">
        <v>0.43</v>
      </c>
      <c r="X59" s="46">
        <f t="shared" si="0"/>
        <v>0</v>
      </c>
    </row>
    <row r="60" ht="90" customHeight="1" spans="1:24">
      <c r="A60" s="8">
        <v>52</v>
      </c>
      <c r="B60" s="36" t="s">
        <v>317</v>
      </c>
      <c r="C60" s="14" t="s">
        <v>323</v>
      </c>
      <c r="D60" s="14" t="s">
        <v>32</v>
      </c>
      <c r="E60" s="15" t="s">
        <v>33</v>
      </c>
      <c r="F60" s="29" t="s">
        <v>324</v>
      </c>
      <c r="G60" s="14">
        <v>21.85</v>
      </c>
      <c r="H60" s="14" t="s">
        <v>320</v>
      </c>
      <c r="I60" s="14" t="s">
        <v>325</v>
      </c>
      <c r="J60" s="168">
        <v>21.85</v>
      </c>
      <c r="K60" s="168">
        <v>21.85</v>
      </c>
      <c r="L60" s="14"/>
      <c r="M60" s="14"/>
      <c r="N60" s="14"/>
      <c r="O60" s="14" t="s">
        <v>317</v>
      </c>
      <c r="P60" s="29" t="s">
        <v>326</v>
      </c>
      <c r="Q60" s="14">
        <v>33</v>
      </c>
      <c r="R60" s="52">
        <v>42971</v>
      </c>
      <c r="S60" s="52">
        <v>42980</v>
      </c>
      <c r="T60" s="52">
        <v>43033</v>
      </c>
      <c r="U60" s="52">
        <v>43094</v>
      </c>
      <c r="V60" s="43"/>
      <c r="W60" s="48">
        <v>21.85</v>
      </c>
      <c r="X60" s="46">
        <f t="shared" si="0"/>
        <v>0</v>
      </c>
    </row>
    <row r="61" ht="70.05" customHeight="1" spans="1:24">
      <c r="A61" s="8">
        <v>53</v>
      </c>
      <c r="B61" s="36" t="s">
        <v>317</v>
      </c>
      <c r="C61" s="14" t="s">
        <v>327</v>
      </c>
      <c r="D61" s="14" t="s">
        <v>32</v>
      </c>
      <c r="E61" s="15" t="s">
        <v>33</v>
      </c>
      <c r="F61" s="29" t="s">
        <v>328</v>
      </c>
      <c r="G61" s="14">
        <v>0.64</v>
      </c>
      <c r="H61" s="14" t="s">
        <v>320</v>
      </c>
      <c r="I61" s="14" t="s">
        <v>329</v>
      </c>
      <c r="J61" s="168">
        <v>0.64</v>
      </c>
      <c r="K61" s="168">
        <v>0.64</v>
      </c>
      <c r="L61" s="14"/>
      <c r="M61" s="14"/>
      <c r="N61" s="14"/>
      <c r="O61" s="14" t="s">
        <v>317</v>
      </c>
      <c r="P61" s="29" t="s">
        <v>330</v>
      </c>
      <c r="Q61" s="14">
        <v>70</v>
      </c>
      <c r="R61" s="52">
        <v>42971</v>
      </c>
      <c r="S61" s="52">
        <v>42980</v>
      </c>
      <c r="T61" s="52">
        <v>43033</v>
      </c>
      <c r="U61" s="52">
        <v>43094</v>
      </c>
      <c r="V61" s="43"/>
      <c r="W61" s="48">
        <v>0.64</v>
      </c>
      <c r="X61" s="46">
        <f t="shared" si="0"/>
        <v>0</v>
      </c>
    </row>
    <row r="62" ht="70.05" customHeight="1" spans="1:24">
      <c r="A62" s="8">
        <v>54</v>
      </c>
      <c r="B62" s="36" t="s">
        <v>317</v>
      </c>
      <c r="C62" s="14" t="s">
        <v>331</v>
      </c>
      <c r="D62" s="14" t="s">
        <v>32</v>
      </c>
      <c r="E62" s="15" t="s">
        <v>33</v>
      </c>
      <c r="F62" s="29" t="s">
        <v>332</v>
      </c>
      <c r="G62" s="14">
        <v>1.11</v>
      </c>
      <c r="H62" s="14" t="s">
        <v>320</v>
      </c>
      <c r="I62" s="14" t="s">
        <v>333</v>
      </c>
      <c r="J62" s="168">
        <v>1.11</v>
      </c>
      <c r="K62" s="168">
        <v>1.11</v>
      </c>
      <c r="L62" s="14"/>
      <c r="M62" s="14"/>
      <c r="N62" s="14"/>
      <c r="O62" s="14" t="s">
        <v>317</v>
      </c>
      <c r="P62" s="29" t="s">
        <v>334</v>
      </c>
      <c r="Q62" s="14">
        <v>133</v>
      </c>
      <c r="R62" s="52">
        <v>42971</v>
      </c>
      <c r="S62" s="52">
        <v>42980</v>
      </c>
      <c r="T62" s="52">
        <v>43033</v>
      </c>
      <c r="U62" s="52">
        <v>43094</v>
      </c>
      <c r="V62" s="43"/>
      <c r="W62" s="48">
        <v>1.11</v>
      </c>
      <c r="X62" s="46">
        <f t="shared" si="0"/>
        <v>0</v>
      </c>
    </row>
    <row r="63" ht="84.6" customHeight="1" spans="1:24">
      <c r="A63" s="8">
        <v>55</v>
      </c>
      <c r="B63" s="11" t="s">
        <v>317</v>
      </c>
      <c r="C63" s="14" t="s">
        <v>335</v>
      </c>
      <c r="D63" s="14" t="s">
        <v>32</v>
      </c>
      <c r="E63" s="15" t="s">
        <v>33</v>
      </c>
      <c r="F63" s="29" t="s">
        <v>336</v>
      </c>
      <c r="G63" s="14">
        <v>29.7</v>
      </c>
      <c r="H63" s="14" t="s">
        <v>320</v>
      </c>
      <c r="I63" s="14" t="s">
        <v>337</v>
      </c>
      <c r="J63" s="168">
        <v>29.7</v>
      </c>
      <c r="K63" s="168">
        <v>29.7</v>
      </c>
      <c r="L63" s="14"/>
      <c r="M63" s="14"/>
      <c r="N63" s="14"/>
      <c r="O63" s="14" t="s">
        <v>317</v>
      </c>
      <c r="P63" s="29" t="s">
        <v>338</v>
      </c>
      <c r="Q63" s="14">
        <v>12</v>
      </c>
      <c r="R63" s="52">
        <v>43185</v>
      </c>
      <c r="S63" s="52">
        <v>43271</v>
      </c>
      <c r="T63" s="52">
        <v>43301</v>
      </c>
      <c r="U63" s="52">
        <v>43306</v>
      </c>
      <c r="V63" s="43"/>
      <c r="W63" s="48">
        <v>29.7</v>
      </c>
      <c r="X63" s="46">
        <f t="shared" si="0"/>
        <v>0</v>
      </c>
    </row>
    <row r="64" ht="90.6" customHeight="1" spans="1:24">
      <c r="A64" s="8">
        <v>56</v>
      </c>
      <c r="B64" s="11" t="s">
        <v>317</v>
      </c>
      <c r="C64" s="14" t="s">
        <v>339</v>
      </c>
      <c r="D64" s="14" t="s">
        <v>32</v>
      </c>
      <c r="E64" s="15" t="s">
        <v>33</v>
      </c>
      <c r="F64" s="29" t="s">
        <v>340</v>
      </c>
      <c r="G64" s="14">
        <v>40.02</v>
      </c>
      <c r="H64" s="14" t="s">
        <v>320</v>
      </c>
      <c r="I64" s="14" t="s">
        <v>341</v>
      </c>
      <c r="J64" s="168">
        <v>40.02</v>
      </c>
      <c r="K64" s="168">
        <v>40.02</v>
      </c>
      <c r="L64" s="14"/>
      <c r="M64" s="14"/>
      <c r="N64" s="14"/>
      <c r="O64" s="14" t="s">
        <v>317</v>
      </c>
      <c r="P64" s="29" t="s">
        <v>342</v>
      </c>
      <c r="Q64" s="14">
        <v>728</v>
      </c>
      <c r="R64" s="52">
        <v>43052</v>
      </c>
      <c r="S64" s="52">
        <v>43064</v>
      </c>
      <c r="T64" s="52">
        <v>43429</v>
      </c>
      <c r="U64" s="52">
        <v>43431</v>
      </c>
      <c r="V64" s="43"/>
      <c r="W64" s="48">
        <v>40.02</v>
      </c>
      <c r="X64" s="46">
        <f t="shared" si="0"/>
        <v>0</v>
      </c>
    </row>
    <row r="65" ht="134.4" customHeight="1" spans="1:24">
      <c r="A65" s="8">
        <v>57</v>
      </c>
      <c r="B65" s="8" t="s">
        <v>317</v>
      </c>
      <c r="C65" s="8" t="s">
        <v>343</v>
      </c>
      <c r="D65" s="11" t="s">
        <v>32</v>
      </c>
      <c r="E65" s="15" t="s">
        <v>33</v>
      </c>
      <c r="F65" s="13" t="s">
        <v>344</v>
      </c>
      <c r="G65" s="11">
        <v>61</v>
      </c>
      <c r="H65" s="11" t="s">
        <v>320</v>
      </c>
      <c r="I65" s="11" t="s">
        <v>345</v>
      </c>
      <c r="J65" s="172">
        <v>61</v>
      </c>
      <c r="K65" s="167">
        <v>61</v>
      </c>
      <c r="L65" s="11"/>
      <c r="M65" s="11"/>
      <c r="N65" s="11"/>
      <c r="O65" s="11" t="s">
        <v>317</v>
      </c>
      <c r="P65" s="13" t="s">
        <v>346</v>
      </c>
      <c r="Q65" s="11">
        <v>683</v>
      </c>
      <c r="R65" s="47">
        <v>43299</v>
      </c>
      <c r="S65" s="47">
        <v>43304</v>
      </c>
      <c r="T65" s="47">
        <v>43366</v>
      </c>
      <c r="U65" s="47" t="s">
        <v>58</v>
      </c>
      <c r="V65" s="43"/>
      <c r="W65" s="48">
        <v>61</v>
      </c>
      <c r="X65" s="46">
        <f t="shared" si="0"/>
        <v>0</v>
      </c>
    </row>
    <row r="66" ht="118.8" customHeight="1" spans="1:24">
      <c r="A66" s="8">
        <v>58</v>
      </c>
      <c r="B66" s="8" t="s">
        <v>317</v>
      </c>
      <c r="C66" s="8" t="s">
        <v>347</v>
      </c>
      <c r="D66" s="11" t="s">
        <v>32</v>
      </c>
      <c r="E66" s="15" t="s">
        <v>33</v>
      </c>
      <c r="F66" s="13" t="s">
        <v>348</v>
      </c>
      <c r="G66" s="11">
        <v>36</v>
      </c>
      <c r="H66" s="11" t="s">
        <v>320</v>
      </c>
      <c r="I66" s="11" t="s">
        <v>349</v>
      </c>
      <c r="J66" s="172">
        <v>36</v>
      </c>
      <c r="K66" s="167">
        <v>36</v>
      </c>
      <c r="L66" s="11"/>
      <c r="M66" s="11"/>
      <c r="N66" s="11"/>
      <c r="O66" s="11" t="s">
        <v>317</v>
      </c>
      <c r="P66" s="13" t="s">
        <v>350</v>
      </c>
      <c r="Q66" s="11">
        <v>245</v>
      </c>
      <c r="R66" s="47">
        <v>43299</v>
      </c>
      <c r="S66" s="47">
        <v>43304</v>
      </c>
      <c r="T66" s="47">
        <v>43366</v>
      </c>
      <c r="U66" s="47" t="s">
        <v>58</v>
      </c>
      <c r="V66" s="43"/>
      <c r="W66" s="48">
        <v>36</v>
      </c>
      <c r="X66" s="46">
        <f t="shared" si="0"/>
        <v>0</v>
      </c>
    </row>
    <row r="67" ht="97.2" customHeight="1" spans="1:24">
      <c r="A67" s="8">
        <v>59</v>
      </c>
      <c r="B67" s="8" t="s">
        <v>317</v>
      </c>
      <c r="C67" s="8" t="s">
        <v>351</v>
      </c>
      <c r="D67" s="11" t="s">
        <v>32</v>
      </c>
      <c r="E67" s="15" t="s">
        <v>33</v>
      </c>
      <c r="F67" s="13" t="s">
        <v>352</v>
      </c>
      <c r="G67" s="11">
        <v>35.1</v>
      </c>
      <c r="H67" s="11" t="s">
        <v>320</v>
      </c>
      <c r="I67" s="11" t="s">
        <v>353</v>
      </c>
      <c r="J67" s="172">
        <v>35.1</v>
      </c>
      <c r="K67" s="167">
        <v>35.1</v>
      </c>
      <c r="L67" s="11"/>
      <c r="M67" s="11"/>
      <c r="N67" s="11"/>
      <c r="O67" s="11" t="s">
        <v>317</v>
      </c>
      <c r="P67" s="13" t="s">
        <v>354</v>
      </c>
      <c r="Q67" s="11">
        <v>108</v>
      </c>
      <c r="R67" s="47">
        <v>43299</v>
      </c>
      <c r="S67" s="47">
        <v>43304</v>
      </c>
      <c r="T67" s="47">
        <v>43366</v>
      </c>
      <c r="U67" s="47" t="s">
        <v>58</v>
      </c>
      <c r="V67" s="43"/>
      <c r="W67" s="48">
        <v>35.1</v>
      </c>
      <c r="X67" s="46">
        <f t="shared" si="0"/>
        <v>0</v>
      </c>
    </row>
    <row r="68" ht="88.8" customHeight="1" spans="1:24">
      <c r="A68" s="8">
        <v>60</v>
      </c>
      <c r="B68" s="8" t="s">
        <v>317</v>
      </c>
      <c r="C68" s="8" t="s">
        <v>355</v>
      </c>
      <c r="D68" s="11" t="s">
        <v>32</v>
      </c>
      <c r="E68" s="15" t="s">
        <v>33</v>
      </c>
      <c r="F68" s="13" t="s">
        <v>356</v>
      </c>
      <c r="G68" s="11">
        <v>45.52</v>
      </c>
      <c r="H68" s="11" t="s">
        <v>320</v>
      </c>
      <c r="I68" s="11" t="s">
        <v>357</v>
      </c>
      <c r="J68" s="172">
        <v>45.52</v>
      </c>
      <c r="K68" s="167">
        <v>45.52</v>
      </c>
      <c r="L68" s="11"/>
      <c r="M68" s="11"/>
      <c r="N68" s="11"/>
      <c r="O68" s="11" t="s">
        <v>317</v>
      </c>
      <c r="P68" s="13" t="s">
        <v>358</v>
      </c>
      <c r="Q68" s="11">
        <v>1036</v>
      </c>
      <c r="R68" s="47">
        <v>43301</v>
      </c>
      <c r="S68" s="47">
        <v>43317</v>
      </c>
      <c r="T68" s="47">
        <v>43348</v>
      </c>
      <c r="U68" s="47" t="s">
        <v>58</v>
      </c>
      <c r="V68" s="43"/>
      <c r="W68" s="48">
        <v>45.52</v>
      </c>
      <c r="X68" s="46">
        <f t="shared" si="0"/>
        <v>0</v>
      </c>
    </row>
    <row r="69" ht="90.6" customHeight="1" spans="1:24">
      <c r="A69" s="8">
        <v>61</v>
      </c>
      <c r="B69" s="8" t="s">
        <v>317</v>
      </c>
      <c r="C69" s="8" t="s">
        <v>359</v>
      </c>
      <c r="D69" s="11" t="s">
        <v>32</v>
      </c>
      <c r="E69" s="15" t="s">
        <v>33</v>
      </c>
      <c r="F69" s="13" t="s">
        <v>356</v>
      </c>
      <c r="G69" s="11">
        <v>14.636</v>
      </c>
      <c r="H69" s="11" t="s">
        <v>320</v>
      </c>
      <c r="I69" s="11" t="s">
        <v>357</v>
      </c>
      <c r="J69" s="172">
        <v>14.636</v>
      </c>
      <c r="K69" s="167">
        <v>14.636</v>
      </c>
      <c r="L69" s="11"/>
      <c r="M69" s="11"/>
      <c r="N69" s="11"/>
      <c r="O69" s="11" t="s">
        <v>317</v>
      </c>
      <c r="P69" s="13" t="s">
        <v>358</v>
      </c>
      <c r="Q69" s="11">
        <v>1036</v>
      </c>
      <c r="R69" s="47">
        <v>43301</v>
      </c>
      <c r="S69" s="47">
        <v>43317</v>
      </c>
      <c r="T69" s="47">
        <v>43348</v>
      </c>
      <c r="U69" s="47" t="s">
        <v>58</v>
      </c>
      <c r="V69" s="43"/>
      <c r="W69" s="48">
        <v>14.636</v>
      </c>
      <c r="X69" s="46">
        <f t="shared" si="0"/>
        <v>0</v>
      </c>
    </row>
    <row r="70" ht="70.05" customHeight="1" spans="1:24">
      <c r="A70" s="8">
        <v>62</v>
      </c>
      <c r="B70" s="28" t="s">
        <v>360</v>
      </c>
      <c r="C70" s="14" t="s">
        <v>361</v>
      </c>
      <c r="D70" s="14" t="s">
        <v>32</v>
      </c>
      <c r="E70" s="15" t="s">
        <v>33</v>
      </c>
      <c r="F70" s="29" t="s">
        <v>362</v>
      </c>
      <c r="G70" s="14">
        <v>19.17</v>
      </c>
      <c r="H70" s="14" t="s">
        <v>363</v>
      </c>
      <c r="I70" s="14" t="s">
        <v>364</v>
      </c>
      <c r="J70" s="168">
        <v>3.747</v>
      </c>
      <c r="K70" s="168">
        <v>3.747</v>
      </c>
      <c r="L70" s="14"/>
      <c r="M70" s="14"/>
      <c r="N70" s="14"/>
      <c r="O70" s="14" t="s">
        <v>360</v>
      </c>
      <c r="P70" s="29" t="s">
        <v>365</v>
      </c>
      <c r="Q70" s="14">
        <v>392</v>
      </c>
      <c r="R70" s="52" t="s">
        <v>366</v>
      </c>
      <c r="S70" s="52" t="s">
        <v>367</v>
      </c>
      <c r="T70" s="52" t="s">
        <v>368</v>
      </c>
      <c r="U70" s="52" t="s">
        <v>369</v>
      </c>
      <c r="V70" s="68"/>
      <c r="W70" s="48">
        <v>3.747</v>
      </c>
      <c r="X70" s="46">
        <f t="shared" ref="X70:X133" si="1">W70-J70</f>
        <v>0</v>
      </c>
    </row>
    <row r="71" ht="70.05" customHeight="1" spans="1:24">
      <c r="A71" s="8">
        <v>63</v>
      </c>
      <c r="B71" s="28" t="s">
        <v>360</v>
      </c>
      <c r="C71" s="14" t="s">
        <v>370</v>
      </c>
      <c r="D71" s="14" t="s">
        <v>32</v>
      </c>
      <c r="E71" s="15" t="s">
        <v>33</v>
      </c>
      <c r="F71" s="29" t="s">
        <v>371</v>
      </c>
      <c r="G71" s="14">
        <v>21.9</v>
      </c>
      <c r="H71" s="14" t="s">
        <v>363</v>
      </c>
      <c r="I71" s="14" t="s">
        <v>372</v>
      </c>
      <c r="J71" s="168">
        <v>3.7</v>
      </c>
      <c r="K71" s="168">
        <v>3.7</v>
      </c>
      <c r="L71" s="14"/>
      <c r="M71" s="14"/>
      <c r="N71" s="14"/>
      <c r="O71" s="14" t="s">
        <v>360</v>
      </c>
      <c r="P71" s="29" t="s">
        <v>373</v>
      </c>
      <c r="Q71" s="14">
        <v>361</v>
      </c>
      <c r="R71" s="52" t="s">
        <v>366</v>
      </c>
      <c r="S71" s="52" t="s">
        <v>367</v>
      </c>
      <c r="T71" s="52" t="s">
        <v>368</v>
      </c>
      <c r="U71" s="52" t="s">
        <v>369</v>
      </c>
      <c r="V71" s="68"/>
      <c r="W71" s="48">
        <v>3.7</v>
      </c>
      <c r="X71" s="46">
        <f t="shared" si="1"/>
        <v>0</v>
      </c>
    </row>
    <row r="72" ht="70.05" customHeight="1" spans="1:24">
      <c r="A72" s="8">
        <v>64</v>
      </c>
      <c r="B72" s="28" t="s">
        <v>360</v>
      </c>
      <c r="C72" s="14" t="s">
        <v>374</v>
      </c>
      <c r="D72" s="14" t="s">
        <v>32</v>
      </c>
      <c r="E72" s="15" t="s">
        <v>33</v>
      </c>
      <c r="F72" s="29" t="s">
        <v>375</v>
      </c>
      <c r="G72" s="14">
        <v>35.77</v>
      </c>
      <c r="H72" s="14" t="s">
        <v>363</v>
      </c>
      <c r="I72" s="14" t="s">
        <v>376</v>
      </c>
      <c r="J72" s="168">
        <v>6.6184</v>
      </c>
      <c r="K72" s="168">
        <v>6.6184</v>
      </c>
      <c r="L72" s="14"/>
      <c r="M72" s="14"/>
      <c r="N72" s="14"/>
      <c r="O72" s="14" t="s">
        <v>360</v>
      </c>
      <c r="P72" s="29" t="s">
        <v>377</v>
      </c>
      <c r="Q72" s="14">
        <v>139</v>
      </c>
      <c r="R72" s="52" t="s">
        <v>366</v>
      </c>
      <c r="S72" s="52" t="s">
        <v>367</v>
      </c>
      <c r="T72" s="52" t="s">
        <v>368</v>
      </c>
      <c r="U72" s="52" t="s">
        <v>369</v>
      </c>
      <c r="V72" s="68"/>
      <c r="W72" s="48">
        <v>6.6184</v>
      </c>
      <c r="X72" s="46">
        <f t="shared" si="1"/>
        <v>0</v>
      </c>
    </row>
    <row r="73" ht="70.05" customHeight="1" spans="1:24">
      <c r="A73" s="8">
        <v>65</v>
      </c>
      <c r="B73" s="28" t="s">
        <v>360</v>
      </c>
      <c r="C73" s="14" t="s">
        <v>378</v>
      </c>
      <c r="D73" s="14" t="s">
        <v>32</v>
      </c>
      <c r="E73" s="15" t="s">
        <v>33</v>
      </c>
      <c r="F73" s="29" t="s">
        <v>379</v>
      </c>
      <c r="G73" s="14">
        <v>74</v>
      </c>
      <c r="H73" s="14" t="s">
        <v>363</v>
      </c>
      <c r="I73" s="14" t="s">
        <v>380</v>
      </c>
      <c r="J73" s="168">
        <v>16.32</v>
      </c>
      <c r="K73" s="168">
        <v>16.32</v>
      </c>
      <c r="L73" s="14"/>
      <c r="M73" s="14"/>
      <c r="N73" s="14"/>
      <c r="O73" s="14" t="s">
        <v>360</v>
      </c>
      <c r="P73" s="29" t="s">
        <v>381</v>
      </c>
      <c r="Q73" s="14">
        <v>381</v>
      </c>
      <c r="R73" s="52" t="s">
        <v>382</v>
      </c>
      <c r="S73" s="52" t="s">
        <v>367</v>
      </c>
      <c r="T73" s="52" t="s">
        <v>368</v>
      </c>
      <c r="U73" s="52" t="s">
        <v>369</v>
      </c>
      <c r="V73" s="68"/>
      <c r="W73" s="48">
        <v>16.32</v>
      </c>
      <c r="X73" s="46">
        <f t="shared" si="1"/>
        <v>0</v>
      </c>
    </row>
    <row r="74" ht="70.05" customHeight="1" spans="1:24">
      <c r="A74" s="8">
        <v>66</v>
      </c>
      <c r="B74" s="28" t="s">
        <v>360</v>
      </c>
      <c r="C74" s="14" t="s">
        <v>383</v>
      </c>
      <c r="D74" s="14" t="s">
        <v>32</v>
      </c>
      <c r="E74" s="15" t="s">
        <v>33</v>
      </c>
      <c r="F74" s="29" t="s">
        <v>384</v>
      </c>
      <c r="G74" s="14">
        <v>45.8</v>
      </c>
      <c r="H74" s="14" t="s">
        <v>363</v>
      </c>
      <c r="I74" s="14" t="s">
        <v>385</v>
      </c>
      <c r="J74" s="168">
        <v>8.37</v>
      </c>
      <c r="K74" s="168">
        <v>8.37</v>
      </c>
      <c r="L74" s="14"/>
      <c r="M74" s="14"/>
      <c r="N74" s="14"/>
      <c r="O74" s="14" t="s">
        <v>360</v>
      </c>
      <c r="P74" s="29" t="s">
        <v>386</v>
      </c>
      <c r="Q74" s="14">
        <v>230</v>
      </c>
      <c r="R74" s="52" t="s">
        <v>382</v>
      </c>
      <c r="S74" s="52" t="s">
        <v>367</v>
      </c>
      <c r="T74" s="52" t="s">
        <v>368</v>
      </c>
      <c r="U74" s="52" t="s">
        <v>369</v>
      </c>
      <c r="V74" s="68"/>
      <c r="W74" s="48">
        <v>8.37</v>
      </c>
      <c r="X74" s="46">
        <f t="shared" si="1"/>
        <v>0</v>
      </c>
    </row>
    <row r="75" ht="70.05" customHeight="1" spans="1:24">
      <c r="A75" s="8">
        <v>67</v>
      </c>
      <c r="B75" s="28" t="s">
        <v>360</v>
      </c>
      <c r="C75" s="14" t="s">
        <v>387</v>
      </c>
      <c r="D75" s="14" t="s">
        <v>32</v>
      </c>
      <c r="E75" s="15" t="s">
        <v>33</v>
      </c>
      <c r="F75" s="29" t="s">
        <v>388</v>
      </c>
      <c r="G75" s="14">
        <v>18.4</v>
      </c>
      <c r="H75" s="14" t="s">
        <v>363</v>
      </c>
      <c r="I75" s="14" t="s">
        <v>389</v>
      </c>
      <c r="J75" s="168">
        <v>3.35</v>
      </c>
      <c r="K75" s="168">
        <v>3.35</v>
      </c>
      <c r="L75" s="14"/>
      <c r="M75" s="14"/>
      <c r="N75" s="14"/>
      <c r="O75" s="14" t="s">
        <v>360</v>
      </c>
      <c r="P75" s="29" t="s">
        <v>390</v>
      </c>
      <c r="Q75" s="14">
        <v>71</v>
      </c>
      <c r="R75" s="52" t="s">
        <v>382</v>
      </c>
      <c r="S75" s="52" t="s">
        <v>367</v>
      </c>
      <c r="T75" s="52" t="s">
        <v>368</v>
      </c>
      <c r="U75" s="52" t="s">
        <v>369</v>
      </c>
      <c r="V75" s="68"/>
      <c r="W75" s="48">
        <v>3.35</v>
      </c>
      <c r="X75" s="46">
        <f t="shared" si="1"/>
        <v>0</v>
      </c>
    </row>
    <row r="76" ht="70.05" customHeight="1" spans="1:24">
      <c r="A76" s="8">
        <v>68</v>
      </c>
      <c r="B76" s="11" t="s">
        <v>360</v>
      </c>
      <c r="C76" s="8" t="s">
        <v>391</v>
      </c>
      <c r="D76" s="11" t="s">
        <v>32</v>
      </c>
      <c r="E76" s="15" t="s">
        <v>33</v>
      </c>
      <c r="F76" s="54" t="s">
        <v>392</v>
      </c>
      <c r="G76" s="28">
        <v>22</v>
      </c>
      <c r="H76" s="28" t="s">
        <v>363</v>
      </c>
      <c r="I76" s="28" t="s">
        <v>393</v>
      </c>
      <c r="J76" s="167">
        <v>22</v>
      </c>
      <c r="K76" s="177">
        <v>22</v>
      </c>
      <c r="L76" s="28"/>
      <c r="M76" s="28"/>
      <c r="N76" s="28"/>
      <c r="O76" s="28" t="s">
        <v>360</v>
      </c>
      <c r="P76" s="54" t="s">
        <v>394</v>
      </c>
      <c r="Q76" s="28">
        <v>149</v>
      </c>
      <c r="R76" s="69" t="s">
        <v>142</v>
      </c>
      <c r="S76" s="69" t="s">
        <v>150</v>
      </c>
      <c r="T76" s="69"/>
      <c r="U76" s="69"/>
      <c r="V76" s="43"/>
      <c r="W76" s="48">
        <v>22</v>
      </c>
      <c r="X76" s="46">
        <f t="shared" si="1"/>
        <v>0</v>
      </c>
    </row>
    <row r="77" ht="70.05" customHeight="1" spans="1:24">
      <c r="A77" s="8">
        <v>69</v>
      </c>
      <c r="B77" s="11" t="s">
        <v>360</v>
      </c>
      <c r="C77" s="8" t="s">
        <v>395</v>
      </c>
      <c r="D77" s="11" t="s">
        <v>32</v>
      </c>
      <c r="E77" s="15" t="s">
        <v>33</v>
      </c>
      <c r="F77" s="54" t="s">
        <v>396</v>
      </c>
      <c r="G77" s="28">
        <v>32.6</v>
      </c>
      <c r="H77" s="28" t="s">
        <v>363</v>
      </c>
      <c r="I77" s="28" t="s">
        <v>397</v>
      </c>
      <c r="J77" s="167">
        <v>32.6</v>
      </c>
      <c r="K77" s="177">
        <v>32.6</v>
      </c>
      <c r="L77" s="28"/>
      <c r="M77" s="28"/>
      <c r="N77" s="28"/>
      <c r="O77" s="28" t="s">
        <v>360</v>
      </c>
      <c r="P77" s="54" t="s">
        <v>398</v>
      </c>
      <c r="Q77" s="28">
        <v>348</v>
      </c>
      <c r="R77" s="69" t="s">
        <v>399</v>
      </c>
      <c r="S77" s="69" t="s">
        <v>150</v>
      </c>
      <c r="T77" s="69" t="s">
        <v>269</v>
      </c>
      <c r="U77" s="69"/>
      <c r="V77" s="43"/>
      <c r="W77" s="48">
        <v>32.6</v>
      </c>
      <c r="X77" s="46">
        <f t="shared" si="1"/>
        <v>0</v>
      </c>
    </row>
    <row r="78" ht="88.8" customHeight="1" spans="1:24">
      <c r="A78" s="8">
        <v>70</v>
      </c>
      <c r="B78" s="11" t="s">
        <v>360</v>
      </c>
      <c r="C78" s="8" t="s">
        <v>400</v>
      </c>
      <c r="D78" s="11" t="s">
        <v>32</v>
      </c>
      <c r="E78" s="15" t="s">
        <v>33</v>
      </c>
      <c r="F78" s="54" t="s">
        <v>401</v>
      </c>
      <c r="G78" s="28">
        <v>32.2</v>
      </c>
      <c r="H78" s="28" t="s">
        <v>363</v>
      </c>
      <c r="I78" s="28" t="s">
        <v>402</v>
      </c>
      <c r="J78" s="167">
        <v>32.2</v>
      </c>
      <c r="K78" s="177">
        <v>32.2</v>
      </c>
      <c r="L78" s="28"/>
      <c r="M78" s="28"/>
      <c r="N78" s="28"/>
      <c r="O78" s="28" t="s">
        <v>360</v>
      </c>
      <c r="P78" s="54" t="s">
        <v>403</v>
      </c>
      <c r="Q78" s="28">
        <v>164</v>
      </c>
      <c r="R78" s="69" t="s">
        <v>404</v>
      </c>
      <c r="S78" s="69" t="s">
        <v>150</v>
      </c>
      <c r="T78" s="69" t="s">
        <v>405</v>
      </c>
      <c r="U78" s="69"/>
      <c r="V78" s="43"/>
      <c r="W78" s="48">
        <v>32.2</v>
      </c>
      <c r="X78" s="46">
        <f t="shared" si="1"/>
        <v>0</v>
      </c>
    </row>
    <row r="79" ht="59.4" customHeight="1" spans="1:24">
      <c r="A79" s="8">
        <v>71</v>
      </c>
      <c r="B79" s="11" t="s">
        <v>360</v>
      </c>
      <c r="C79" s="8" t="s">
        <v>406</v>
      </c>
      <c r="D79" s="11" t="s">
        <v>32</v>
      </c>
      <c r="E79" s="15" t="s">
        <v>33</v>
      </c>
      <c r="F79" s="54" t="s">
        <v>407</v>
      </c>
      <c r="G79" s="28">
        <v>49.42</v>
      </c>
      <c r="H79" s="28" t="s">
        <v>363</v>
      </c>
      <c r="I79" s="28" t="s">
        <v>408</v>
      </c>
      <c r="J79" s="167">
        <v>49.42</v>
      </c>
      <c r="K79" s="177">
        <v>49.42</v>
      </c>
      <c r="L79" s="28"/>
      <c r="M79" s="28"/>
      <c r="N79" s="28"/>
      <c r="O79" s="28" t="s">
        <v>360</v>
      </c>
      <c r="P79" s="54" t="s">
        <v>409</v>
      </c>
      <c r="Q79" s="28">
        <v>191</v>
      </c>
      <c r="R79" s="69" t="s">
        <v>410</v>
      </c>
      <c r="S79" s="69" t="s">
        <v>150</v>
      </c>
      <c r="T79" s="69" t="s">
        <v>269</v>
      </c>
      <c r="U79" s="69"/>
      <c r="V79" s="43"/>
      <c r="W79" s="48">
        <v>49.42</v>
      </c>
      <c r="X79" s="46">
        <f t="shared" si="1"/>
        <v>0</v>
      </c>
    </row>
    <row r="80" ht="67.2" customHeight="1" spans="1:24">
      <c r="A80" s="8">
        <v>72</v>
      </c>
      <c r="B80" s="11" t="s">
        <v>360</v>
      </c>
      <c r="C80" s="8" t="s">
        <v>411</v>
      </c>
      <c r="D80" s="11" t="s">
        <v>32</v>
      </c>
      <c r="E80" s="15" t="s">
        <v>33</v>
      </c>
      <c r="F80" s="54" t="s">
        <v>412</v>
      </c>
      <c r="G80" s="28">
        <v>71.8</v>
      </c>
      <c r="H80" s="28" t="s">
        <v>363</v>
      </c>
      <c r="I80" s="28" t="s">
        <v>413</v>
      </c>
      <c r="J80" s="167">
        <v>71.8</v>
      </c>
      <c r="K80" s="177">
        <v>71.8</v>
      </c>
      <c r="L80" s="28"/>
      <c r="M80" s="28"/>
      <c r="N80" s="28"/>
      <c r="O80" s="28" t="s">
        <v>360</v>
      </c>
      <c r="P80" s="54" t="s">
        <v>414</v>
      </c>
      <c r="Q80" s="28">
        <v>361</v>
      </c>
      <c r="R80" s="69" t="s">
        <v>268</v>
      </c>
      <c r="S80" s="69" t="s">
        <v>150</v>
      </c>
      <c r="T80" s="69" t="s">
        <v>269</v>
      </c>
      <c r="U80" s="69"/>
      <c r="V80" s="43"/>
      <c r="W80" s="48">
        <v>71.8</v>
      </c>
      <c r="X80" s="46">
        <f t="shared" si="1"/>
        <v>0</v>
      </c>
    </row>
    <row r="81" ht="63" customHeight="1" spans="1:24">
      <c r="A81" s="8">
        <v>73</v>
      </c>
      <c r="B81" s="11" t="s">
        <v>360</v>
      </c>
      <c r="C81" s="8" t="s">
        <v>415</v>
      </c>
      <c r="D81" s="11" t="s">
        <v>32</v>
      </c>
      <c r="E81" s="15" t="s">
        <v>33</v>
      </c>
      <c r="F81" s="54" t="s">
        <v>416</v>
      </c>
      <c r="G81" s="28">
        <v>28.1</v>
      </c>
      <c r="H81" s="28" t="s">
        <v>363</v>
      </c>
      <c r="I81" s="28" t="s">
        <v>417</v>
      </c>
      <c r="J81" s="167">
        <v>28.1</v>
      </c>
      <c r="K81" s="177">
        <v>28.1</v>
      </c>
      <c r="L81" s="28"/>
      <c r="M81" s="28"/>
      <c r="N81" s="28"/>
      <c r="O81" s="28" t="s">
        <v>360</v>
      </c>
      <c r="P81" s="54" t="s">
        <v>418</v>
      </c>
      <c r="Q81" s="28">
        <v>173</v>
      </c>
      <c r="R81" s="69" t="s">
        <v>404</v>
      </c>
      <c r="S81" s="69" t="s">
        <v>150</v>
      </c>
      <c r="T81" s="69" t="s">
        <v>405</v>
      </c>
      <c r="U81" s="69"/>
      <c r="V81" s="43"/>
      <c r="W81" s="48">
        <v>28.1</v>
      </c>
      <c r="X81" s="46">
        <f t="shared" si="1"/>
        <v>0</v>
      </c>
    </row>
    <row r="82" ht="70.05" customHeight="1" spans="1:24">
      <c r="A82" s="8">
        <v>74</v>
      </c>
      <c r="B82" s="11" t="s">
        <v>360</v>
      </c>
      <c r="C82" s="8" t="s">
        <v>419</v>
      </c>
      <c r="D82" s="11" t="s">
        <v>32</v>
      </c>
      <c r="E82" s="15" t="s">
        <v>33</v>
      </c>
      <c r="F82" s="54" t="s">
        <v>420</v>
      </c>
      <c r="G82" s="28">
        <v>58.878015</v>
      </c>
      <c r="H82" s="28" t="s">
        <v>363</v>
      </c>
      <c r="I82" s="28" t="s">
        <v>421</v>
      </c>
      <c r="J82" s="167">
        <v>58.878015</v>
      </c>
      <c r="K82" s="177">
        <v>58.878015</v>
      </c>
      <c r="L82" s="28"/>
      <c r="M82" s="28"/>
      <c r="N82" s="28"/>
      <c r="O82" s="28" t="s">
        <v>360</v>
      </c>
      <c r="P82" s="54" t="s">
        <v>422</v>
      </c>
      <c r="Q82" s="28">
        <v>1386</v>
      </c>
      <c r="R82" s="69"/>
      <c r="S82" s="69"/>
      <c r="T82" s="69"/>
      <c r="U82" s="69"/>
      <c r="V82" s="43"/>
      <c r="W82" s="48">
        <v>58.878015</v>
      </c>
      <c r="X82" s="46">
        <f t="shared" si="1"/>
        <v>0</v>
      </c>
    </row>
    <row r="83" ht="70.05" customHeight="1" spans="1:24">
      <c r="A83" s="8">
        <v>75</v>
      </c>
      <c r="B83" s="11" t="s">
        <v>360</v>
      </c>
      <c r="C83" s="8" t="s">
        <v>423</v>
      </c>
      <c r="D83" s="11" t="s">
        <v>32</v>
      </c>
      <c r="E83" s="15" t="s">
        <v>33</v>
      </c>
      <c r="F83" s="54" t="s">
        <v>424</v>
      </c>
      <c r="G83" s="28">
        <v>12.28</v>
      </c>
      <c r="H83" s="28" t="s">
        <v>363</v>
      </c>
      <c r="I83" s="28" t="s">
        <v>421</v>
      </c>
      <c r="J83" s="167">
        <v>12.28</v>
      </c>
      <c r="K83" s="177">
        <v>12.28</v>
      </c>
      <c r="L83" s="28"/>
      <c r="M83" s="28"/>
      <c r="N83" s="28"/>
      <c r="O83" s="28" t="s">
        <v>360</v>
      </c>
      <c r="P83" s="54" t="s">
        <v>422</v>
      </c>
      <c r="Q83" s="28">
        <v>1386</v>
      </c>
      <c r="R83" s="69"/>
      <c r="S83" s="69"/>
      <c r="T83" s="69"/>
      <c r="U83" s="69"/>
      <c r="V83" s="43"/>
      <c r="W83" s="48">
        <v>12.28</v>
      </c>
      <c r="X83" s="46">
        <f t="shared" si="1"/>
        <v>0</v>
      </c>
    </row>
    <row r="84" ht="120" customHeight="1" spans="1:24">
      <c r="A84" s="8">
        <v>76</v>
      </c>
      <c r="B84" s="8" t="s">
        <v>425</v>
      </c>
      <c r="C84" s="8" t="s">
        <v>426</v>
      </c>
      <c r="D84" s="11" t="s">
        <v>32</v>
      </c>
      <c r="E84" s="15" t="s">
        <v>33</v>
      </c>
      <c r="F84" s="13" t="s">
        <v>427</v>
      </c>
      <c r="G84" s="11"/>
      <c r="H84" s="11" t="s">
        <v>428</v>
      </c>
      <c r="I84" s="11" t="s">
        <v>429</v>
      </c>
      <c r="J84" s="172">
        <v>67</v>
      </c>
      <c r="K84" s="167">
        <v>67</v>
      </c>
      <c r="L84" s="11"/>
      <c r="M84" s="11"/>
      <c r="N84" s="11"/>
      <c r="O84" s="11" t="s">
        <v>430</v>
      </c>
      <c r="P84" s="13" t="s">
        <v>431</v>
      </c>
      <c r="Q84" s="11">
        <v>442</v>
      </c>
      <c r="R84" s="47">
        <v>43264</v>
      </c>
      <c r="S84" s="47">
        <v>43276</v>
      </c>
      <c r="T84" s="47">
        <v>43342</v>
      </c>
      <c r="U84" s="47"/>
      <c r="V84" s="43"/>
      <c r="W84" s="48">
        <v>67</v>
      </c>
      <c r="X84" s="46">
        <f t="shared" si="1"/>
        <v>0</v>
      </c>
    </row>
    <row r="85" ht="70.05" customHeight="1" spans="1:24">
      <c r="A85" s="8">
        <v>77</v>
      </c>
      <c r="B85" s="11" t="s">
        <v>432</v>
      </c>
      <c r="C85" s="11" t="s">
        <v>433</v>
      </c>
      <c r="D85" s="11" t="s">
        <v>32</v>
      </c>
      <c r="E85" s="15" t="s">
        <v>33</v>
      </c>
      <c r="F85" s="13" t="s">
        <v>434</v>
      </c>
      <c r="G85" s="11">
        <v>5.826</v>
      </c>
      <c r="H85" s="11" t="s">
        <v>435</v>
      </c>
      <c r="I85" s="11" t="s">
        <v>436</v>
      </c>
      <c r="J85" s="167">
        <v>6.178</v>
      </c>
      <c r="K85" s="167">
        <v>6.178</v>
      </c>
      <c r="L85" s="11"/>
      <c r="M85" s="11"/>
      <c r="N85" s="11"/>
      <c r="O85" s="11" t="s">
        <v>437</v>
      </c>
      <c r="P85" s="13" t="s">
        <v>438</v>
      </c>
      <c r="Q85" s="11">
        <v>180</v>
      </c>
      <c r="R85" s="47" t="s">
        <v>439</v>
      </c>
      <c r="S85" s="47" t="s">
        <v>440</v>
      </c>
      <c r="T85" s="47" t="s">
        <v>441</v>
      </c>
      <c r="U85" s="47" t="s">
        <v>442</v>
      </c>
      <c r="V85" s="43"/>
      <c r="W85" s="48">
        <v>6.178</v>
      </c>
      <c r="X85" s="46">
        <f t="shared" si="1"/>
        <v>0</v>
      </c>
    </row>
    <row r="86" ht="90.6" customHeight="1" spans="1:24">
      <c r="A86" s="8">
        <v>78</v>
      </c>
      <c r="B86" s="11" t="s">
        <v>432</v>
      </c>
      <c r="C86" s="11" t="s">
        <v>443</v>
      </c>
      <c r="D86" s="11" t="s">
        <v>32</v>
      </c>
      <c r="E86" s="15" t="s">
        <v>33</v>
      </c>
      <c r="F86" s="13" t="s">
        <v>444</v>
      </c>
      <c r="G86" s="11">
        <v>4.101</v>
      </c>
      <c r="H86" s="11" t="s">
        <v>435</v>
      </c>
      <c r="I86" s="11" t="s">
        <v>445</v>
      </c>
      <c r="J86" s="167">
        <v>4.101</v>
      </c>
      <c r="K86" s="167">
        <v>4.101</v>
      </c>
      <c r="L86" s="11"/>
      <c r="M86" s="11"/>
      <c r="N86" s="11"/>
      <c r="O86" s="11" t="s">
        <v>437</v>
      </c>
      <c r="P86" s="13" t="s">
        <v>446</v>
      </c>
      <c r="Q86" s="11">
        <v>120</v>
      </c>
      <c r="R86" s="47" t="s">
        <v>439</v>
      </c>
      <c r="S86" s="47" t="s">
        <v>440</v>
      </c>
      <c r="T86" s="47" t="s">
        <v>441</v>
      </c>
      <c r="U86" s="47" t="s">
        <v>442</v>
      </c>
      <c r="V86" s="43"/>
      <c r="W86" s="48">
        <v>4.101</v>
      </c>
      <c r="X86" s="46">
        <f t="shared" si="1"/>
        <v>0</v>
      </c>
    </row>
    <row r="87" ht="102.6" customHeight="1" spans="1:24">
      <c r="A87" s="8">
        <v>79</v>
      </c>
      <c r="B87" s="11" t="s">
        <v>432</v>
      </c>
      <c r="C87" s="11" t="s">
        <v>447</v>
      </c>
      <c r="D87" s="11" t="s">
        <v>32</v>
      </c>
      <c r="E87" s="15" t="s">
        <v>33</v>
      </c>
      <c r="F87" s="13" t="s">
        <v>448</v>
      </c>
      <c r="G87" s="11">
        <v>9</v>
      </c>
      <c r="H87" s="11" t="s">
        <v>435</v>
      </c>
      <c r="I87" s="11" t="s">
        <v>449</v>
      </c>
      <c r="J87" s="167">
        <v>9</v>
      </c>
      <c r="K87" s="167">
        <v>9</v>
      </c>
      <c r="L87" s="11"/>
      <c r="M87" s="11"/>
      <c r="N87" s="11"/>
      <c r="O87" s="11" t="s">
        <v>437</v>
      </c>
      <c r="P87" s="13" t="s">
        <v>450</v>
      </c>
      <c r="Q87" s="11">
        <v>30</v>
      </c>
      <c r="R87" s="47" t="s">
        <v>451</v>
      </c>
      <c r="S87" s="47" t="s">
        <v>452</v>
      </c>
      <c r="T87" s="47" t="s">
        <v>442</v>
      </c>
      <c r="U87" s="47" t="s">
        <v>453</v>
      </c>
      <c r="V87" s="43"/>
      <c r="W87" s="48">
        <v>9</v>
      </c>
      <c r="X87" s="46">
        <f t="shared" si="1"/>
        <v>0</v>
      </c>
    </row>
    <row r="88" ht="105" customHeight="1" spans="1:24">
      <c r="A88" s="8">
        <v>80</v>
      </c>
      <c r="B88" s="8" t="s">
        <v>432</v>
      </c>
      <c r="C88" s="8" t="s">
        <v>454</v>
      </c>
      <c r="D88" s="11" t="s">
        <v>32</v>
      </c>
      <c r="E88" s="15" t="s">
        <v>33</v>
      </c>
      <c r="F88" s="19" t="s">
        <v>455</v>
      </c>
      <c r="G88" s="18">
        <v>38.613689</v>
      </c>
      <c r="H88" s="18" t="s">
        <v>435</v>
      </c>
      <c r="I88" s="18" t="s">
        <v>456</v>
      </c>
      <c r="J88" s="172">
        <v>30</v>
      </c>
      <c r="K88" s="171">
        <v>30</v>
      </c>
      <c r="L88" s="18"/>
      <c r="M88" s="18"/>
      <c r="N88" s="18"/>
      <c r="O88" s="18" t="s">
        <v>437</v>
      </c>
      <c r="P88" s="19" t="s">
        <v>457</v>
      </c>
      <c r="Q88" s="18">
        <v>779</v>
      </c>
      <c r="R88" s="50">
        <v>43312</v>
      </c>
      <c r="S88" s="50">
        <v>43322</v>
      </c>
      <c r="T88" s="50">
        <v>43404</v>
      </c>
      <c r="U88" s="50">
        <v>43434</v>
      </c>
      <c r="V88" s="70"/>
      <c r="W88" s="48">
        <v>30</v>
      </c>
      <c r="X88" s="46">
        <f t="shared" si="1"/>
        <v>0</v>
      </c>
    </row>
    <row r="89" ht="70.05" customHeight="1" spans="1:24">
      <c r="A89" s="8">
        <v>81</v>
      </c>
      <c r="B89" s="8" t="s">
        <v>432</v>
      </c>
      <c r="C89" s="8" t="s">
        <v>458</v>
      </c>
      <c r="D89" s="11" t="s">
        <v>32</v>
      </c>
      <c r="E89" s="15" t="s">
        <v>33</v>
      </c>
      <c r="F89" s="13" t="s">
        <v>459</v>
      </c>
      <c r="G89" s="11">
        <v>30.05</v>
      </c>
      <c r="H89" s="11" t="s">
        <v>435</v>
      </c>
      <c r="I89" s="11" t="s">
        <v>460</v>
      </c>
      <c r="J89" s="172">
        <v>24</v>
      </c>
      <c r="K89" s="167">
        <v>24</v>
      </c>
      <c r="L89" s="11"/>
      <c r="M89" s="11"/>
      <c r="N89" s="11"/>
      <c r="O89" s="11" t="s">
        <v>437</v>
      </c>
      <c r="P89" s="13" t="s">
        <v>461</v>
      </c>
      <c r="Q89" s="11">
        <v>106</v>
      </c>
      <c r="R89" s="47">
        <v>43312</v>
      </c>
      <c r="S89" s="47">
        <v>43322</v>
      </c>
      <c r="T89" s="47">
        <v>43404</v>
      </c>
      <c r="U89" s="47">
        <v>43434</v>
      </c>
      <c r="V89" s="43"/>
      <c r="W89" s="48">
        <v>24</v>
      </c>
      <c r="X89" s="46">
        <f t="shared" si="1"/>
        <v>0</v>
      </c>
    </row>
    <row r="90" ht="70.05" customHeight="1" spans="1:24">
      <c r="A90" s="8">
        <v>82</v>
      </c>
      <c r="B90" s="8" t="s">
        <v>432</v>
      </c>
      <c r="C90" s="8" t="s">
        <v>462</v>
      </c>
      <c r="D90" s="11" t="s">
        <v>32</v>
      </c>
      <c r="E90" s="15" t="s">
        <v>33</v>
      </c>
      <c r="F90" s="13" t="s">
        <v>463</v>
      </c>
      <c r="G90" s="11">
        <v>22.15</v>
      </c>
      <c r="H90" s="11" t="s">
        <v>435</v>
      </c>
      <c r="I90" s="11" t="s">
        <v>464</v>
      </c>
      <c r="J90" s="172">
        <v>17</v>
      </c>
      <c r="K90" s="167">
        <v>17</v>
      </c>
      <c r="L90" s="11"/>
      <c r="M90" s="11"/>
      <c r="N90" s="11"/>
      <c r="O90" s="11" t="s">
        <v>437</v>
      </c>
      <c r="P90" s="13" t="s">
        <v>465</v>
      </c>
      <c r="Q90" s="11">
        <v>885</v>
      </c>
      <c r="R90" s="47">
        <v>43312</v>
      </c>
      <c r="S90" s="47">
        <v>43322</v>
      </c>
      <c r="T90" s="47">
        <v>43404</v>
      </c>
      <c r="U90" s="47" t="s">
        <v>466</v>
      </c>
      <c r="V90" s="43"/>
      <c r="W90" s="48">
        <v>17</v>
      </c>
      <c r="X90" s="46">
        <f t="shared" si="1"/>
        <v>0</v>
      </c>
    </row>
    <row r="91" ht="94.2" customHeight="1" spans="1:24">
      <c r="A91" s="8">
        <v>83</v>
      </c>
      <c r="B91" s="8" t="s">
        <v>432</v>
      </c>
      <c r="C91" s="8" t="s">
        <v>467</v>
      </c>
      <c r="D91" s="11" t="s">
        <v>32</v>
      </c>
      <c r="E91" s="15" t="s">
        <v>33</v>
      </c>
      <c r="F91" s="55" t="s">
        <v>468</v>
      </c>
      <c r="G91" s="12">
        <v>4.6977</v>
      </c>
      <c r="H91" s="12" t="s">
        <v>435</v>
      </c>
      <c r="I91" s="12" t="s">
        <v>464</v>
      </c>
      <c r="J91" s="172">
        <v>3.8</v>
      </c>
      <c r="K91" s="166">
        <v>3.8</v>
      </c>
      <c r="L91" s="12"/>
      <c r="M91" s="12"/>
      <c r="N91" s="12"/>
      <c r="O91" s="12" t="s">
        <v>437</v>
      </c>
      <c r="P91" s="55" t="s">
        <v>469</v>
      </c>
      <c r="Q91" s="12">
        <v>885</v>
      </c>
      <c r="R91" s="71">
        <v>43312</v>
      </c>
      <c r="S91" s="71">
        <v>43322</v>
      </c>
      <c r="T91" s="71">
        <v>43404</v>
      </c>
      <c r="U91" s="71">
        <v>43434</v>
      </c>
      <c r="V91" s="43"/>
      <c r="W91" s="48">
        <v>3.8</v>
      </c>
      <c r="X91" s="46">
        <f t="shared" si="1"/>
        <v>0</v>
      </c>
    </row>
    <row r="92" ht="42" customHeight="1" spans="1:24">
      <c r="A92" s="8">
        <v>84</v>
      </c>
      <c r="B92" s="8" t="s">
        <v>470</v>
      </c>
      <c r="C92" s="8" t="s">
        <v>471</v>
      </c>
      <c r="D92" s="11" t="s">
        <v>32</v>
      </c>
      <c r="E92" s="15" t="s">
        <v>33</v>
      </c>
      <c r="F92" s="55" t="s">
        <v>472</v>
      </c>
      <c r="G92" s="12">
        <v>36.7</v>
      </c>
      <c r="H92" s="12" t="s">
        <v>473</v>
      </c>
      <c r="I92" s="12" t="s">
        <v>474</v>
      </c>
      <c r="J92" s="170">
        <v>36.7</v>
      </c>
      <c r="K92" s="166">
        <v>36.7</v>
      </c>
      <c r="L92" s="12"/>
      <c r="M92" s="12"/>
      <c r="N92" s="12"/>
      <c r="O92" s="12" t="s">
        <v>470</v>
      </c>
      <c r="P92" s="55" t="s">
        <v>475</v>
      </c>
      <c r="Q92" s="12">
        <v>669</v>
      </c>
      <c r="R92" s="71" t="s">
        <v>141</v>
      </c>
      <c r="S92" s="71" t="s">
        <v>476</v>
      </c>
      <c r="T92" s="71" t="s">
        <v>134</v>
      </c>
      <c r="U92" s="71"/>
      <c r="V92" s="43"/>
      <c r="W92" s="48">
        <v>36.7</v>
      </c>
      <c r="X92" s="46">
        <f t="shared" si="1"/>
        <v>0</v>
      </c>
    </row>
    <row r="93" ht="70.05" customHeight="1" spans="1:24">
      <c r="A93" s="8">
        <v>85</v>
      </c>
      <c r="B93" s="8" t="s">
        <v>470</v>
      </c>
      <c r="C93" s="8" t="s">
        <v>477</v>
      </c>
      <c r="D93" s="11" t="s">
        <v>32</v>
      </c>
      <c r="E93" s="15" t="s">
        <v>33</v>
      </c>
      <c r="F93" s="55" t="s">
        <v>478</v>
      </c>
      <c r="G93" s="12">
        <v>46.3</v>
      </c>
      <c r="H93" s="12" t="s">
        <v>473</v>
      </c>
      <c r="I93" s="12" t="s">
        <v>479</v>
      </c>
      <c r="J93" s="170">
        <v>46.3</v>
      </c>
      <c r="K93" s="166">
        <v>46.3</v>
      </c>
      <c r="L93" s="12"/>
      <c r="M93" s="12"/>
      <c r="N93" s="12"/>
      <c r="O93" s="12" t="s">
        <v>470</v>
      </c>
      <c r="P93" s="55" t="s">
        <v>480</v>
      </c>
      <c r="Q93" s="12">
        <v>579</v>
      </c>
      <c r="R93" s="71" t="s">
        <v>141</v>
      </c>
      <c r="S93" s="71" t="s">
        <v>481</v>
      </c>
      <c r="T93" s="71" t="s">
        <v>482</v>
      </c>
      <c r="U93" s="71"/>
      <c r="V93" s="43"/>
      <c r="W93" s="48">
        <v>46.3</v>
      </c>
      <c r="X93" s="46">
        <f t="shared" si="1"/>
        <v>0</v>
      </c>
    </row>
    <row r="94" ht="110.4" customHeight="1" spans="1:24">
      <c r="A94" s="8">
        <v>86</v>
      </c>
      <c r="B94" s="8" t="s">
        <v>470</v>
      </c>
      <c r="C94" s="8" t="s">
        <v>483</v>
      </c>
      <c r="D94" s="11" t="s">
        <v>32</v>
      </c>
      <c r="E94" s="15" t="s">
        <v>33</v>
      </c>
      <c r="F94" s="13" t="s">
        <v>484</v>
      </c>
      <c r="G94" s="12">
        <v>17.515</v>
      </c>
      <c r="H94" s="8" t="s">
        <v>473</v>
      </c>
      <c r="I94" s="8" t="s">
        <v>485</v>
      </c>
      <c r="J94" s="172">
        <v>17.515</v>
      </c>
      <c r="K94" s="166">
        <v>17.515</v>
      </c>
      <c r="L94" s="12"/>
      <c r="M94" s="8"/>
      <c r="N94" s="8"/>
      <c r="O94" s="8" t="s">
        <v>470</v>
      </c>
      <c r="P94" s="30" t="s">
        <v>486</v>
      </c>
      <c r="Q94" s="8">
        <v>669</v>
      </c>
      <c r="R94" s="43" t="s">
        <v>85</v>
      </c>
      <c r="S94" s="43" t="s">
        <v>404</v>
      </c>
      <c r="T94" s="43" t="s">
        <v>134</v>
      </c>
      <c r="U94" s="43"/>
      <c r="V94" s="47"/>
      <c r="W94" s="48">
        <v>17.515</v>
      </c>
      <c r="X94" s="46">
        <f t="shared" si="1"/>
        <v>0</v>
      </c>
    </row>
    <row r="95" ht="109.2" customHeight="1" spans="1:24">
      <c r="A95" s="8">
        <v>87</v>
      </c>
      <c r="B95" s="8" t="s">
        <v>470</v>
      </c>
      <c r="C95" s="8" t="s">
        <v>487</v>
      </c>
      <c r="D95" s="11" t="s">
        <v>32</v>
      </c>
      <c r="E95" s="15" t="s">
        <v>33</v>
      </c>
      <c r="F95" s="13" t="s">
        <v>484</v>
      </c>
      <c r="G95" s="12">
        <v>10.942</v>
      </c>
      <c r="H95" s="8" t="s">
        <v>473</v>
      </c>
      <c r="I95" s="8" t="s">
        <v>485</v>
      </c>
      <c r="J95" s="172">
        <v>10.942</v>
      </c>
      <c r="K95" s="166">
        <v>10.942</v>
      </c>
      <c r="L95" s="12"/>
      <c r="M95" s="8"/>
      <c r="N95" s="8"/>
      <c r="O95" s="8" t="s">
        <v>470</v>
      </c>
      <c r="P95" s="30" t="s">
        <v>486</v>
      </c>
      <c r="Q95" s="8">
        <v>579</v>
      </c>
      <c r="R95" s="43" t="s">
        <v>85</v>
      </c>
      <c r="S95" s="43" t="s">
        <v>404</v>
      </c>
      <c r="T95" s="43" t="s">
        <v>482</v>
      </c>
      <c r="U95" s="43"/>
      <c r="V95" s="47"/>
      <c r="W95" s="48">
        <v>10.942</v>
      </c>
      <c r="X95" s="46">
        <f t="shared" si="1"/>
        <v>0</v>
      </c>
    </row>
    <row r="96" ht="165.6" customHeight="1" spans="1:24">
      <c r="A96" s="8">
        <v>88</v>
      </c>
      <c r="B96" s="12" t="s">
        <v>488</v>
      </c>
      <c r="C96" s="56" t="s">
        <v>489</v>
      </c>
      <c r="D96" s="56" t="s">
        <v>32</v>
      </c>
      <c r="E96" s="15" t="s">
        <v>33</v>
      </c>
      <c r="F96" s="30" t="s">
        <v>490</v>
      </c>
      <c r="G96" s="8">
        <v>4.49</v>
      </c>
      <c r="H96" s="8" t="s">
        <v>491</v>
      </c>
      <c r="I96" s="8" t="s">
        <v>492</v>
      </c>
      <c r="J96" s="166">
        <v>4.49</v>
      </c>
      <c r="K96" s="172">
        <v>4.49</v>
      </c>
      <c r="L96" s="8"/>
      <c r="M96" s="8"/>
      <c r="N96" s="8"/>
      <c r="O96" s="8" t="s">
        <v>488</v>
      </c>
      <c r="P96" s="30" t="s">
        <v>493</v>
      </c>
      <c r="Q96" s="8">
        <v>107</v>
      </c>
      <c r="R96" s="43">
        <v>42914</v>
      </c>
      <c r="S96" s="43">
        <v>42917</v>
      </c>
      <c r="T96" s="43">
        <v>42937</v>
      </c>
      <c r="U96" s="43">
        <v>43093</v>
      </c>
      <c r="V96" s="43"/>
      <c r="W96" s="48">
        <v>4.49</v>
      </c>
      <c r="X96" s="46">
        <f t="shared" si="1"/>
        <v>0</v>
      </c>
    </row>
    <row r="97" ht="98" customHeight="1" spans="1:24">
      <c r="A97" s="8">
        <v>89</v>
      </c>
      <c r="B97" s="12" t="s">
        <v>488</v>
      </c>
      <c r="C97" s="56" t="s">
        <v>494</v>
      </c>
      <c r="D97" s="56" t="s">
        <v>32</v>
      </c>
      <c r="E97" s="15" t="s">
        <v>33</v>
      </c>
      <c r="F97" s="19" t="s">
        <v>495</v>
      </c>
      <c r="G97" s="18">
        <v>90.06</v>
      </c>
      <c r="H97" s="18" t="s">
        <v>491</v>
      </c>
      <c r="I97" s="18" t="s">
        <v>496</v>
      </c>
      <c r="J97" s="166">
        <v>90.06</v>
      </c>
      <c r="K97" s="171">
        <v>90.06</v>
      </c>
      <c r="L97" s="18"/>
      <c r="M97" s="18"/>
      <c r="N97" s="18"/>
      <c r="O97" s="18" t="s">
        <v>488</v>
      </c>
      <c r="P97" s="19" t="s">
        <v>497</v>
      </c>
      <c r="Q97" s="18">
        <v>174</v>
      </c>
      <c r="R97" s="50">
        <v>42930</v>
      </c>
      <c r="S97" s="50">
        <v>42936</v>
      </c>
      <c r="T97" s="50">
        <v>42967</v>
      </c>
      <c r="U97" s="50">
        <v>43093</v>
      </c>
      <c r="V97" s="43"/>
      <c r="W97" s="48">
        <v>90.06</v>
      </c>
      <c r="X97" s="46">
        <f t="shared" si="1"/>
        <v>0</v>
      </c>
    </row>
    <row r="98" ht="109.2" customHeight="1" spans="1:24">
      <c r="A98" s="8">
        <v>90</v>
      </c>
      <c r="B98" s="12" t="s">
        <v>488</v>
      </c>
      <c r="C98" s="56" t="s">
        <v>498</v>
      </c>
      <c r="D98" s="56" t="s">
        <v>32</v>
      </c>
      <c r="E98" s="15" t="s">
        <v>33</v>
      </c>
      <c r="F98" s="55" t="s">
        <v>499</v>
      </c>
      <c r="G98" s="12">
        <v>20.19</v>
      </c>
      <c r="H98" s="12" t="s">
        <v>491</v>
      </c>
      <c r="I98" s="12" t="s">
        <v>500</v>
      </c>
      <c r="J98" s="166">
        <v>20.19</v>
      </c>
      <c r="K98" s="166">
        <v>20.19</v>
      </c>
      <c r="L98" s="12"/>
      <c r="M98" s="12"/>
      <c r="N98" s="12"/>
      <c r="O98" s="12" t="s">
        <v>488</v>
      </c>
      <c r="P98" s="55" t="s">
        <v>501</v>
      </c>
      <c r="Q98" s="12">
        <v>170</v>
      </c>
      <c r="R98" s="71">
        <v>42929</v>
      </c>
      <c r="S98" s="71">
        <v>42937</v>
      </c>
      <c r="T98" s="71">
        <v>42977</v>
      </c>
      <c r="U98" s="71">
        <v>43093</v>
      </c>
      <c r="V98" s="43"/>
      <c r="W98" s="48">
        <v>20.19</v>
      </c>
      <c r="X98" s="46">
        <f t="shared" si="1"/>
        <v>0</v>
      </c>
    </row>
    <row r="99" ht="82.2" customHeight="1" spans="1:24">
      <c r="A99" s="8">
        <v>91</v>
      </c>
      <c r="B99" s="8" t="s">
        <v>488</v>
      </c>
      <c r="C99" s="8" t="s">
        <v>502</v>
      </c>
      <c r="D99" s="15" t="s">
        <v>32</v>
      </c>
      <c r="E99" s="15" t="s">
        <v>33</v>
      </c>
      <c r="F99" s="13" t="s">
        <v>503</v>
      </c>
      <c r="G99" s="11">
        <v>35.634901</v>
      </c>
      <c r="H99" s="11" t="s">
        <v>491</v>
      </c>
      <c r="I99" s="11" t="s">
        <v>504</v>
      </c>
      <c r="J99" s="172">
        <v>35.634901</v>
      </c>
      <c r="K99" s="167">
        <v>35.634901</v>
      </c>
      <c r="L99" s="11"/>
      <c r="M99" s="11"/>
      <c r="N99" s="11"/>
      <c r="O99" s="11" t="s">
        <v>488</v>
      </c>
      <c r="P99" s="13" t="s">
        <v>505</v>
      </c>
      <c r="Q99" s="11">
        <v>113</v>
      </c>
      <c r="R99" s="47">
        <v>43319</v>
      </c>
      <c r="S99" s="69">
        <v>43332</v>
      </c>
      <c r="T99" s="69">
        <v>43363</v>
      </c>
      <c r="U99" s="47">
        <v>43393</v>
      </c>
      <c r="V99" s="47"/>
      <c r="W99" s="48">
        <v>35.634901</v>
      </c>
      <c r="X99" s="46">
        <f t="shared" si="1"/>
        <v>0</v>
      </c>
    </row>
    <row r="100" ht="70.05" customHeight="1" spans="1:24">
      <c r="A100" s="8">
        <v>92</v>
      </c>
      <c r="B100" s="8" t="s">
        <v>488</v>
      </c>
      <c r="C100" s="8" t="s">
        <v>506</v>
      </c>
      <c r="D100" s="15" t="s">
        <v>32</v>
      </c>
      <c r="E100" s="15" t="s">
        <v>33</v>
      </c>
      <c r="F100" s="54" t="s">
        <v>507</v>
      </c>
      <c r="G100" s="28">
        <v>38.51</v>
      </c>
      <c r="H100" s="28" t="s">
        <v>491</v>
      </c>
      <c r="I100" s="28" t="s">
        <v>508</v>
      </c>
      <c r="J100" s="172">
        <v>38.51</v>
      </c>
      <c r="K100" s="177">
        <v>38.51</v>
      </c>
      <c r="L100" s="28"/>
      <c r="M100" s="28"/>
      <c r="N100" s="28"/>
      <c r="O100" s="28" t="s">
        <v>488</v>
      </c>
      <c r="P100" s="54" t="s">
        <v>509</v>
      </c>
      <c r="Q100" s="28">
        <v>490</v>
      </c>
      <c r="R100" s="69">
        <v>43342</v>
      </c>
      <c r="S100" s="69">
        <v>43342</v>
      </c>
      <c r="T100" s="69">
        <v>43373</v>
      </c>
      <c r="U100" s="47">
        <v>43393</v>
      </c>
      <c r="V100" s="43"/>
      <c r="W100" s="48">
        <v>38.51</v>
      </c>
      <c r="X100" s="46">
        <f t="shared" si="1"/>
        <v>0</v>
      </c>
    </row>
    <row r="101" ht="70.05" customHeight="1" spans="1:24">
      <c r="A101" s="8">
        <v>93</v>
      </c>
      <c r="B101" s="8" t="s">
        <v>488</v>
      </c>
      <c r="C101" s="8" t="s">
        <v>510</v>
      </c>
      <c r="D101" s="15" t="s">
        <v>32</v>
      </c>
      <c r="E101" s="15" t="s">
        <v>33</v>
      </c>
      <c r="F101" s="54" t="s">
        <v>511</v>
      </c>
      <c r="G101" s="28">
        <v>66.950193</v>
      </c>
      <c r="H101" s="28" t="s">
        <v>491</v>
      </c>
      <c r="I101" s="28" t="s">
        <v>512</v>
      </c>
      <c r="J101" s="172">
        <v>66.950193</v>
      </c>
      <c r="K101" s="177">
        <v>66.950193</v>
      </c>
      <c r="L101" s="28"/>
      <c r="M101" s="28"/>
      <c r="N101" s="28"/>
      <c r="O101" s="28" t="s">
        <v>488</v>
      </c>
      <c r="P101" s="54" t="s">
        <v>513</v>
      </c>
      <c r="Q101" s="28">
        <v>289</v>
      </c>
      <c r="R101" s="69">
        <v>43319</v>
      </c>
      <c r="S101" s="69">
        <v>43327</v>
      </c>
      <c r="T101" s="69">
        <v>43358</v>
      </c>
      <c r="U101" s="47">
        <v>43393</v>
      </c>
      <c r="V101" s="43"/>
      <c r="W101" s="48">
        <v>66.950193</v>
      </c>
      <c r="X101" s="46">
        <f t="shared" si="1"/>
        <v>0</v>
      </c>
    </row>
    <row r="102" ht="101.4" customHeight="1" spans="1:24">
      <c r="A102" s="8">
        <v>94</v>
      </c>
      <c r="B102" s="8" t="s">
        <v>488</v>
      </c>
      <c r="C102" s="8" t="s">
        <v>514</v>
      </c>
      <c r="D102" s="15" t="s">
        <v>32</v>
      </c>
      <c r="E102" s="15" t="s">
        <v>33</v>
      </c>
      <c r="F102" s="54" t="s">
        <v>515</v>
      </c>
      <c r="G102" s="28">
        <v>23.502739</v>
      </c>
      <c r="H102" s="28" t="s">
        <v>491</v>
      </c>
      <c r="I102" s="28" t="s">
        <v>516</v>
      </c>
      <c r="J102" s="172">
        <v>23.502739</v>
      </c>
      <c r="K102" s="177">
        <v>23.502739</v>
      </c>
      <c r="L102" s="28"/>
      <c r="M102" s="28"/>
      <c r="N102" s="28"/>
      <c r="O102" s="28" t="s">
        <v>488</v>
      </c>
      <c r="P102" s="54" t="s">
        <v>517</v>
      </c>
      <c r="Q102" s="28">
        <v>78</v>
      </c>
      <c r="R102" s="69">
        <v>43319</v>
      </c>
      <c r="S102" s="69">
        <v>43320</v>
      </c>
      <c r="T102" s="69">
        <v>43351</v>
      </c>
      <c r="U102" s="47">
        <v>43393</v>
      </c>
      <c r="V102" s="43"/>
      <c r="W102" s="48">
        <v>23.502739</v>
      </c>
      <c r="X102" s="46">
        <f t="shared" si="1"/>
        <v>0</v>
      </c>
    </row>
    <row r="103" ht="70.05" customHeight="1" spans="1:24">
      <c r="A103" s="8">
        <v>95</v>
      </c>
      <c r="B103" s="8" t="s">
        <v>488</v>
      </c>
      <c r="C103" s="8" t="s">
        <v>518</v>
      </c>
      <c r="D103" s="15" t="s">
        <v>32</v>
      </c>
      <c r="E103" s="15" t="s">
        <v>33</v>
      </c>
      <c r="F103" s="54" t="s">
        <v>519</v>
      </c>
      <c r="G103" s="28">
        <v>24.45</v>
      </c>
      <c r="H103" s="28" t="s">
        <v>491</v>
      </c>
      <c r="I103" s="28" t="s">
        <v>520</v>
      </c>
      <c r="J103" s="172">
        <v>24.45</v>
      </c>
      <c r="K103" s="177">
        <v>24.45</v>
      </c>
      <c r="L103" s="28"/>
      <c r="M103" s="28"/>
      <c r="N103" s="28"/>
      <c r="O103" s="28" t="s">
        <v>488</v>
      </c>
      <c r="P103" s="54" t="s">
        <v>521</v>
      </c>
      <c r="Q103" s="28">
        <v>228</v>
      </c>
      <c r="R103" s="69">
        <v>43342</v>
      </c>
      <c r="S103" s="69">
        <v>43342</v>
      </c>
      <c r="T103" s="69">
        <v>43373</v>
      </c>
      <c r="U103" s="47">
        <v>43393</v>
      </c>
      <c r="V103" s="43"/>
      <c r="W103" s="48">
        <v>24.45</v>
      </c>
      <c r="X103" s="46">
        <f t="shared" si="1"/>
        <v>0</v>
      </c>
    </row>
    <row r="104" ht="70.05" customHeight="1" spans="1:24">
      <c r="A104" s="8">
        <v>96</v>
      </c>
      <c r="B104" s="8" t="s">
        <v>488</v>
      </c>
      <c r="C104" s="8" t="s">
        <v>522</v>
      </c>
      <c r="D104" s="15" t="s">
        <v>32</v>
      </c>
      <c r="E104" s="15" t="s">
        <v>33</v>
      </c>
      <c r="F104" s="54" t="s">
        <v>523</v>
      </c>
      <c r="G104" s="28">
        <v>20.776969</v>
      </c>
      <c r="H104" s="28" t="s">
        <v>491</v>
      </c>
      <c r="I104" s="28" t="s">
        <v>524</v>
      </c>
      <c r="J104" s="172">
        <v>20.776969</v>
      </c>
      <c r="K104" s="177">
        <v>20.776969</v>
      </c>
      <c r="L104" s="28"/>
      <c r="M104" s="28"/>
      <c r="N104" s="28"/>
      <c r="O104" s="28" t="s">
        <v>488</v>
      </c>
      <c r="P104" s="54" t="s">
        <v>525</v>
      </c>
      <c r="Q104" s="28">
        <v>90</v>
      </c>
      <c r="R104" s="69">
        <v>43319</v>
      </c>
      <c r="S104" s="69">
        <v>43320</v>
      </c>
      <c r="T104" s="69">
        <v>43351</v>
      </c>
      <c r="U104" s="47">
        <v>43393</v>
      </c>
      <c r="V104" s="43"/>
      <c r="W104" s="48">
        <v>20.776969</v>
      </c>
      <c r="X104" s="46">
        <f t="shared" si="1"/>
        <v>0</v>
      </c>
    </row>
    <row r="105" ht="120.6" customHeight="1" spans="1:24">
      <c r="A105" s="8">
        <v>97</v>
      </c>
      <c r="B105" s="8" t="s">
        <v>488</v>
      </c>
      <c r="C105" s="8" t="s">
        <v>526</v>
      </c>
      <c r="D105" s="15" t="s">
        <v>32</v>
      </c>
      <c r="E105" s="15" t="s">
        <v>33</v>
      </c>
      <c r="F105" s="54" t="s">
        <v>526</v>
      </c>
      <c r="G105" s="28">
        <v>43.95</v>
      </c>
      <c r="H105" s="28" t="s">
        <v>491</v>
      </c>
      <c r="I105" s="28" t="s">
        <v>527</v>
      </c>
      <c r="J105" s="172">
        <v>43.95</v>
      </c>
      <c r="K105" s="177">
        <v>43.95</v>
      </c>
      <c r="L105" s="28"/>
      <c r="M105" s="28"/>
      <c r="N105" s="28"/>
      <c r="O105" s="28" t="s">
        <v>488</v>
      </c>
      <c r="P105" s="54" t="s">
        <v>528</v>
      </c>
      <c r="Q105" s="28">
        <v>1279</v>
      </c>
      <c r="R105" s="69">
        <v>43282</v>
      </c>
      <c r="S105" s="69">
        <v>43289</v>
      </c>
      <c r="T105" s="69">
        <v>43301</v>
      </c>
      <c r="U105" s="47">
        <v>43393</v>
      </c>
      <c r="V105" s="43"/>
      <c r="W105" s="48">
        <v>43.95</v>
      </c>
      <c r="X105" s="46">
        <f t="shared" si="1"/>
        <v>0</v>
      </c>
    </row>
    <row r="106" ht="117.6" customHeight="1" spans="1:24">
      <c r="A106" s="8">
        <v>98</v>
      </c>
      <c r="B106" s="8" t="s">
        <v>488</v>
      </c>
      <c r="C106" s="8" t="s">
        <v>529</v>
      </c>
      <c r="D106" s="15" t="s">
        <v>32</v>
      </c>
      <c r="E106" s="15" t="s">
        <v>33</v>
      </c>
      <c r="F106" s="54" t="s">
        <v>529</v>
      </c>
      <c r="G106" s="28">
        <v>12.53</v>
      </c>
      <c r="H106" s="28" t="s">
        <v>491</v>
      </c>
      <c r="I106" s="28" t="s">
        <v>527</v>
      </c>
      <c r="J106" s="172">
        <v>12.53</v>
      </c>
      <c r="K106" s="177">
        <v>12.53</v>
      </c>
      <c r="L106" s="28"/>
      <c r="M106" s="28"/>
      <c r="N106" s="28"/>
      <c r="O106" s="28" t="s">
        <v>488</v>
      </c>
      <c r="P106" s="54" t="s">
        <v>528</v>
      </c>
      <c r="Q106" s="28">
        <v>1279</v>
      </c>
      <c r="R106" s="69">
        <v>43328</v>
      </c>
      <c r="S106" s="69">
        <v>43335</v>
      </c>
      <c r="T106" s="69">
        <v>43343</v>
      </c>
      <c r="U106" s="47">
        <v>43393</v>
      </c>
      <c r="V106" s="43"/>
      <c r="W106" s="48">
        <v>12.53</v>
      </c>
      <c r="X106" s="46">
        <f t="shared" si="1"/>
        <v>0</v>
      </c>
    </row>
    <row r="107" ht="70.05" customHeight="1" spans="1:24">
      <c r="A107" s="8">
        <v>99</v>
      </c>
      <c r="B107" s="11" t="s">
        <v>530</v>
      </c>
      <c r="C107" s="39" t="s">
        <v>531</v>
      </c>
      <c r="D107" s="28" t="s">
        <v>32</v>
      </c>
      <c r="E107" s="15" t="s">
        <v>33</v>
      </c>
      <c r="F107" s="57" t="s">
        <v>532</v>
      </c>
      <c r="G107" s="28">
        <v>35.6649</v>
      </c>
      <c r="H107" s="58" t="s">
        <v>533</v>
      </c>
      <c r="I107" s="28" t="s">
        <v>534</v>
      </c>
      <c r="J107" s="167">
        <v>35.6649</v>
      </c>
      <c r="K107" s="177">
        <v>35.6649</v>
      </c>
      <c r="L107" s="28"/>
      <c r="M107" s="28"/>
      <c r="N107" s="28"/>
      <c r="O107" s="58" t="s">
        <v>535</v>
      </c>
      <c r="P107" s="57" t="s">
        <v>536</v>
      </c>
      <c r="Q107" s="28">
        <v>316</v>
      </c>
      <c r="R107" s="69" t="s">
        <v>537</v>
      </c>
      <c r="S107" s="69" t="s">
        <v>538</v>
      </c>
      <c r="T107" s="69" t="s">
        <v>539</v>
      </c>
      <c r="U107" s="69" t="s">
        <v>540</v>
      </c>
      <c r="V107" s="43"/>
      <c r="W107" s="48">
        <v>35.6649</v>
      </c>
      <c r="X107" s="46">
        <f t="shared" si="1"/>
        <v>0</v>
      </c>
    </row>
    <row r="108" ht="70.05" customHeight="1" spans="1:24">
      <c r="A108" s="8">
        <v>100</v>
      </c>
      <c r="B108" s="11" t="s">
        <v>530</v>
      </c>
      <c r="C108" s="39" t="s">
        <v>541</v>
      </c>
      <c r="D108" s="28" t="s">
        <v>32</v>
      </c>
      <c r="E108" s="15" t="s">
        <v>33</v>
      </c>
      <c r="F108" s="57" t="s">
        <v>542</v>
      </c>
      <c r="G108" s="28">
        <v>12.55475</v>
      </c>
      <c r="H108" s="58" t="s">
        <v>533</v>
      </c>
      <c r="I108" s="28" t="s">
        <v>543</v>
      </c>
      <c r="J108" s="178">
        <v>12.55475</v>
      </c>
      <c r="K108" s="177">
        <v>12.55475</v>
      </c>
      <c r="L108" s="28"/>
      <c r="M108" s="28"/>
      <c r="N108" s="28"/>
      <c r="O108" s="58" t="s">
        <v>535</v>
      </c>
      <c r="P108" s="57" t="s">
        <v>544</v>
      </c>
      <c r="Q108" s="28">
        <v>257</v>
      </c>
      <c r="R108" s="69" t="s">
        <v>110</v>
      </c>
      <c r="S108" s="69" t="s">
        <v>141</v>
      </c>
      <c r="T108" s="69" t="s">
        <v>539</v>
      </c>
      <c r="U108" s="69" t="s">
        <v>545</v>
      </c>
      <c r="V108" s="43"/>
      <c r="W108" s="48">
        <v>12.55475</v>
      </c>
      <c r="X108" s="46">
        <f t="shared" si="1"/>
        <v>0</v>
      </c>
    </row>
    <row r="109" ht="101.4" customHeight="1" spans="1:24">
      <c r="A109" s="8">
        <v>101</v>
      </c>
      <c r="B109" s="11" t="s">
        <v>530</v>
      </c>
      <c r="C109" s="39" t="s">
        <v>546</v>
      </c>
      <c r="D109" s="28" t="s">
        <v>32</v>
      </c>
      <c r="E109" s="15" t="s">
        <v>33</v>
      </c>
      <c r="F109" s="57" t="s">
        <v>547</v>
      </c>
      <c r="G109" s="28">
        <v>66.4</v>
      </c>
      <c r="H109" s="58" t="s">
        <v>533</v>
      </c>
      <c r="I109" s="28" t="s">
        <v>548</v>
      </c>
      <c r="J109" s="178">
        <v>66.4</v>
      </c>
      <c r="K109" s="177">
        <v>66.4</v>
      </c>
      <c r="L109" s="28"/>
      <c r="M109" s="28"/>
      <c r="N109" s="28"/>
      <c r="O109" s="58" t="s">
        <v>535</v>
      </c>
      <c r="P109" s="57" t="s">
        <v>549</v>
      </c>
      <c r="Q109" s="28">
        <v>318</v>
      </c>
      <c r="R109" s="69" t="s">
        <v>141</v>
      </c>
      <c r="S109" s="69" t="s">
        <v>550</v>
      </c>
      <c r="T109" s="69" t="s">
        <v>539</v>
      </c>
      <c r="U109" s="69" t="s">
        <v>545</v>
      </c>
      <c r="V109" s="43"/>
      <c r="W109" s="48">
        <v>66.4</v>
      </c>
      <c r="X109" s="46">
        <f t="shared" si="1"/>
        <v>0</v>
      </c>
    </row>
    <row r="110" ht="70.05" customHeight="1" spans="1:24">
      <c r="A110" s="8">
        <v>102</v>
      </c>
      <c r="B110" s="11" t="s">
        <v>530</v>
      </c>
      <c r="C110" s="39" t="s">
        <v>551</v>
      </c>
      <c r="D110" s="28" t="s">
        <v>32</v>
      </c>
      <c r="E110" s="15" t="s">
        <v>33</v>
      </c>
      <c r="F110" s="57" t="s">
        <v>552</v>
      </c>
      <c r="G110" s="28">
        <v>29.785545</v>
      </c>
      <c r="H110" s="58" t="s">
        <v>533</v>
      </c>
      <c r="I110" s="28" t="s">
        <v>553</v>
      </c>
      <c r="J110" s="178">
        <v>29.785545</v>
      </c>
      <c r="K110" s="177">
        <v>29.785545</v>
      </c>
      <c r="L110" s="28"/>
      <c r="M110" s="28"/>
      <c r="N110" s="28"/>
      <c r="O110" s="58" t="s">
        <v>535</v>
      </c>
      <c r="P110" s="57" t="s">
        <v>554</v>
      </c>
      <c r="Q110" s="28">
        <v>191</v>
      </c>
      <c r="R110" s="69" t="s">
        <v>110</v>
      </c>
      <c r="S110" s="69" t="s">
        <v>141</v>
      </c>
      <c r="T110" s="69" t="s">
        <v>539</v>
      </c>
      <c r="U110" s="69" t="s">
        <v>545</v>
      </c>
      <c r="V110" s="43"/>
      <c r="W110" s="48">
        <v>29.785545</v>
      </c>
      <c r="X110" s="46">
        <f t="shared" si="1"/>
        <v>0</v>
      </c>
    </row>
    <row r="111" ht="70.05" customHeight="1" spans="1:24">
      <c r="A111" s="8">
        <v>103</v>
      </c>
      <c r="B111" s="28" t="s">
        <v>530</v>
      </c>
      <c r="C111" s="8" t="s">
        <v>555</v>
      </c>
      <c r="D111" s="11" t="s">
        <v>32</v>
      </c>
      <c r="E111" s="15" t="s">
        <v>33</v>
      </c>
      <c r="F111" s="57" t="s">
        <v>556</v>
      </c>
      <c r="G111" s="28">
        <v>33.55</v>
      </c>
      <c r="H111" s="58" t="s">
        <v>533</v>
      </c>
      <c r="I111" s="28" t="s">
        <v>557</v>
      </c>
      <c r="J111" s="178">
        <v>33.55</v>
      </c>
      <c r="K111" s="177">
        <v>33.55</v>
      </c>
      <c r="L111" s="28" t="s">
        <v>558</v>
      </c>
      <c r="M111" s="28"/>
      <c r="N111" s="28"/>
      <c r="O111" s="58" t="s">
        <v>535</v>
      </c>
      <c r="P111" s="57" t="s">
        <v>559</v>
      </c>
      <c r="Q111" s="28">
        <v>283</v>
      </c>
      <c r="R111" s="69" t="s">
        <v>123</v>
      </c>
      <c r="S111" s="69" t="s">
        <v>550</v>
      </c>
      <c r="T111" s="69" t="s">
        <v>539</v>
      </c>
      <c r="U111" s="69" t="s">
        <v>545</v>
      </c>
      <c r="V111" s="43"/>
      <c r="W111" s="48">
        <v>33.55</v>
      </c>
      <c r="X111" s="46">
        <f t="shared" si="1"/>
        <v>0</v>
      </c>
    </row>
    <row r="112" ht="102" customHeight="1" spans="1:24">
      <c r="A112" s="8">
        <v>104</v>
      </c>
      <c r="B112" s="28" t="s">
        <v>530</v>
      </c>
      <c r="C112" s="8" t="s">
        <v>560</v>
      </c>
      <c r="D112" s="11" t="s">
        <v>32</v>
      </c>
      <c r="E112" s="15" t="s">
        <v>33</v>
      </c>
      <c r="F112" s="57" t="s">
        <v>561</v>
      </c>
      <c r="G112" s="28">
        <v>50.76</v>
      </c>
      <c r="H112" s="58" t="s">
        <v>533</v>
      </c>
      <c r="I112" s="28" t="s">
        <v>562</v>
      </c>
      <c r="J112" s="178">
        <v>50.76</v>
      </c>
      <c r="K112" s="177">
        <v>50.76</v>
      </c>
      <c r="L112" s="28"/>
      <c r="M112" s="28"/>
      <c r="N112" s="28"/>
      <c r="O112" s="58" t="s">
        <v>535</v>
      </c>
      <c r="P112" s="57" t="s">
        <v>563</v>
      </c>
      <c r="Q112" s="28">
        <v>1367</v>
      </c>
      <c r="R112" s="69" t="s">
        <v>481</v>
      </c>
      <c r="S112" s="69" t="s">
        <v>79</v>
      </c>
      <c r="T112" s="69" t="s">
        <v>564</v>
      </c>
      <c r="U112" s="69" t="s">
        <v>129</v>
      </c>
      <c r="V112" s="43"/>
      <c r="W112" s="48">
        <v>50.76</v>
      </c>
      <c r="X112" s="46">
        <f t="shared" si="1"/>
        <v>0</v>
      </c>
    </row>
    <row r="113" ht="102" customHeight="1" spans="1:24">
      <c r="A113" s="8">
        <v>105</v>
      </c>
      <c r="B113" s="12" t="s">
        <v>565</v>
      </c>
      <c r="C113" s="11" t="s">
        <v>566</v>
      </c>
      <c r="D113" s="11" t="s">
        <v>32</v>
      </c>
      <c r="E113" s="11" t="s">
        <v>33</v>
      </c>
      <c r="F113" s="59" t="s">
        <v>567</v>
      </c>
      <c r="G113" s="11"/>
      <c r="H113" s="60" t="s">
        <v>568</v>
      </c>
      <c r="I113" s="11" t="s">
        <v>569</v>
      </c>
      <c r="J113" s="167">
        <v>28.339319</v>
      </c>
      <c r="K113" s="167">
        <v>28.339319</v>
      </c>
      <c r="L113" s="11"/>
      <c r="M113" s="11"/>
      <c r="N113" s="11"/>
      <c r="O113" s="60" t="s">
        <v>565</v>
      </c>
      <c r="P113" s="59" t="s">
        <v>570</v>
      </c>
      <c r="Q113" s="11">
        <v>163</v>
      </c>
      <c r="R113" s="47" t="s">
        <v>571</v>
      </c>
      <c r="S113" s="47" t="s">
        <v>56</v>
      </c>
      <c r="T113" s="47" t="s">
        <v>572</v>
      </c>
      <c r="U113" s="47" t="s">
        <v>573</v>
      </c>
      <c r="V113" s="43"/>
      <c r="W113" s="48">
        <v>28.339319</v>
      </c>
      <c r="X113" s="46">
        <f t="shared" si="1"/>
        <v>0</v>
      </c>
    </row>
    <row r="114" ht="92.4" customHeight="1" spans="1:24">
      <c r="A114" s="8">
        <v>106</v>
      </c>
      <c r="B114" s="12" t="s">
        <v>565</v>
      </c>
      <c r="C114" s="11" t="s">
        <v>574</v>
      </c>
      <c r="D114" s="11" t="s">
        <v>32</v>
      </c>
      <c r="E114" s="11" t="s">
        <v>33</v>
      </c>
      <c r="F114" s="59" t="s">
        <v>575</v>
      </c>
      <c r="G114" s="11"/>
      <c r="H114" s="60" t="s">
        <v>568</v>
      </c>
      <c r="I114" s="11" t="s">
        <v>576</v>
      </c>
      <c r="J114" s="167">
        <v>36.3455</v>
      </c>
      <c r="K114" s="167">
        <v>36.3455</v>
      </c>
      <c r="L114" s="11"/>
      <c r="M114" s="11"/>
      <c r="N114" s="11"/>
      <c r="O114" s="60" t="s">
        <v>565</v>
      </c>
      <c r="P114" s="59" t="s">
        <v>577</v>
      </c>
      <c r="Q114" s="11">
        <v>202</v>
      </c>
      <c r="R114" s="47" t="s">
        <v>571</v>
      </c>
      <c r="S114" s="47" t="s">
        <v>224</v>
      </c>
      <c r="T114" s="47" t="s">
        <v>225</v>
      </c>
      <c r="U114" s="47" t="s">
        <v>578</v>
      </c>
      <c r="V114" s="43"/>
      <c r="W114" s="48">
        <v>36.3455</v>
      </c>
      <c r="X114" s="46">
        <f t="shared" si="1"/>
        <v>0</v>
      </c>
    </row>
    <row r="115" ht="106.2" customHeight="1" spans="1:24">
      <c r="A115" s="8">
        <v>107</v>
      </c>
      <c r="B115" s="11" t="s">
        <v>579</v>
      </c>
      <c r="C115" s="12" t="s">
        <v>580</v>
      </c>
      <c r="D115" s="12" t="s">
        <v>32</v>
      </c>
      <c r="E115" s="15" t="s">
        <v>33</v>
      </c>
      <c r="F115" s="59" t="s">
        <v>581</v>
      </c>
      <c r="G115" s="11">
        <v>6.212</v>
      </c>
      <c r="H115" s="60" t="s">
        <v>582</v>
      </c>
      <c r="I115" s="11" t="s">
        <v>583</v>
      </c>
      <c r="J115" s="166">
        <v>6.212</v>
      </c>
      <c r="K115" s="167">
        <v>6.212</v>
      </c>
      <c r="L115" s="11"/>
      <c r="M115" s="11"/>
      <c r="N115" s="11"/>
      <c r="O115" s="60" t="s">
        <v>579</v>
      </c>
      <c r="P115" s="59" t="s">
        <v>584</v>
      </c>
      <c r="Q115" s="11">
        <v>128</v>
      </c>
      <c r="R115" s="47" t="s">
        <v>585</v>
      </c>
      <c r="S115" s="47" t="s">
        <v>586</v>
      </c>
      <c r="T115" s="47" t="s">
        <v>224</v>
      </c>
      <c r="U115" s="47"/>
      <c r="V115" s="43"/>
      <c r="W115" s="48">
        <v>6.212</v>
      </c>
      <c r="X115" s="46">
        <f t="shared" si="1"/>
        <v>0</v>
      </c>
    </row>
    <row r="116" ht="142.2" customHeight="1" spans="1:24">
      <c r="A116" s="8">
        <v>108</v>
      </c>
      <c r="B116" s="11" t="s">
        <v>579</v>
      </c>
      <c r="C116" s="12" t="s">
        <v>587</v>
      </c>
      <c r="D116" s="12" t="s">
        <v>32</v>
      </c>
      <c r="E116" s="15" t="s">
        <v>33</v>
      </c>
      <c r="F116" s="61" t="s">
        <v>588</v>
      </c>
      <c r="G116" s="18">
        <v>3.588</v>
      </c>
      <c r="H116" s="62" t="s">
        <v>582</v>
      </c>
      <c r="I116" s="18" t="s">
        <v>589</v>
      </c>
      <c r="J116" s="166">
        <v>3.588</v>
      </c>
      <c r="K116" s="171">
        <v>3.588</v>
      </c>
      <c r="L116" s="18"/>
      <c r="M116" s="18"/>
      <c r="N116" s="18"/>
      <c r="O116" s="62" t="s">
        <v>579</v>
      </c>
      <c r="P116" s="61" t="s">
        <v>590</v>
      </c>
      <c r="Q116" s="18">
        <v>105</v>
      </c>
      <c r="R116" s="50" t="s">
        <v>585</v>
      </c>
      <c r="S116" s="50" t="s">
        <v>586</v>
      </c>
      <c r="T116" s="50" t="s">
        <v>224</v>
      </c>
      <c r="U116" s="50"/>
      <c r="V116" s="70"/>
      <c r="W116" s="48">
        <v>3.588</v>
      </c>
      <c r="X116" s="46">
        <f t="shared" si="1"/>
        <v>0</v>
      </c>
    </row>
    <row r="117" ht="91.2" customHeight="1" spans="1:24">
      <c r="A117" s="8">
        <v>109</v>
      </c>
      <c r="B117" s="8" t="s">
        <v>579</v>
      </c>
      <c r="C117" s="63" t="s">
        <v>591</v>
      </c>
      <c r="D117" s="11" t="s">
        <v>32</v>
      </c>
      <c r="E117" s="15" t="s">
        <v>33</v>
      </c>
      <c r="F117" s="59" t="s">
        <v>592</v>
      </c>
      <c r="G117" s="11">
        <v>39.14</v>
      </c>
      <c r="H117" s="60" t="s">
        <v>582</v>
      </c>
      <c r="I117" s="11" t="s">
        <v>593</v>
      </c>
      <c r="J117" s="179">
        <v>39.14</v>
      </c>
      <c r="K117" s="167">
        <v>39.14</v>
      </c>
      <c r="L117" s="11"/>
      <c r="M117" s="11"/>
      <c r="N117" s="11"/>
      <c r="O117" s="60" t="s">
        <v>579</v>
      </c>
      <c r="P117" s="59" t="s">
        <v>594</v>
      </c>
      <c r="Q117" s="11">
        <v>644</v>
      </c>
      <c r="R117" s="47" t="s">
        <v>167</v>
      </c>
      <c r="S117" s="47" t="s">
        <v>78</v>
      </c>
      <c r="T117" s="47"/>
      <c r="U117" s="47"/>
      <c r="V117" s="43"/>
      <c r="W117" s="48">
        <v>39.14</v>
      </c>
      <c r="X117" s="46">
        <f t="shared" si="1"/>
        <v>0</v>
      </c>
    </row>
    <row r="118" ht="70.05" customHeight="1" spans="1:24">
      <c r="A118" s="8">
        <v>110</v>
      </c>
      <c r="B118" s="11" t="s">
        <v>579</v>
      </c>
      <c r="C118" s="63" t="s">
        <v>595</v>
      </c>
      <c r="D118" s="11" t="s">
        <v>32</v>
      </c>
      <c r="E118" s="15" t="s">
        <v>33</v>
      </c>
      <c r="F118" s="59" t="s">
        <v>596</v>
      </c>
      <c r="G118" s="11">
        <v>41.22</v>
      </c>
      <c r="H118" s="60" t="s">
        <v>582</v>
      </c>
      <c r="I118" s="11" t="s">
        <v>597</v>
      </c>
      <c r="J118" s="179">
        <v>41.22</v>
      </c>
      <c r="K118" s="167">
        <v>41.22</v>
      </c>
      <c r="L118" s="11"/>
      <c r="M118" s="11"/>
      <c r="N118" s="11"/>
      <c r="O118" s="60" t="s">
        <v>579</v>
      </c>
      <c r="P118" s="59" t="s">
        <v>598</v>
      </c>
      <c r="Q118" s="11">
        <v>324</v>
      </c>
      <c r="R118" s="47" t="s">
        <v>167</v>
      </c>
      <c r="S118" s="47" t="s">
        <v>78</v>
      </c>
      <c r="T118" s="47"/>
      <c r="U118" s="47"/>
      <c r="V118" s="43"/>
      <c r="W118" s="48">
        <v>41.22</v>
      </c>
      <c r="X118" s="46">
        <f t="shared" si="1"/>
        <v>0</v>
      </c>
    </row>
    <row r="119" ht="79.8" customHeight="1" spans="1:24">
      <c r="A119" s="8">
        <v>111</v>
      </c>
      <c r="B119" s="8" t="s">
        <v>579</v>
      </c>
      <c r="C119" s="63" t="s">
        <v>599</v>
      </c>
      <c r="D119" s="11" t="s">
        <v>32</v>
      </c>
      <c r="E119" s="15" t="s">
        <v>33</v>
      </c>
      <c r="F119" s="59" t="s">
        <v>600</v>
      </c>
      <c r="G119" s="11">
        <v>32.9</v>
      </c>
      <c r="H119" s="60" t="s">
        <v>582</v>
      </c>
      <c r="I119" s="11" t="s">
        <v>601</v>
      </c>
      <c r="J119" s="179">
        <v>32.9</v>
      </c>
      <c r="K119" s="167">
        <v>32.9</v>
      </c>
      <c r="L119" s="11"/>
      <c r="M119" s="11"/>
      <c r="N119" s="11"/>
      <c r="O119" s="60" t="s">
        <v>579</v>
      </c>
      <c r="P119" s="59" t="s">
        <v>602</v>
      </c>
      <c r="Q119" s="11">
        <v>968</v>
      </c>
      <c r="R119" s="47" t="s">
        <v>167</v>
      </c>
      <c r="S119" s="47" t="s">
        <v>85</v>
      </c>
      <c r="T119" s="47"/>
      <c r="U119" s="47"/>
      <c r="V119" s="43"/>
      <c r="W119" s="48">
        <v>32.9</v>
      </c>
      <c r="X119" s="46">
        <f t="shared" si="1"/>
        <v>0</v>
      </c>
    </row>
    <row r="120" ht="144.6" customHeight="1" spans="1:24">
      <c r="A120" s="8">
        <v>112</v>
      </c>
      <c r="B120" s="12" t="s">
        <v>603</v>
      </c>
      <c r="C120" s="12" t="s">
        <v>604</v>
      </c>
      <c r="D120" s="11" t="s">
        <v>32</v>
      </c>
      <c r="E120" s="11" t="s">
        <v>33</v>
      </c>
      <c r="F120" s="57" t="s">
        <v>605</v>
      </c>
      <c r="G120" s="28">
        <v>11.272925</v>
      </c>
      <c r="H120" s="58" t="s">
        <v>606</v>
      </c>
      <c r="I120" s="28" t="s">
        <v>607</v>
      </c>
      <c r="J120" s="166">
        <v>11.272925</v>
      </c>
      <c r="K120" s="177">
        <v>11.272925</v>
      </c>
      <c r="L120" s="28"/>
      <c r="M120" s="28"/>
      <c r="N120" s="28"/>
      <c r="O120" s="58" t="s">
        <v>603</v>
      </c>
      <c r="P120" s="57" t="s">
        <v>608</v>
      </c>
      <c r="Q120" s="28">
        <v>240</v>
      </c>
      <c r="R120" s="69" t="s">
        <v>609</v>
      </c>
      <c r="S120" s="69" t="s">
        <v>214</v>
      </c>
      <c r="T120" s="69" t="s">
        <v>610</v>
      </c>
      <c r="U120" s="69" t="s">
        <v>611</v>
      </c>
      <c r="V120" s="43"/>
      <c r="W120" s="48">
        <v>11.272925</v>
      </c>
      <c r="X120" s="46">
        <f t="shared" si="1"/>
        <v>0</v>
      </c>
    </row>
    <row r="121" ht="70.05" customHeight="1" spans="1:24">
      <c r="A121" s="8">
        <v>113</v>
      </c>
      <c r="B121" s="8" t="s">
        <v>603</v>
      </c>
      <c r="C121" s="26" t="s">
        <v>612</v>
      </c>
      <c r="D121" s="11" t="s">
        <v>32</v>
      </c>
      <c r="E121" s="15" t="s">
        <v>33</v>
      </c>
      <c r="F121" s="57" t="s">
        <v>613</v>
      </c>
      <c r="G121" s="28">
        <v>31.1</v>
      </c>
      <c r="H121" s="58" t="s">
        <v>606</v>
      </c>
      <c r="I121" s="28" t="s">
        <v>614</v>
      </c>
      <c r="J121" s="172">
        <v>31.1</v>
      </c>
      <c r="K121" s="177">
        <v>31.1</v>
      </c>
      <c r="L121" s="28"/>
      <c r="M121" s="28"/>
      <c r="N121" s="28"/>
      <c r="O121" s="58" t="s">
        <v>603</v>
      </c>
      <c r="P121" s="57" t="s">
        <v>615</v>
      </c>
      <c r="Q121" s="28">
        <v>342</v>
      </c>
      <c r="R121" s="69" t="s">
        <v>215</v>
      </c>
      <c r="S121" s="69" t="s">
        <v>209</v>
      </c>
      <c r="T121" s="69" t="s">
        <v>86</v>
      </c>
      <c r="U121" s="69"/>
      <c r="V121" s="43"/>
      <c r="W121" s="48">
        <v>31.1</v>
      </c>
      <c r="X121" s="46">
        <f t="shared" si="1"/>
        <v>0</v>
      </c>
    </row>
    <row r="122" ht="94.8" customHeight="1" spans="1:24">
      <c r="A122" s="8">
        <v>114</v>
      </c>
      <c r="B122" s="8" t="s">
        <v>603</v>
      </c>
      <c r="C122" s="26" t="s">
        <v>616</v>
      </c>
      <c r="D122" s="11" t="s">
        <v>32</v>
      </c>
      <c r="E122" s="15" t="s">
        <v>33</v>
      </c>
      <c r="F122" s="61" t="s">
        <v>617</v>
      </c>
      <c r="G122" s="18">
        <v>31.37</v>
      </c>
      <c r="H122" s="62" t="s">
        <v>606</v>
      </c>
      <c r="I122" s="18" t="s">
        <v>618</v>
      </c>
      <c r="J122" s="172">
        <v>31.37</v>
      </c>
      <c r="K122" s="171">
        <v>31.37</v>
      </c>
      <c r="L122" s="18"/>
      <c r="M122" s="18"/>
      <c r="N122" s="18"/>
      <c r="O122" s="62" t="s">
        <v>603</v>
      </c>
      <c r="P122" s="61" t="s">
        <v>619</v>
      </c>
      <c r="Q122" s="18">
        <v>340</v>
      </c>
      <c r="R122" s="50" t="s">
        <v>215</v>
      </c>
      <c r="S122" s="50" t="s">
        <v>620</v>
      </c>
      <c r="T122" s="50" t="s">
        <v>621</v>
      </c>
      <c r="U122" s="50"/>
      <c r="V122" s="70"/>
      <c r="W122" s="48">
        <v>31.37</v>
      </c>
      <c r="X122" s="46">
        <f t="shared" si="1"/>
        <v>0</v>
      </c>
    </row>
    <row r="123" ht="84.6" customHeight="1" spans="1:24">
      <c r="A123" s="8">
        <v>115</v>
      </c>
      <c r="B123" s="8" t="s">
        <v>603</v>
      </c>
      <c r="C123" s="26" t="s">
        <v>622</v>
      </c>
      <c r="D123" s="11" t="s">
        <v>32</v>
      </c>
      <c r="E123" s="15" t="s">
        <v>33</v>
      </c>
      <c r="F123" s="57" t="s">
        <v>623</v>
      </c>
      <c r="G123" s="28">
        <v>83.84</v>
      </c>
      <c r="H123" s="58" t="s">
        <v>606</v>
      </c>
      <c r="I123" s="28" t="s">
        <v>624</v>
      </c>
      <c r="J123" s="172">
        <v>83.84</v>
      </c>
      <c r="K123" s="177">
        <v>83.84</v>
      </c>
      <c r="L123" s="28"/>
      <c r="M123" s="28"/>
      <c r="N123" s="28"/>
      <c r="O123" s="58" t="s">
        <v>603</v>
      </c>
      <c r="P123" s="57" t="s">
        <v>625</v>
      </c>
      <c r="Q123" s="28">
        <v>596</v>
      </c>
      <c r="R123" s="69" t="s">
        <v>215</v>
      </c>
      <c r="S123" s="69" t="s">
        <v>626</v>
      </c>
      <c r="T123" s="69" t="s">
        <v>627</v>
      </c>
      <c r="U123" s="69"/>
      <c r="V123" s="43"/>
      <c r="W123" s="48">
        <v>83.84</v>
      </c>
      <c r="X123" s="46">
        <f t="shared" si="1"/>
        <v>0</v>
      </c>
    </row>
    <row r="124" ht="93" customHeight="1" spans="1:24">
      <c r="A124" s="8">
        <v>116</v>
      </c>
      <c r="B124" s="8" t="s">
        <v>603</v>
      </c>
      <c r="C124" s="26" t="s">
        <v>628</v>
      </c>
      <c r="D124" s="11" t="s">
        <v>32</v>
      </c>
      <c r="E124" s="15" t="s">
        <v>33</v>
      </c>
      <c r="F124" s="59" t="s">
        <v>629</v>
      </c>
      <c r="G124" s="11">
        <v>67.6</v>
      </c>
      <c r="H124" s="60" t="s">
        <v>606</v>
      </c>
      <c r="I124" s="11" t="s">
        <v>630</v>
      </c>
      <c r="J124" s="172">
        <v>67.6</v>
      </c>
      <c r="K124" s="167">
        <v>67.6</v>
      </c>
      <c r="L124" s="11"/>
      <c r="M124" s="11"/>
      <c r="N124" s="11"/>
      <c r="O124" s="60" t="s">
        <v>603</v>
      </c>
      <c r="P124" s="59" t="s">
        <v>631</v>
      </c>
      <c r="Q124" s="11">
        <v>1278</v>
      </c>
      <c r="R124" s="47" t="s">
        <v>632</v>
      </c>
      <c r="S124" s="47" t="s">
        <v>239</v>
      </c>
      <c r="T124" s="47" t="s">
        <v>633</v>
      </c>
      <c r="U124" s="47"/>
      <c r="V124" s="68"/>
      <c r="W124" s="48">
        <v>67.6</v>
      </c>
      <c r="X124" s="46">
        <f t="shared" si="1"/>
        <v>0</v>
      </c>
    </row>
    <row r="125" s="2" customFormat="1" ht="26.4" customHeight="1" spans="1:24">
      <c r="A125" s="9" t="s">
        <v>634</v>
      </c>
      <c r="B125" s="9"/>
      <c r="C125" s="9"/>
      <c r="D125" s="9"/>
      <c r="E125" s="9"/>
      <c r="F125" s="57"/>
      <c r="G125" s="28"/>
      <c r="H125" s="58"/>
      <c r="I125" s="28"/>
      <c r="J125" s="9">
        <v>1054</v>
      </c>
      <c r="K125" s="9">
        <v>1054</v>
      </c>
      <c r="L125" s="28"/>
      <c r="M125" s="180"/>
      <c r="N125" s="28"/>
      <c r="O125" s="58"/>
      <c r="P125" s="57"/>
      <c r="Q125" s="28"/>
      <c r="R125" s="69"/>
      <c r="S125" s="69"/>
      <c r="T125" s="69"/>
      <c r="U125" s="69"/>
      <c r="V125" s="44"/>
      <c r="W125" s="45">
        <v>1053.413244</v>
      </c>
      <c r="X125" s="46">
        <f t="shared" si="1"/>
        <v>-0.586755999999923</v>
      </c>
    </row>
    <row r="126" ht="70.05" customHeight="1" spans="1:24">
      <c r="A126" s="8">
        <v>117</v>
      </c>
      <c r="B126" s="11" t="s">
        <v>30</v>
      </c>
      <c r="C126" s="11" t="s">
        <v>635</v>
      </c>
      <c r="D126" s="11" t="s">
        <v>32</v>
      </c>
      <c r="E126" s="11" t="s">
        <v>636</v>
      </c>
      <c r="F126" s="59" t="s">
        <v>637</v>
      </c>
      <c r="G126" s="11"/>
      <c r="H126" s="60" t="s">
        <v>35</v>
      </c>
      <c r="I126" s="11" t="s">
        <v>638</v>
      </c>
      <c r="J126" s="167">
        <v>25.2</v>
      </c>
      <c r="K126" s="167">
        <v>25.2</v>
      </c>
      <c r="L126" s="11"/>
      <c r="M126" s="11"/>
      <c r="N126" s="11"/>
      <c r="O126" s="60" t="s">
        <v>37</v>
      </c>
      <c r="P126" s="59" t="s">
        <v>639</v>
      </c>
      <c r="Q126" s="8">
        <v>359</v>
      </c>
      <c r="R126" s="47" t="s">
        <v>640</v>
      </c>
      <c r="S126" s="47" t="s">
        <v>641</v>
      </c>
      <c r="T126" s="47" t="s">
        <v>482</v>
      </c>
      <c r="U126" s="47"/>
      <c r="V126" s="43"/>
      <c r="W126" s="48">
        <v>25.2</v>
      </c>
      <c r="X126" s="46">
        <f t="shared" si="1"/>
        <v>0</v>
      </c>
    </row>
    <row r="127" ht="70.05" customHeight="1" spans="1:24">
      <c r="A127" s="8">
        <v>118</v>
      </c>
      <c r="B127" s="11" t="s">
        <v>42</v>
      </c>
      <c r="C127" s="11" t="s">
        <v>642</v>
      </c>
      <c r="D127" s="11" t="s">
        <v>32</v>
      </c>
      <c r="E127" s="11" t="s">
        <v>636</v>
      </c>
      <c r="F127" s="59" t="s">
        <v>643</v>
      </c>
      <c r="G127" s="11">
        <v>23.2</v>
      </c>
      <c r="H127" s="60" t="s">
        <v>45</v>
      </c>
      <c r="I127" s="11"/>
      <c r="J127" s="167">
        <v>23.2</v>
      </c>
      <c r="K127" s="167">
        <v>23.2</v>
      </c>
      <c r="L127" s="11"/>
      <c r="M127" s="11"/>
      <c r="N127" s="11"/>
      <c r="O127" s="60" t="s">
        <v>47</v>
      </c>
      <c r="P127" s="59" t="s">
        <v>644</v>
      </c>
      <c r="Q127" s="11">
        <v>756</v>
      </c>
      <c r="R127" s="47" t="s">
        <v>645</v>
      </c>
      <c r="S127" s="47"/>
      <c r="T127" s="47"/>
      <c r="U127" s="47"/>
      <c r="V127" s="43"/>
      <c r="W127" s="48">
        <v>23.2</v>
      </c>
      <c r="X127" s="46">
        <f t="shared" si="1"/>
        <v>0</v>
      </c>
    </row>
    <row r="128" ht="70.05" customHeight="1" spans="1:24">
      <c r="A128" s="8">
        <v>119</v>
      </c>
      <c r="B128" s="11" t="s">
        <v>135</v>
      </c>
      <c r="C128" s="11" t="s">
        <v>646</v>
      </c>
      <c r="D128" s="11" t="s">
        <v>32</v>
      </c>
      <c r="E128" s="11" t="s">
        <v>636</v>
      </c>
      <c r="F128" s="59" t="s">
        <v>647</v>
      </c>
      <c r="G128" s="11">
        <v>13.3402</v>
      </c>
      <c r="H128" s="60" t="s">
        <v>138</v>
      </c>
      <c r="I128" s="11" t="s">
        <v>648</v>
      </c>
      <c r="J128" s="167">
        <v>13.3402</v>
      </c>
      <c r="K128" s="167">
        <v>13.3402</v>
      </c>
      <c r="L128" s="11"/>
      <c r="M128" s="11"/>
      <c r="N128" s="11"/>
      <c r="O128" s="60" t="s">
        <v>135</v>
      </c>
      <c r="P128" s="59" t="s">
        <v>649</v>
      </c>
      <c r="Q128" s="11">
        <v>34</v>
      </c>
      <c r="R128" s="47" t="s">
        <v>650</v>
      </c>
      <c r="S128" s="47" t="s">
        <v>651</v>
      </c>
      <c r="T128" s="47" t="s">
        <v>652</v>
      </c>
      <c r="U128" s="47" t="s">
        <v>653</v>
      </c>
      <c r="V128" s="43"/>
      <c r="W128" s="48">
        <v>13.3402</v>
      </c>
      <c r="X128" s="46">
        <f t="shared" si="1"/>
        <v>0</v>
      </c>
    </row>
    <row r="129" ht="70.05" customHeight="1" spans="1:24">
      <c r="A129" s="8">
        <v>120</v>
      </c>
      <c r="B129" s="11" t="s">
        <v>157</v>
      </c>
      <c r="C129" s="11" t="s">
        <v>654</v>
      </c>
      <c r="D129" s="11" t="s">
        <v>32</v>
      </c>
      <c r="E129" s="11" t="s">
        <v>636</v>
      </c>
      <c r="F129" s="59" t="s">
        <v>655</v>
      </c>
      <c r="G129" s="11">
        <v>34</v>
      </c>
      <c r="H129" s="60" t="s">
        <v>160</v>
      </c>
      <c r="I129" s="11" t="s">
        <v>656</v>
      </c>
      <c r="J129" s="167">
        <v>34</v>
      </c>
      <c r="K129" s="167">
        <v>34</v>
      </c>
      <c r="L129" s="11"/>
      <c r="M129" s="11"/>
      <c r="N129" s="11"/>
      <c r="O129" s="60" t="s">
        <v>657</v>
      </c>
      <c r="P129" s="59" t="s">
        <v>658</v>
      </c>
      <c r="Q129" s="11">
        <v>2351</v>
      </c>
      <c r="R129" s="47" t="s">
        <v>130</v>
      </c>
      <c r="S129" s="47"/>
      <c r="T129" s="47"/>
      <c r="U129" s="47"/>
      <c r="V129" s="43"/>
      <c r="W129" s="48">
        <v>34</v>
      </c>
      <c r="X129" s="46">
        <f t="shared" si="1"/>
        <v>0</v>
      </c>
    </row>
    <row r="130" ht="70.05" customHeight="1" spans="1:24">
      <c r="A130" s="8">
        <v>121</v>
      </c>
      <c r="B130" s="11" t="s">
        <v>199</v>
      </c>
      <c r="C130" s="11" t="s">
        <v>659</v>
      </c>
      <c r="D130" s="11" t="s">
        <v>32</v>
      </c>
      <c r="E130" s="11" t="s">
        <v>636</v>
      </c>
      <c r="F130" s="59" t="s">
        <v>660</v>
      </c>
      <c r="G130" s="11">
        <v>56</v>
      </c>
      <c r="H130" s="60" t="s">
        <v>202</v>
      </c>
      <c r="I130" s="11" t="s">
        <v>661</v>
      </c>
      <c r="J130" s="167">
        <v>56</v>
      </c>
      <c r="K130" s="167">
        <v>56</v>
      </c>
      <c r="L130" s="11"/>
      <c r="M130" s="11"/>
      <c r="N130" s="11"/>
      <c r="O130" s="60" t="s">
        <v>199</v>
      </c>
      <c r="P130" s="59" t="s">
        <v>662</v>
      </c>
      <c r="Q130" s="11">
        <v>248</v>
      </c>
      <c r="R130" s="47">
        <v>43304</v>
      </c>
      <c r="S130" s="47">
        <v>43314</v>
      </c>
      <c r="T130" s="47">
        <v>43345</v>
      </c>
      <c r="U130" s="47" t="s">
        <v>58</v>
      </c>
      <c r="V130" s="43"/>
      <c r="W130" s="48">
        <v>56</v>
      </c>
      <c r="X130" s="46">
        <f t="shared" si="1"/>
        <v>0</v>
      </c>
    </row>
    <row r="131" ht="70.05" customHeight="1" spans="1:24">
      <c r="A131" s="8">
        <v>122</v>
      </c>
      <c r="B131" s="8" t="s">
        <v>199</v>
      </c>
      <c r="C131" s="8" t="s">
        <v>663</v>
      </c>
      <c r="D131" s="11" t="s">
        <v>32</v>
      </c>
      <c r="E131" s="11" t="s">
        <v>636</v>
      </c>
      <c r="F131" s="59" t="s">
        <v>664</v>
      </c>
      <c r="G131" s="11">
        <v>51.6</v>
      </c>
      <c r="H131" s="60" t="s">
        <v>202</v>
      </c>
      <c r="I131" s="11" t="s">
        <v>665</v>
      </c>
      <c r="J131" s="172">
        <v>51.6</v>
      </c>
      <c r="K131" s="167">
        <v>51.6</v>
      </c>
      <c r="L131" s="11"/>
      <c r="M131" s="11"/>
      <c r="N131" s="11"/>
      <c r="O131" s="60" t="s">
        <v>199</v>
      </c>
      <c r="P131" s="59" t="s">
        <v>666</v>
      </c>
      <c r="Q131" s="11">
        <v>134</v>
      </c>
      <c r="R131" s="47">
        <v>43194</v>
      </c>
      <c r="S131" s="47">
        <v>43238</v>
      </c>
      <c r="T131" s="47" t="s">
        <v>667</v>
      </c>
      <c r="U131" s="47" t="s">
        <v>58</v>
      </c>
      <c r="V131" s="43"/>
      <c r="W131" s="48">
        <v>51.6</v>
      </c>
      <c r="X131" s="46">
        <f t="shared" si="1"/>
        <v>0</v>
      </c>
    </row>
    <row r="132" s="1" customFormat="1" ht="99" customHeight="1" spans="1:24">
      <c r="A132" s="8">
        <v>123</v>
      </c>
      <c r="B132" s="8" t="s">
        <v>199</v>
      </c>
      <c r="C132" s="8" t="s">
        <v>668</v>
      </c>
      <c r="D132" s="11" t="s">
        <v>32</v>
      </c>
      <c r="E132" s="11" t="s">
        <v>636</v>
      </c>
      <c r="F132" s="13" t="s">
        <v>669</v>
      </c>
      <c r="G132" s="11">
        <v>295.2</v>
      </c>
      <c r="H132" s="11" t="s">
        <v>202</v>
      </c>
      <c r="I132" s="11" t="s">
        <v>665</v>
      </c>
      <c r="J132" s="172">
        <v>295.2</v>
      </c>
      <c r="K132" s="167">
        <v>295.2</v>
      </c>
      <c r="L132" s="11"/>
      <c r="M132" s="11"/>
      <c r="N132" s="11"/>
      <c r="O132" s="11" t="s">
        <v>199</v>
      </c>
      <c r="P132" s="13" t="s">
        <v>666</v>
      </c>
      <c r="Q132" s="11">
        <v>134</v>
      </c>
      <c r="R132" s="69" t="s">
        <v>670</v>
      </c>
      <c r="S132" s="69" t="s">
        <v>671</v>
      </c>
      <c r="T132" s="69" t="s">
        <v>672</v>
      </c>
      <c r="U132" s="69" t="s">
        <v>673</v>
      </c>
      <c r="V132" s="43"/>
      <c r="W132" s="48">
        <v>295.238044</v>
      </c>
      <c r="X132" s="46">
        <f t="shared" si="1"/>
        <v>0.0380440000000135</v>
      </c>
    </row>
    <row r="133" ht="176.4" customHeight="1" spans="1:24">
      <c r="A133" s="8">
        <v>124</v>
      </c>
      <c r="B133" s="11" t="s">
        <v>216</v>
      </c>
      <c r="C133" s="11" t="s">
        <v>674</v>
      </c>
      <c r="D133" s="11" t="s">
        <v>32</v>
      </c>
      <c r="E133" s="11" t="s">
        <v>636</v>
      </c>
      <c r="F133" s="13" t="s">
        <v>675</v>
      </c>
      <c r="G133" s="11">
        <v>32.3</v>
      </c>
      <c r="H133" s="11" t="s">
        <v>219</v>
      </c>
      <c r="I133" s="11" t="s">
        <v>676</v>
      </c>
      <c r="J133" s="167">
        <v>32.3</v>
      </c>
      <c r="K133" s="167">
        <v>32.3</v>
      </c>
      <c r="L133" s="11"/>
      <c r="M133" s="11"/>
      <c r="N133" s="11"/>
      <c r="O133" s="11" t="s">
        <v>221</v>
      </c>
      <c r="P133" s="13" t="s">
        <v>677</v>
      </c>
      <c r="Q133" s="11">
        <v>562</v>
      </c>
      <c r="R133" s="69" t="s">
        <v>670</v>
      </c>
      <c r="S133" s="69" t="s">
        <v>671</v>
      </c>
      <c r="T133" s="69" t="s">
        <v>672</v>
      </c>
      <c r="U133" s="69" t="s">
        <v>673</v>
      </c>
      <c r="V133" s="43"/>
      <c r="W133" s="48">
        <v>32.3</v>
      </c>
      <c r="X133" s="46">
        <f t="shared" si="1"/>
        <v>0</v>
      </c>
    </row>
    <row r="134" ht="70.05" customHeight="1" spans="1:24">
      <c r="A134" s="8">
        <v>125</v>
      </c>
      <c r="B134" s="11" t="s">
        <v>262</v>
      </c>
      <c r="C134" s="11" t="s">
        <v>678</v>
      </c>
      <c r="D134" s="11" t="s">
        <v>32</v>
      </c>
      <c r="E134" s="11" t="s">
        <v>636</v>
      </c>
      <c r="F134" s="13" t="s">
        <v>679</v>
      </c>
      <c r="G134" s="11">
        <v>25</v>
      </c>
      <c r="H134" s="11" t="s">
        <v>265</v>
      </c>
      <c r="I134" s="11"/>
      <c r="J134" s="167">
        <v>25</v>
      </c>
      <c r="K134" s="167">
        <v>25</v>
      </c>
      <c r="L134" s="11"/>
      <c r="M134" s="11"/>
      <c r="N134" s="11"/>
      <c r="O134" s="11" t="s">
        <v>265</v>
      </c>
      <c r="P134" s="13" t="s">
        <v>680</v>
      </c>
      <c r="Q134" s="11">
        <v>3601</v>
      </c>
      <c r="R134" s="47" t="s">
        <v>476</v>
      </c>
      <c r="S134" s="47" t="s">
        <v>681</v>
      </c>
      <c r="T134" s="47" t="s">
        <v>133</v>
      </c>
      <c r="U134" s="47" t="s">
        <v>682</v>
      </c>
      <c r="V134" s="43"/>
      <c r="W134" s="48">
        <v>25</v>
      </c>
      <c r="X134" s="46">
        <f t="shared" ref="X134:X197" si="2">W134-J134</f>
        <v>0</v>
      </c>
    </row>
    <row r="135" ht="121.2" customHeight="1" spans="1:24">
      <c r="A135" s="8">
        <v>126</v>
      </c>
      <c r="B135" s="11" t="s">
        <v>286</v>
      </c>
      <c r="C135" s="11" t="s">
        <v>683</v>
      </c>
      <c r="D135" s="11" t="s">
        <v>32</v>
      </c>
      <c r="E135" s="11" t="s">
        <v>636</v>
      </c>
      <c r="F135" s="13" t="s">
        <v>684</v>
      </c>
      <c r="G135" s="11">
        <v>30</v>
      </c>
      <c r="H135" s="11" t="s">
        <v>289</v>
      </c>
      <c r="I135" s="11" t="s">
        <v>685</v>
      </c>
      <c r="J135" s="167">
        <v>30</v>
      </c>
      <c r="K135" s="167">
        <v>30</v>
      </c>
      <c r="L135" s="11"/>
      <c r="M135" s="11"/>
      <c r="N135" s="11"/>
      <c r="O135" s="11" t="s">
        <v>286</v>
      </c>
      <c r="P135" s="13" t="s">
        <v>686</v>
      </c>
      <c r="Q135" s="11"/>
      <c r="R135" s="47" t="s">
        <v>476</v>
      </c>
      <c r="S135" s="47" t="s">
        <v>687</v>
      </c>
      <c r="T135" s="47" t="s">
        <v>688</v>
      </c>
      <c r="U135" s="47" t="s">
        <v>682</v>
      </c>
      <c r="V135" s="43"/>
      <c r="W135" s="48">
        <v>30</v>
      </c>
      <c r="X135" s="46">
        <f t="shared" si="2"/>
        <v>0</v>
      </c>
    </row>
    <row r="136" ht="85.2" customHeight="1" spans="1:24">
      <c r="A136" s="8">
        <v>127</v>
      </c>
      <c r="B136" s="11" t="s">
        <v>317</v>
      </c>
      <c r="C136" s="11" t="s">
        <v>689</v>
      </c>
      <c r="D136" s="11" t="s">
        <v>32</v>
      </c>
      <c r="E136" s="11" t="s">
        <v>636</v>
      </c>
      <c r="F136" s="13" t="s">
        <v>690</v>
      </c>
      <c r="G136" s="11">
        <v>73.8</v>
      </c>
      <c r="H136" s="11" t="s">
        <v>320</v>
      </c>
      <c r="I136" s="11" t="s">
        <v>691</v>
      </c>
      <c r="J136" s="167">
        <v>73.8</v>
      </c>
      <c r="K136" s="167">
        <v>73.8</v>
      </c>
      <c r="L136" s="11"/>
      <c r="M136" s="11"/>
      <c r="N136" s="11"/>
      <c r="O136" s="11" t="s">
        <v>317</v>
      </c>
      <c r="P136" s="13" t="s">
        <v>692</v>
      </c>
      <c r="Q136" s="11">
        <v>1081</v>
      </c>
      <c r="R136" s="47" t="s">
        <v>205</v>
      </c>
      <c r="S136" s="47" t="s">
        <v>181</v>
      </c>
      <c r="T136" s="47" t="s">
        <v>545</v>
      </c>
      <c r="U136" s="47" t="s">
        <v>693</v>
      </c>
      <c r="V136" s="43"/>
      <c r="W136" s="48">
        <v>73.8</v>
      </c>
      <c r="X136" s="46">
        <f t="shared" si="2"/>
        <v>0</v>
      </c>
    </row>
    <row r="137" ht="96" customHeight="1" spans="1:24">
      <c r="A137" s="8">
        <v>128</v>
      </c>
      <c r="B137" s="11" t="s">
        <v>360</v>
      </c>
      <c r="C137" s="11" t="s">
        <v>694</v>
      </c>
      <c r="D137" s="11" t="s">
        <v>32</v>
      </c>
      <c r="E137" s="11" t="s">
        <v>636</v>
      </c>
      <c r="F137" s="13" t="s">
        <v>695</v>
      </c>
      <c r="G137" s="11">
        <v>34.1</v>
      </c>
      <c r="H137" s="11" t="s">
        <v>363</v>
      </c>
      <c r="I137" s="11" t="s">
        <v>696</v>
      </c>
      <c r="J137" s="167">
        <v>34.1</v>
      </c>
      <c r="K137" s="167">
        <v>34.1</v>
      </c>
      <c r="L137" s="11"/>
      <c r="M137" s="11"/>
      <c r="N137" s="11"/>
      <c r="O137" s="28" t="s">
        <v>360</v>
      </c>
      <c r="P137" s="13" t="s">
        <v>697</v>
      </c>
      <c r="Q137" s="11"/>
      <c r="R137" s="50" t="s">
        <v>205</v>
      </c>
      <c r="S137" s="50" t="s">
        <v>698</v>
      </c>
      <c r="T137" s="50" t="s">
        <v>641</v>
      </c>
      <c r="U137" s="50" t="s">
        <v>682</v>
      </c>
      <c r="V137" s="43"/>
      <c r="W137" s="48">
        <v>34.1</v>
      </c>
      <c r="X137" s="46">
        <f t="shared" si="2"/>
        <v>0</v>
      </c>
    </row>
    <row r="138" ht="106.2" customHeight="1" spans="1:24">
      <c r="A138" s="8">
        <v>129</v>
      </c>
      <c r="B138" s="11" t="s">
        <v>425</v>
      </c>
      <c r="C138" s="11" t="s">
        <v>699</v>
      </c>
      <c r="D138" s="11" t="s">
        <v>32</v>
      </c>
      <c r="E138" s="11" t="s">
        <v>636</v>
      </c>
      <c r="F138" s="13" t="s">
        <v>700</v>
      </c>
      <c r="G138" s="11"/>
      <c r="H138" s="11" t="s">
        <v>428</v>
      </c>
      <c r="I138" s="11" t="s">
        <v>701</v>
      </c>
      <c r="J138" s="167">
        <v>34</v>
      </c>
      <c r="K138" s="167">
        <v>34</v>
      </c>
      <c r="L138" s="11"/>
      <c r="M138" s="11"/>
      <c r="N138" s="11"/>
      <c r="O138" s="11" t="s">
        <v>430</v>
      </c>
      <c r="P138" s="13" t="s">
        <v>702</v>
      </c>
      <c r="Q138" s="11">
        <v>280</v>
      </c>
      <c r="R138" s="69" t="s">
        <v>670</v>
      </c>
      <c r="S138" s="69" t="s">
        <v>671</v>
      </c>
      <c r="T138" s="69" t="s">
        <v>672</v>
      </c>
      <c r="U138" s="69" t="s">
        <v>673</v>
      </c>
      <c r="V138" s="43"/>
      <c r="W138" s="48">
        <v>34</v>
      </c>
      <c r="X138" s="46">
        <f t="shared" si="2"/>
        <v>0</v>
      </c>
    </row>
    <row r="139" ht="70.05" customHeight="1" spans="1:24">
      <c r="A139" s="8">
        <v>130</v>
      </c>
      <c r="B139" s="8" t="s">
        <v>425</v>
      </c>
      <c r="C139" s="8" t="s">
        <v>703</v>
      </c>
      <c r="D139" s="11" t="s">
        <v>32</v>
      </c>
      <c r="E139" s="11" t="s">
        <v>636</v>
      </c>
      <c r="F139" s="13" t="s">
        <v>704</v>
      </c>
      <c r="G139" s="11">
        <v>45.45</v>
      </c>
      <c r="H139" s="11" t="s">
        <v>428</v>
      </c>
      <c r="I139" s="11" t="s">
        <v>705</v>
      </c>
      <c r="J139" s="172">
        <v>44.09</v>
      </c>
      <c r="K139" s="167">
        <v>44.09</v>
      </c>
      <c r="L139" s="11"/>
      <c r="M139" s="11"/>
      <c r="N139" s="11"/>
      <c r="O139" s="11" t="s">
        <v>430</v>
      </c>
      <c r="P139" s="13" t="s">
        <v>706</v>
      </c>
      <c r="Q139" s="11">
        <v>296</v>
      </c>
      <c r="R139" s="69" t="s">
        <v>707</v>
      </c>
      <c r="S139" s="69" t="s">
        <v>708</v>
      </c>
      <c r="T139" s="69" t="s">
        <v>709</v>
      </c>
      <c r="U139" s="69" t="s">
        <v>710</v>
      </c>
      <c r="V139" s="43"/>
      <c r="W139" s="48">
        <v>44.09</v>
      </c>
      <c r="X139" s="46">
        <f t="shared" si="2"/>
        <v>0</v>
      </c>
    </row>
    <row r="140" ht="70.05" customHeight="1" spans="1:24">
      <c r="A140" s="8">
        <v>131</v>
      </c>
      <c r="B140" s="11" t="s">
        <v>432</v>
      </c>
      <c r="C140" s="11" t="s">
        <v>711</v>
      </c>
      <c r="D140" s="11" t="s">
        <v>32</v>
      </c>
      <c r="E140" s="11" t="s">
        <v>636</v>
      </c>
      <c r="F140" s="13" t="s">
        <v>712</v>
      </c>
      <c r="G140" s="11">
        <v>24.5</v>
      </c>
      <c r="H140" s="11" t="s">
        <v>435</v>
      </c>
      <c r="I140" s="11" t="s">
        <v>435</v>
      </c>
      <c r="J140" s="167">
        <v>24.5</v>
      </c>
      <c r="K140" s="167">
        <v>24.5</v>
      </c>
      <c r="L140" s="11"/>
      <c r="M140" s="11"/>
      <c r="N140" s="11"/>
      <c r="O140" s="11" t="s">
        <v>437</v>
      </c>
      <c r="P140" s="13" t="s">
        <v>713</v>
      </c>
      <c r="Q140" s="11">
        <v>4848</v>
      </c>
      <c r="R140" s="47" t="s">
        <v>399</v>
      </c>
      <c r="S140" s="47" t="s">
        <v>714</v>
      </c>
      <c r="T140" s="47" t="s">
        <v>641</v>
      </c>
      <c r="U140" s="47" t="s">
        <v>682</v>
      </c>
      <c r="V140" s="43"/>
      <c r="W140" s="48">
        <v>24.5</v>
      </c>
      <c r="X140" s="46">
        <f t="shared" si="2"/>
        <v>0</v>
      </c>
    </row>
    <row r="141" ht="70.05" customHeight="1" spans="1:24">
      <c r="A141" s="8">
        <v>132</v>
      </c>
      <c r="B141" s="11" t="s">
        <v>470</v>
      </c>
      <c r="C141" s="11" t="s">
        <v>715</v>
      </c>
      <c r="D141" s="11" t="s">
        <v>32</v>
      </c>
      <c r="E141" s="11" t="s">
        <v>636</v>
      </c>
      <c r="F141" s="55" t="s">
        <v>716</v>
      </c>
      <c r="G141" s="12">
        <v>21.3</v>
      </c>
      <c r="H141" s="12" t="s">
        <v>473</v>
      </c>
      <c r="I141" s="12" t="s">
        <v>717</v>
      </c>
      <c r="J141" s="167">
        <v>21.3</v>
      </c>
      <c r="K141" s="166">
        <v>21.3</v>
      </c>
      <c r="L141" s="12"/>
      <c r="M141" s="12"/>
      <c r="N141" s="12"/>
      <c r="O141" s="12" t="s">
        <v>470</v>
      </c>
      <c r="P141" s="55" t="s">
        <v>718</v>
      </c>
      <c r="Q141" s="12">
        <v>1933</v>
      </c>
      <c r="R141" s="47" t="s">
        <v>239</v>
      </c>
      <c r="S141" s="47" t="s">
        <v>719</v>
      </c>
      <c r="T141" s="47" t="s">
        <v>539</v>
      </c>
      <c r="U141" s="47" t="s">
        <v>80</v>
      </c>
      <c r="V141" s="43"/>
      <c r="W141" s="48">
        <v>21.3</v>
      </c>
      <c r="X141" s="46">
        <f t="shared" si="2"/>
        <v>0</v>
      </c>
    </row>
    <row r="142" ht="70.05" customHeight="1" spans="1:24">
      <c r="A142" s="8">
        <v>133</v>
      </c>
      <c r="B142" s="8" t="s">
        <v>470</v>
      </c>
      <c r="C142" s="8" t="s">
        <v>720</v>
      </c>
      <c r="D142" s="11" t="s">
        <v>32</v>
      </c>
      <c r="E142" s="11" t="s">
        <v>636</v>
      </c>
      <c r="F142" s="13" t="s">
        <v>721</v>
      </c>
      <c r="G142" s="12">
        <v>99.245</v>
      </c>
      <c r="H142" s="8" t="s">
        <v>473</v>
      </c>
      <c r="I142" s="8" t="s">
        <v>722</v>
      </c>
      <c r="J142" s="172">
        <v>99.245</v>
      </c>
      <c r="K142" s="166">
        <v>99.245</v>
      </c>
      <c r="L142" s="12"/>
      <c r="M142" s="8"/>
      <c r="N142" s="8"/>
      <c r="O142" s="8" t="s">
        <v>470</v>
      </c>
      <c r="P142" s="30" t="s">
        <v>723</v>
      </c>
      <c r="Q142" s="8">
        <v>341</v>
      </c>
      <c r="R142" s="69" t="s">
        <v>707</v>
      </c>
      <c r="S142" s="69" t="s">
        <v>708</v>
      </c>
      <c r="T142" s="69" t="s">
        <v>709</v>
      </c>
      <c r="U142" s="69" t="s">
        <v>710</v>
      </c>
      <c r="V142" s="47"/>
      <c r="W142" s="48">
        <v>99.245</v>
      </c>
      <c r="X142" s="46">
        <f t="shared" si="2"/>
        <v>0</v>
      </c>
    </row>
    <row r="143" ht="70.05" customHeight="1" spans="1:24">
      <c r="A143" s="8">
        <v>134</v>
      </c>
      <c r="B143" s="11" t="s">
        <v>488</v>
      </c>
      <c r="C143" s="11" t="s">
        <v>724</v>
      </c>
      <c r="D143" s="11" t="s">
        <v>32</v>
      </c>
      <c r="E143" s="11" t="s">
        <v>636</v>
      </c>
      <c r="F143" s="54" t="s">
        <v>725</v>
      </c>
      <c r="G143" s="28">
        <v>19.5</v>
      </c>
      <c r="H143" s="28" t="s">
        <v>491</v>
      </c>
      <c r="I143" s="28" t="s">
        <v>726</v>
      </c>
      <c r="J143" s="167">
        <v>19.5</v>
      </c>
      <c r="K143" s="177">
        <v>19.5</v>
      </c>
      <c r="L143" s="28"/>
      <c r="M143" s="28"/>
      <c r="N143" s="28"/>
      <c r="O143" s="28" t="s">
        <v>488</v>
      </c>
      <c r="P143" s="54" t="s">
        <v>727</v>
      </c>
      <c r="Q143" s="28">
        <v>315</v>
      </c>
      <c r="R143" s="69" t="s">
        <v>707</v>
      </c>
      <c r="S143" s="69" t="s">
        <v>708</v>
      </c>
      <c r="T143" s="69" t="s">
        <v>709</v>
      </c>
      <c r="U143" s="69" t="s">
        <v>710</v>
      </c>
      <c r="V143" s="43"/>
      <c r="W143" s="48">
        <v>19.5</v>
      </c>
      <c r="X143" s="46">
        <f t="shared" si="2"/>
        <v>0</v>
      </c>
    </row>
    <row r="144" ht="70.05" customHeight="1" spans="1:24">
      <c r="A144" s="8">
        <v>135</v>
      </c>
      <c r="B144" s="11" t="s">
        <v>530</v>
      </c>
      <c r="C144" s="11" t="s">
        <v>728</v>
      </c>
      <c r="D144" s="11" t="s">
        <v>32</v>
      </c>
      <c r="E144" s="11" t="s">
        <v>636</v>
      </c>
      <c r="F144" s="54" t="s">
        <v>729</v>
      </c>
      <c r="G144" s="28">
        <v>45.7</v>
      </c>
      <c r="H144" s="28" t="s">
        <v>533</v>
      </c>
      <c r="I144" s="28" t="s">
        <v>730</v>
      </c>
      <c r="J144" s="167">
        <v>45.7</v>
      </c>
      <c r="K144" s="177">
        <v>45.7</v>
      </c>
      <c r="L144" s="28"/>
      <c r="M144" s="28"/>
      <c r="N144" s="28"/>
      <c r="O144" s="28" t="s">
        <v>535</v>
      </c>
      <c r="P144" s="54" t="s">
        <v>731</v>
      </c>
      <c r="Q144" s="28">
        <v>1109</v>
      </c>
      <c r="R144" s="47" t="s">
        <v>732</v>
      </c>
      <c r="S144" s="47" t="s">
        <v>733</v>
      </c>
      <c r="T144" s="47" t="s">
        <v>734</v>
      </c>
      <c r="U144" s="47" t="s">
        <v>693</v>
      </c>
      <c r="V144" s="43"/>
      <c r="W144" s="48">
        <v>45.7</v>
      </c>
      <c r="X144" s="46">
        <f t="shared" si="2"/>
        <v>0</v>
      </c>
    </row>
    <row r="145" ht="96" customHeight="1" spans="1:24">
      <c r="A145" s="8">
        <v>136</v>
      </c>
      <c r="B145" s="11" t="s">
        <v>565</v>
      </c>
      <c r="C145" s="11" t="s">
        <v>735</v>
      </c>
      <c r="D145" s="11" t="s">
        <v>32</v>
      </c>
      <c r="E145" s="11" t="s">
        <v>636</v>
      </c>
      <c r="F145" s="13" t="s">
        <v>736</v>
      </c>
      <c r="G145" s="11"/>
      <c r="H145" s="11" t="s">
        <v>568</v>
      </c>
      <c r="I145" s="11" t="s">
        <v>737</v>
      </c>
      <c r="J145" s="167">
        <v>22.4</v>
      </c>
      <c r="K145" s="167">
        <v>22.4</v>
      </c>
      <c r="L145" s="11"/>
      <c r="M145" s="11"/>
      <c r="N145" s="11"/>
      <c r="O145" s="11" t="s">
        <v>565</v>
      </c>
      <c r="P145" s="13" t="s">
        <v>738</v>
      </c>
      <c r="Q145" s="11">
        <v>376</v>
      </c>
      <c r="R145" s="47" t="s">
        <v>739</v>
      </c>
      <c r="S145" s="47" t="s">
        <v>739</v>
      </c>
      <c r="T145" s="47" t="s">
        <v>740</v>
      </c>
      <c r="U145" s="47" t="s">
        <v>741</v>
      </c>
      <c r="V145" s="43"/>
      <c r="W145" s="48">
        <v>22.4</v>
      </c>
      <c r="X145" s="46">
        <f t="shared" si="2"/>
        <v>0</v>
      </c>
    </row>
    <row r="146" ht="70.05" customHeight="1" spans="1:24">
      <c r="A146" s="8">
        <v>137</v>
      </c>
      <c r="B146" s="11" t="s">
        <v>579</v>
      </c>
      <c r="C146" s="11" t="s">
        <v>742</v>
      </c>
      <c r="D146" s="11" t="s">
        <v>32</v>
      </c>
      <c r="E146" s="11" t="s">
        <v>636</v>
      </c>
      <c r="F146" s="30" t="s">
        <v>743</v>
      </c>
      <c r="G146" s="11">
        <v>25.3</v>
      </c>
      <c r="H146" s="11" t="s">
        <v>582</v>
      </c>
      <c r="I146" s="11" t="s">
        <v>597</v>
      </c>
      <c r="J146" s="167">
        <v>25.3</v>
      </c>
      <c r="K146" s="167">
        <v>25.3</v>
      </c>
      <c r="L146" s="11"/>
      <c r="M146" s="11"/>
      <c r="N146" s="11"/>
      <c r="O146" s="11" t="s">
        <v>579</v>
      </c>
      <c r="P146" s="13" t="s">
        <v>738</v>
      </c>
      <c r="Q146" s="11">
        <v>112</v>
      </c>
      <c r="R146" s="71" t="s">
        <v>744</v>
      </c>
      <c r="S146" s="47"/>
      <c r="T146" s="47"/>
      <c r="U146" s="47"/>
      <c r="V146" s="43"/>
      <c r="W146" s="48">
        <v>25.3</v>
      </c>
      <c r="X146" s="46">
        <f t="shared" si="2"/>
        <v>0</v>
      </c>
    </row>
    <row r="147" ht="70.05" customHeight="1" spans="1:24">
      <c r="A147" s="8">
        <v>138</v>
      </c>
      <c r="B147" s="14" t="s">
        <v>603</v>
      </c>
      <c r="C147" s="11" t="s">
        <v>745</v>
      </c>
      <c r="D147" s="11" t="s">
        <v>32</v>
      </c>
      <c r="E147" s="11" t="s">
        <v>636</v>
      </c>
      <c r="F147" s="13" t="s">
        <v>746</v>
      </c>
      <c r="G147" s="11">
        <v>23.6</v>
      </c>
      <c r="H147" s="11" t="s">
        <v>606</v>
      </c>
      <c r="I147" s="11" t="s">
        <v>747</v>
      </c>
      <c r="J147" s="167">
        <v>23.6</v>
      </c>
      <c r="K147" s="167">
        <v>23.6</v>
      </c>
      <c r="L147" s="11"/>
      <c r="M147" s="11"/>
      <c r="N147" s="11"/>
      <c r="O147" s="11" t="s">
        <v>603</v>
      </c>
      <c r="P147" s="13" t="s">
        <v>738</v>
      </c>
      <c r="Q147" s="11">
        <v>149</v>
      </c>
      <c r="R147" s="47" t="s">
        <v>748</v>
      </c>
      <c r="S147" s="47" t="s">
        <v>749</v>
      </c>
      <c r="T147" s="47" t="s">
        <v>750</v>
      </c>
      <c r="U147" s="47" t="s">
        <v>751</v>
      </c>
      <c r="V147" s="43"/>
      <c r="W147" s="48">
        <v>23.6</v>
      </c>
      <c r="X147" s="46">
        <f t="shared" si="2"/>
        <v>0</v>
      </c>
    </row>
    <row r="148" s="2" customFormat="1" ht="36.6" customHeight="1" spans="1:24">
      <c r="A148" s="9"/>
      <c r="B148" s="9" t="s">
        <v>752</v>
      </c>
      <c r="C148" s="9"/>
      <c r="D148" s="9"/>
      <c r="E148" s="9"/>
      <c r="F148" s="10"/>
      <c r="G148" s="9"/>
      <c r="H148" s="9"/>
      <c r="I148" s="9"/>
      <c r="J148" s="181">
        <v>923</v>
      </c>
      <c r="K148" s="181">
        <v>923</v>
      </c>
      <c r="L148" s="9"/>
      <c r="M148" s="9"/>
      <c r="N148" s="9"/>
      <c r="O148" s="9"/>
      <c r="P148" s="10"/>
      <c r="Q148" s="9"/>
      <c r="R148" s="44"/>
      <c r="S148" s="44"/>
      <c r="T148" s="44"/>
      <c r="U148" s="44"/>
      <c r="V148" s="44"/>
      <c r="W148" s="45">
        <v>923.218406</v>
      </c>
      <c r="X148" s="46">
        <f t="shared" si="2"/>
        <v>0.218405999999959</v>
      </c>
    </row>
    <row r="149" ht="70.05" customHeight="1" spans="1:24">
      <c r="A149" s="8">
        <v>139</v>
      </c>
      <c r="B149" s="11" t="s">
        <v>157</v>
      </c>
      <c r="C149" s="11" t="s">
        <v>753</v>
      </c>
      <c r="D149" s="12" t="s">
        <v>32</v>
      </c>
      <c r="E149" s="11" t="s">
        <v>754</v>
      </c>
      <c r="F149" s="13" t="s">
        <v>755</v>
      </c>
      <c r="G149" s="11">
        <v>9.5</v>
      </c>
      <c r="H149" s="11" t="s">
        <v>160</v>
      </c>
      <c r="I149" s="11" t="s">
        <v>756</v>
      </c>
      <c r="J149" s="166">
        <v>1.9</v>
      </c>
      <c r="K149" s="167">
        <v>1.9</v>
      </c>
      <c r="L149" s="11"/>
      <c r="M149" s="11"/>
      <c r="N149" s="11"/>
      <c r="O149" s="11" t="s">
        <v>657</v>
      </c>
      <c r="P149" s="13" t="s">
        <v>757</v>
      </c>
      <c r="Q149" s="11">
        <v>448</v>
      </c>
      <c r="R149" s="47" t="s">
        <v>39</v>
      </c>
      <c r="S149" s="47" t="s">
        <v>758</v>
      </c>
      <c r="T149" s="47" t="s">
        <v>759</v>
      </c>
      <c r="U149" s="47" t="s">
        <v>760</v>
      </c>
      <c r="V149" s="43"/>
      <c r="W149" s="48">
        <v>1.9</v>
      </c>
      <c r="X149" s="46">
        <f t="shared" si="2"/>
        <v>0</v>
      </c>
    </row>
    <row r="150" ht="70.05" customHeight="1" spans="1:24">
      <c r="A150" s="8">
        <v>140</v>
      </c>
      <c r="B150" s="11" t="s">
        <v>157</v>
      </c>
      <c r="C150" s="11" t="s">
        <v>761</v>
      </c>
      <c r="D150" s="12" t="s">
        <v>32</v>
      </c>
      <c r="E150" s="11" t="s">
        <v>754</v>
      </c>
      <c r="F150" s="13" t="s">
        <v>762</v>
      </c>
      <c r="G150" s="11">
        <v>8.5</v>
      </c>
      <c r="H150" s="11" t="s">
        <v>160</v>
      </c>
      <c r="I150" s="11" t="s">
        <v>763</v>
      </c>
      <c r="J150" s="166">
        <v>1.7</v>
      </c>
      <c r="K150" s="167">
        <v>1.7</v>
      </c>
      <c r="L150" s="11"/>
      <c r="M150" s="11"/>
      <c r="N150" s="11"/>
      <c r="O150" s="11" t="s">
        <v>657</v>
      </c>
      <c r="P150" s="13" t="s">
        <v>764</v>
      </c>
      <c r="Q150" s="11">
        <v>270</v>
      </c>
      <c r="R150" s="47" t="s">
        <v>39</v>
      </c>
      <c r="S150" s="47" t="s">
        <v>758</v>
      </c>
      <c r="T150" s="47" t="s">
        <v>759</v>
      </c>
      <c r="U150" s="47" t="s">
        <v>760</v>
      </c>
      <c r="V150" s="43"/>
      <c r="W150" s="48">
        <v>1.7</v>
      </c>
      <c r="X150" s="46">
        <f t="shared" si="2"/>
        <v>0</v>
      </c>
    </row>
    <row r="151" ht="70.05" customHeight="1" spans="1:24">
      <c r="A151" s="8">
        <v>141</v>
      </c>
      <c r="B151" s="11" t="s">
        <v>157</v>
      </c>
      <c r="C151" s="11" t="s">
        <v>765</v>
      </c>
      <c r="D151" s="12" t="s">
        <v>32</v>
      </c>
      <c r="E151" s="11" t="s">
        <v>754</v>
      </c>
      <c r="F151" s="13" t="s">
        <v>755</v>
      </c>
      <c r="G151" s="11">
        <v>9.5</v>
      </c>
      <c r="H151" s="11" t="s">
        <v>160</v>
      </c>
      <c r="I151" s="11" t="s">
        <v>766</v>
      </c>
      <c r="J151" s="166">
        <v>1.9</v>
      </c>
      <c r="K151" s="167">
        <v>1.9</v>
      </c>
      <c r="L151" s="11"/>
      <c r="M151" s="11"/>
      <c r="N151" s="11"/>
      <c r="O151" s="11" t="s">
        <v>657</v>
      </c>
      <c r="P151" s="13" t="s">
        <v>767</v>
      </c>
      <c r="Q151" s="11">
        <v>167</v>
      </c>
      <c r="R151" s="47" t="s">
        <v>39</v>
      </c>
      <c r="S151" s="47" t="s">
        <v>758</v>
      </c>
      <c r="T151" s="47" t="s">
        <v>759</v>
      </c>
      <c r="U151" s="47" t="s">
        <v>760</v>
      </c>
      <c r="V151" s="43"/>
      <c r="W151" s="48">
        <v>1.9</v>
      </c>
      <c r="X151" s="46">
        <f t="shared" si="2"/>
        <v>0</v>
      </c>
    </row>
    <row r="152" ht="70.05" customHeight="1" spans="1:24">
      <c r="A152" s="8">
        <v>142</v>
      </c>
      <c r="B152" s="11" t="s">
        <v>157</v>
      </c>
      <c r="C152" s="11" t="s">
        <v>768</v>
      </c>
      <c r="D152" s="12" t="s">
        <v>32</v>
      </c>
      <c r="E152" s="11" t="s">
        <v>754</v>
      </c>
      <c r="F152" s="13" t="s">
        <v>769</v>
      </c>
      <c r="G152" s="11">
        <v>8</v>
      </c>
      <c r="H152" s="11" t="s">
        <v>160</v>
      </c>
      <c r="I152" s="11" t="s">
        <v>770</v>
      </c>
      <c r="J152" s="166">
        <v>1.6</v>
      </c>
      <c r="K152" s="167">
        <v>1.6</v>
      </c>
      <c r="L152" s="11"/>
      <c r="M152" s="11"/>
      <c r="N152" s="11"/>
      <c r="O152" s="11" t="s">
        <v>657</v>
      </c>
      <c r="P152" s="13" t="s">
        <v>771</v>
      </c>
      <c r="Q152" s="11">
        <v>116</v>
      </c>
      <c r="R152" s="47" t="s">
        <v>39</v>
      </c>
      <c r="S152" s="47" t="s">
        <v>758</v>
      </c>
      <c r="T152" s="47" t="s">
        <v>759</v>
      </c>
      <c r="U152" s="47" t="s">
        <v>760</v>
      </c>
      <c r="V152" s="43"/>
      <c r="W152" s="48">
        <v>1.6</v>
      </c>
      <c r="X152" s="46">
        <f t="shared" si="2"/>
        <v>0</v>
      </c>
    </row>
    <row r="153" ht="126.6" customHeight="1" spans="1:24">
      <c r="A153" s="8">
        <v>143</v>
      </c>
      <c r="B153" s="8" t="s">
        <v>157</v>
      </c>
      <c r="C153" s="8" t="s">
        <v>772</v>
      </c>
      <c r="D153" s="18" t="s">
        <v>32</v>
      </c>
      <c r="E153" s="18" t="s">
        <v>754</v>
      </c>
      <c r="F153" s="19" t="s">
        <v>773</v>
      </c>
      <c r="G153" s="18">
        <v>48.9</v>
      </c>
      <c r="H153" s="18" t="s">
        <v>160</v>
      </c>
      <c r="I153" s="18" t="s">
        <v>774</v>
      </c>
      <c r="J153" s="170">
        <v>48.9</v>
      </c>
      <c r="K153" s="171">
        <v>48.9</v>
      </c>
      <c r="L153" s="18"/>
      <c r="M153" s="18"/>
      <c r="N153" s="18"/>
      <c r="O153" s="11" t="s">
        <v>657</v>
      </c>
      <c r="P153" s="19" t="s">
        <v>775</v>
      </c>
      <c r="Q153" s="18">
        <v>1911</v>
      </c>
      <c r="R153" s="50" t="s">
        <v>776</v>
      </c>
      <c r="S153" s="50" t="s">
        <v>641</v>
      </c>
      <c r="T153" s="50" t="s">
        <v>169</v>
      </c>
      <c r="U153" s="50"/>
      <c r="V153" s="43"/>
      <c r="W153" s="48">
        <v>48.9</v>
      </c>
      <c r="X153" s="46">
        <f t="shared" si="2"/>
        <v>0</v>
      </c>
    </row>
    <row r="154" ht="140.4" customHeight="1" spans="1:24">
      <c r="A154" s="8">
        <v>144</v>
      </c>
      <c r="B154" s="8" t="s">
        <v>157</v>
      </c>
      <c r="C154" s="8" t="s">
        <v>777</v>
      </c>
      <c r="D154" s="18" t="s">
        <v>32</v>
      </c>
      <c r="E154" s="18" t="s">
        <v>754</v>
      </c>
      <c r="F154" s="19" t="s">
        <v>778</v>
      </c>
      <c r="G154" s="18">
        <v>34.29</v>
      </c>
      <c r="H154" s="18" t="s">
        <v>160</v>
      </c>
      <c r="I154" s="18" t="s">
        <v>778</v>
      </c>
      <c r="J154" s="172">
        <v>34.29</v>
      </c>
      <c r="K154" s="171">
        <v>34.29</v>
      </c>
      <c r="L154" s="18"/>
      <c r="M154" s="18"/>
      <c r="N154" s="18"/>
      <c r="O154" s="11" t="s">
        <v>657</v>
      </c>
      <c r="P154" s="19" t="s">
        <v>779</v>
      </c>
      <c r="Q154" s="18">
        <v>200</v>
      </c>
      <c r="R154" s="50" t="s">
        <v>175</v>
      </c>
      <c r="S154" s="50" t="s">
        <v>240</v>
      </c>
      <c r="T154" s="50" t="s">
        <v>169</v>
      </c>
      <c r="U154" s="50"/>
      <c r="V154" s="43"/>
      <c r="W154" s="48">
        <v>34.29</v>
      </c>
      <c r="X154" s="46">
        <f t="shared" si="2"/>
        <v>0</v>
      </c>
    </row>
    <row r="155" ht="105.6" customHeight="1" spans="1:24">
      <c r="A155" s="8">
        <v>145</v>
      </c>
      <c r="B155" s="8" t="s">
        <v>216</v>
      </c>
      <c r="C155" s="8" t="s">
        <v>780</v>
      </c>
      <c r="D155" s="11" t="s">
        <v>32</v>
      </c>
      <c r="E155" s="18" t="s">
        <v>754</v>
      </c>
      <c r="F155" s="30" t="s">
        <v>781</v>
      </c>
      <c r="G155" s="8">
        <v>47.35</v>
      </c>
      <c r="H155" s="8" t="s">
        <v>219</v>
      </c>
      <c r="I155" s="8" t="s">
        <v>219</v>
      </c>
      <c r="J155" s="172">
        <v>44.9825</v>
      </c>
      <c r="K155" s="172">
        <v>44.9825</v>
      </c>
      <c r="L155" s="8"/>
      <c r="M155" s="8"/>
      <c r="N155" s="8"/>
      <c r="O155" s="8" t="s">
        <v>221</v>
      </c>
      <c r="P155" s="30" t="s">
        <v>782</v>
      </c>
      <c r="Q155" s="8">
        <v>1108</v>
      </c>
      <c r="R155" s="43" t="s">
        <v>783</v>
      </c>
      <c r="S155" s="43" t="s">
        <v>197</v>
      </c>
      <c r="T155" s="43" t="s">
        <v>784</v>
      </c>
      <c r="U155" s="43"/>
      <c r="V155" s="43"/>
      <c r="W155" s="48">
        <v>44.9825</v>
      </c>
      <c r="X155" s="46">
        <f t="shared" si="2"/>
        <v>0</v>
      </c>
    </row>
    <row r="156" ht="70.05" customHeight="1" spans="1:24">
      <c r="A156" s="8">
        <v>146</v>
      </c>
      <c r="B156" s="8" t="s">
        <v>216</v>
      </c>
      <c r="C156" s="8" t="s">
        <v>785</v>
      </c>
      <c r="D156" s="11" t="s">
        <v>32</v>
      </c>
      <c r="E156" s="18" t="s">
        <v>754</v>
      </c>
      <c r="F156" s="30" t="s">
        <v>786</v>
      </c>
      <c r="G156" s="8">
        <v>14.98</v>
      </c>
      <c r="H156" s="8" t="s">
        <v>219</v>
      </c>
      <c r="I156" s="8" t="s">
        <v>787</v>
      </c>
      <c r="J156" s="172">
        <v>14.231</v>
      </c>
      <c r="K156" s="172">
        <v>14.231</v>
      </c>
      <c r="L156" s="8"/>
      <c r="M156" s="8"/>
      <c r="N156" s="8"/>
      <c r="O156" s="8" t="s">
        <v>221</v>
      </c>
      <c r="P156" s="30" t="s">
        <v>788</v>
      </c>
      <c r="Q156" s="8">
        <v>1495</v>
      </c>
      <c r="R156" s="43" t="s">
        <v>783</v>
      </c>
      <c r="S156" s="43" t="s">
        <v>197</v>
      </c>
      <c r="T156" s="43" t="s">
        <v>784</v>
      </c>
      <c r="U156" s="43"/>
      <c r="V156" s="43"/>
      <c r="W156" s="48">
        <v>14.231</v>
      </c>
      <c r="X156" s="46">
        <f t="shared" si="2"/>
        <v>0</v>
      </c>
    </row>
    <row r="157" ht="70.05" customHeight="1" spans="1:24">
      <c r="A157" s="8">
        <v>147</v>
      </c>
      <c r="B157" s="11" t="s">
        <v>432</v>
      </c>
      <c r="C157" s="11" t="s">
        <v>789</v>
      </c>
      <c r="D157" s="11" t="s">
        <v>32</v>
      </c>
      <c r="E157" s="11" t="s">
        <v>754</v>
      </c>
      <c r="F157" s="13" t="s">
        <v>790</v>
      </c>
      <c r="G157" s="11">
        <v>11.5</v>
      </c>
      <c r="H157" s="11" t="s">
        <v>435</v>
      </c>
      <c r="I157" s="11" t="s">
        <v>445</v>
      </c>
      <c r="J157" s="167">
        <v>11.5</v>
      </c>
      <c r="K157" s="167">
        <v>11.5</v>
      </c>
      <c r="L157" s="11"/>
      <c r="M157" s="11"/>
      <c r="N157" s="11"/>
      <c r="O157" s="11" t="s">
        <v>435</v>
      </c>
      <c r="P157" s="13" t="s">
        <v>791</v>
      </c>
      <c r="Q157" s="11">
        <v>461</v>
      </c>
      <c r="R157" s="47" t="s">
        <v>439</v>
      </c>
      <c r="S157" s="47" t="s">
        <v>440</v>
      </c>
      <c r="T157" s="47" t="s">
        <v>792</v>
      </c>
      <c r="U157" s="47" t="s">
        <v>442</v>
      </c>
      <c r="V157" s="43"/>
      <c r="W157" s="48">
        <v>11.5</v>
      </c>
      <c r="X157" s="46">
        <f t="shared" si="2"/>
        <v>0</v>
      </c>
    </row>
    <row r="158" ht="70.05" customHeight="1" spans="1:24">
      <c r="A158" s="8">
        <v>148</v>
      </c>
      <c r="B158" s="11" t="s">
        <v>432</v>
      </c>
      <c r="C158" s="11" t="s">
        <v>793</v>
      </c>
      <c r="D158" s="11" t="s">
        <v>32</v>
      </c>
      <c r="E158" s="11" t="s">
        <v>754</v>
      </c>
      <c r="F158" s="13" t="s">
        <v>794</v>
      </c>
      <c r="G158" s="11">
        <v>12.5</v>
      </c>
      <c r="H158" s="11" t="s">
        <v>435</v>
      </c>
      <c r="I158" s="11" t="s">
        <v>436</v>
      </c>
      <c r="J158" s="167">
        <v>12.5</v>
      </c>
      <c r="K158" s="167">
        <v>12.5</v>
      </c>
      <c r="L158" s="11"/>
      <c r="M158" s="11"/>
      <c r="N158" s="11"/>
      <c r="O158" s="11" t="s">
        <v>435</v>
      </c>
      <c r="P158" s="13" t="s">
        <v>795</v>
      </c>
      <c r="Q158" s="11">
        <v>521</v>
      </c>
      <c r="R158" s="47" t="s">
        <v>439</v>
      </c>
      <c r="S158" s="47" t="s">
        <v>440</v>
      </c>
      <c r="T158" s="47" t="s">
        <v>792</v>
      </c>
      <c r="U158" s="47" t="s">
        <v>442</v>
      </c>
      <c r="V158" s="43"/>
      <c r="W158" s="48">
        <v>12.5</v>
      </c>
      <c r="X158" s="46">
        <f t="shared" si="2"/>
        <v>0</v>
      </c>
    </row>
    <row r="159" ht="86.4" customHeight="1" spans="1:24">
      <c r="A159" s="8">
        <v>149</v>
      </c>
      <c r="B159" s="8" t="s">
        <v>470</v>
      </c>
      <c r="C159" s="8" t="s">
        <v>796</v>
      </c>
      <c r="D159" s="11" t="s">
        <v>32</v>
      </c>
      <c r="E159" s="11" t="s">
        <v>754</v>
      </c>
      <c r="F159" s="13" t="s">
        <v>797</v>
      </c>
      <c r="G159" s="12">
        <v>31</v>
      </c>
      <c r="H159" s="8" t="s">
        <v>473</v>
      </c>
      <c r="I159" s="8" t="s">
        <v>798</v>
      </c>
      <c r="J159" s="172">
        <v>31</v>
      </c>
      <c r="K159" s="166">
        <v>31</v>
      </c>
      <c r="L159" s="12"/>
      <c r="M159" s="8"/>
      <c r="N159" s="8"/>
      <c r="O159" s="8" t="s">
        <v>470</v>
      </c>
      <c r="P159" s="30" t="s">
        <v>797</v>
      </c>
      <c r="Q159" s="8">
        <v>1933</v>
      </c>
      <c r="R159" s="43" t="s">
        <v>799</v>
      </c>
      <c r="S159" s="43" t="s">
        <v>800</v>
      </c>
      <c r="T159" s="43" t="s">
        <v>80</v>
      </c>
      <c r="U159" s="43"/>
      <c r="V159" s="47"/>
      <c r="W159" s="48">
        <v>31</v>
      </c>
      <c r="X159" s="46">
        <f t="shared" si="2"/>
        <v>0</v>
      </c>
    </row>
    <row r="160" ht="83.4" customHeight="1" spans="1:24">
      <c r="A160" s="8">
        <v>150</v>
      </c>
      <c r="B160" s="8" t="s">
        <v>470</v>
      </c>
      <c r="C160" s="8" t="s">
        <v>801</v>
      </c>
      <c r="D160" s="11" t="s">
        <v>32</v>
      </c>
      <c r="E160" s="11" t="s">
        <v>754</v>
      </c>
      <c r="F160" s="13" t="s">
        <v>802</v>
      </c>
      <c r="G160" s="12">
        <v>20.3</v>
      </c>
      <c r="H160" s="8" t="s">
        <v>473</v>
      </c>
      <c r="I160" s="8" t="s">
        <v>798</v>
      </c>
      <c r="J160" s="172">
        <v>20.3</v>
      </c>
      <c r="K160" s="166">
        <v>20.3</v>
      </c>
      <c r="L160" s="12"/>
      <c r="M160" s="8"/>
      <c r="N160" s="8"/>
      <c r="O160" s="8" t="s">
        <v>470</v>
      </c>
      <c r="P160" s="30" t="s">
        <v>803</v>
      </c>
      <c r="Q160" s="8">
        <v>1933</v>
      </c>
      <c r="R160" s="43" t="s">
        <v>799</v>
      </c>
      <c r="S160" s="43" t="s">
        <v>800</v>
      </c>
      <c r="T160" s="43"/>
      <c r="U160" s="43"/>
      <c r="V160" s="47"/>
      <c r="W160" s="48">
        <v>20.3</v>
      </c>
      <c r="X160" s="46">
        <f t="shared" si="2"/>
        <v>0</v>
      </c>
    </row>
    <row r="161" ht="70.05" customHeight="1" spans="1:24">
      <c r="A161" s="8">
        <v>151</v>
      </c>
      <c r="B161" s="8" t="s">
        <v>30</v>
      </c>
      <c r="C161" s="8" t="s">
        <v>804</v>
      </c>
      <c r="D161" s="11" t="s">
        <v>32</v>
      </c>
      <c r="E161" s="11" t="s">
        <v>754</v>
      </c>
      <c r="F161" s="19" t="s">
        <v>805</v>
      </c>
      <c r="G161" s="18">
        <v>24.03</v>
      </c>
      <c r="H161" s="11" t="s">
        <v>35</v>
      </c>
      <c r="I161" s="18" t="s">
        <v>36</v>
      </c>
      <c r="J161" s="172">
        <v>24.03</v>
      </c>
      <c r="K161" s="171">
        <v>24.03</v>
      </c>
      <c r="L161" s="18"/>
      <c r="M161" s="18"/>
      <c r="N161" s="18"/>
      <c r="O161" s="11" t="s">
        <v>37</v>
      </c>
      <c r="P161" s="19" t="s">
        <v>806</v>
      </c>
      <c r="Q161" s="18">
        <v>132</v>
      </c>
      <c r="R161" s="50" t="s">
        <v>128</v>
      </c>
      <c r="S161" s="50" t="s">
        <v>250</v>
      </c>
      <c r="T161" s="50" t="s">
        <v>807</v>
      </c>
      <c r="U161" s="50"/>
      <c r="V161" s="43"/>
      <c r="W161" s="48">
        <v>24.03</v>
      </c>
      <c r="X161" s="46">
        <f t="shared" si="2"/>
        <v>0</v>
      </c>
    </row>
    <row r="162" ht="77.4" customHeight="1" spans="1:24">
      <c r="A162" s="8">
        <v>152</v>
      </c>
      <c r="B162" s="8" t="s">
        <v>42</v>
      </c>
      <c r="C162" s="22" t="s">
        <v>808</v>
      </c>
      <c r="D162" s="18" t="s">
        <v>32</v>
      </c>
      <c r="E162" s="11" t="s">
        <v>754</v>
      </c>
      <c r="F162" s="19" t="s">
        <v>809</v>
      </c>
      <c r="G162" s="18">
        <v>158.34814</v>
      </c>
      <c r="H162" s="18" t="s">
        <v>45</v>
      </c>
      <c r="I162" s="18" t="s">
        <v>99</v>
      </c>
      <c r="J162" s="170">
        <v>158.34814</v>
      </c>
      <c r="K162" s="171">
        <v>158.34814</v>
      </c>
      <c r="L162" s="18"/>
      <c r="M162" s="18"/>
      <c r="N162" s="18"/>
      <c r="O162" s="18" t="s">
        <v>47</v>
      </c>
      <c r="P162" s="19" t="s">
        <v>810</v>
      </c>
      <c r="Q162" s="18">
        <v>675</v>
      </c>
      <c r="R162" s="50" t="s">
        <v>714</v>
      </c>
      <c r="S162" s="50" t="s">
        <v>180</v>
      </c>
      <c r="T162" s="50" t="s">
        <v>86</v>
      </c>
      <c r="U162" s="50"/>
      <c r="V162" s="43"/>
      <c r="W162" s="48">
        <v>158.34814</v>
      </c>
      <c r="X162" s="46">
        <f t="shared" si="2"/>
        <v>0</v>
      </c>
    </row>
    <row r="163" ht="70.05" customHeight="1" spans="1:24">
      <c r="A163" s="8">
        <v>153</v>
      </c>
      <c r="B163" s="11" t="s">
        <v>286</v>
      </c>
      <c r="C163" s="8" t="s">
        <v>811</v>
      </c>
      <c r="D163" s="14" t="s">
        <v>32</v>
      </c>
      <c r="E163" s="11" t="s">
        <v>754</v>
      </c>
      <c r="F163" s="19" t="s">
        <v>812</v>
      </c>
      <c r="G163" s="18">
        <v>120.194066</v>
      </c>
      <c r="H163" s="18" t="s">
        <v>289</v>
      </c>
      <c r="I163" s="18" t="s">
        <v>813</v>
      </c>
      <c r="J163" s="172">
        <v>120.194066</v>
      </c>
      <c r="K163" s="171">
        <v>120.194066</v>
      </c>
      <c r="L163" s="18"/>
      <c r="M163" s="18"/>
      <c r="N163" s="18"/>
      <c r="O163" s="18" t="s">
        <v>814</v>
      </c>
      <c r="P163" s="19" t="s">
        <v>815</v>
      </c>
      <c r="Q163" s="18">
        <v>113</v>
      </c>
      <c r="R163" s="50">
        <v>43259</v>
      </c>
      <c r="S163" s="50">
        <v>43266</v>
      </c>
      <c r="T163" s="50">
        <v>43383</v>
      </c>
      <c r="U163" s="50"/>
      <c r="V163" s="43"/>
      <c r="W163" s="48">
        <v>120.194066</v>
      </c>
      <c r="X163" s="46">
        <f t="shared" si="2"/>
        <v>0</v>
      </c>
    </row>
    <row r="164" ht="70.05" customHeight="1" spans="1:24">
      <c r="A164" s="8">
        <v>154</v>
      </c>
      <c r="B164" s="8" t="s">
        <v>470</v>
      </c>
      <c r="C164" s="8" t="s">
        <v>816</v>
      </c>
      <c r="D164" s="11" t="s">
        <v>32</v>
      </c>
      <c r="E164" s="11" t="s">
        <v>754</v>
      </c>
      <c r="F164" s="13" t="s">
        <v>817</v>
      </c>
      <c r="G164" s="12">
        <v>130.3</v>
      </c>
      <c r="H164" s="8" t="s">
        <v>473</v>
      </c>
      <c r="I164" s="8" t="s">
        <v>798</v>
      </c>
      <c r="J164" s="172">
        <v>130.3</v>
      </c>
      <c r="K164" s="166">
        <v>130.3</v>
      </c>
      <c r="L164" s="12"/>
      <c r="M164" s="8"/>
      <c r="N164" s="8"/>
      <c r="O164" s="8" t="s">
        <v>470</v>
      </c>
      <c r="P164" s="30" t="s">
        <v>818</v>
      </c>
      <c r="Q164" s="8">
        <v>1933</v>
      </c>
      <c r="R164" s="43" t="s">
        <v>819</v>
      </c>
      <c r="S164" s="43"/>
      <c r="T164" s="43" t="s">
        <v>820</v>
      </c>
      <c r="U164" s="43"/>
      <c r="V164" s="47"/>
      <c r="W164" s="48">
        <v>130.3</v>
      </c>
      <c r="X164" s="46">
        <f t="shared" si="2"/>
        <v>0</v>
      </c>
    </row>
    <row r="165" ht="70.05" customHeight="1" spans="1:24">
      <c r="A165" s="8">
        <v>155</v>
      </c>
      <c r="B165" s="28" t="s">
        <v>530</v>
      </c>
      <c r="C165" s="8" t="s">
        <v>821</v>
      </c>
      <c r="D165" s="11" t="s">
        <v>32</v>
      </c>
      <c r="E165" s="11" t="s">
        <v>754</v>
      </c>
      <c r="F165" s="13" t="s">
        <v>822</v>
      </c>
      <c r="G165" s="11">
        <v>18.984</v>
      </c>
      <c r="H165" s="11" t="s">
        <v>533</v>
      </c>
      <c r="I165" s="11" t="s">
        <v>823</v>
      </c>
      <c r="J165" s="172">
        <v>18.984</v>
      </c>
      <c r="K165" s="167">
        <v>18.984</v>
      </c>
      <c r="L165" s="11"/>
      <c r="M165" s="11"/>
      <c r="N165" s="11"/>
      <c r="O165" s="11" t="s">
        <v>535</v>
      </c>
      <c r="P165" s="13" t="s">
        <v>824</v>
      </c>
      <c r="Q165" s="11">
        <v>456</v>
      </c>
      <c r="R165" s="47" t="s">
        <v>825</v>
      </c>
      <c r="S165" s="47" t="s">
        <v>240</v>
      </c>
      <c r="T165" s="47" t="s">
        <v>539</v>
      </c>
      <c r="U165" s="47" t="s">
        <v>682</v>
      </c>
      <c r="V165" s="43"/>
      <c r="W165" s="48">
        <v>18.984</v>
      </c>
      <c r="X165" s="46">
        <f t="shared" si="2"/>
        <v>0</v>
      </c>
    </row>
    <row r="166" ht="70.05" customHeight="1" spans="1:24">
      <c r="A166" s="8">
        <v>156</v>
      </c>
      <c r="B166" s="8" t="s">
        <v>565</v>
      </c>
      <c r="C166" s="8" t="s">
        <v>826</v>
      </c>
      <c r="D166" s="11" t="s">
        <v>32</v>
      </c>
      <c r="E166" s="11" t="s">
        <v>754</v>
      </c>
      <c r="F166" s="19" t="s">
        <v>827</v>
      </c>
      <c r="G166" s="18">
        <v>230.6587</v>
      </c>
      <c r="H166" s="18" t="s">
        <v>568</v>
      </c>
      <c r="I166" s="18" t="s">
        <v>569</v>
      </c>
      <c r="J166" s="172">
        <v>230.6587</v>
      </c>
      <c r="K166" s="171">
        <v>230.6587</v>
      </c>
      <c r="L166" s="18"/>
      <c r="M166" s="18"/>
      <c r="N166" s="18"/>
      <c r="O166" s="18" t="s">
        <v>565</v>
      </c>
      <c r="P166" s="19" t="s">
        <v>828</v>
      </c>
      <c r="Q166" s="18">
        <v>163</v>
      </c>
      <c r="R166" s="69" t="s">
        <v>41</v>
      </c>
      <c r="S166" s="69" t="s">
        <v>671</v>
      </c>
      <c r="T166" s="69" t="s">
        <v>672</v>
      </c>
      <c r="U166" s="47" t="s">
        <v>829</v>
      </c>
      <c r="V166" s="43"/>
      <c r="W166" s="48">
        <v>230.6587</v>
      </c>
      <c r="X166" s="46">
        <f t="shared" si="2"/>
        <v>0</v>
      </c>
    </row>
    <row r="167" ht="70.05" customHeight="1" spans="1:24">
      <c r="A167" s="8">
        <v>157</v>
      </c>
      <c r="B167" s="8" t="s">
        <v>603</v>
      </c>
      <c r="C167" s="26" t="s">
        <v>830</v>
      </c>
      <c r="D167" s="11" t="s">
        <v>32</v>
      </c>
      <c r="E167" s="11" t="s">
        <v>754</v>
      </c>
      <c r="F167" s="54" t="s">
        <v>831</v>
      </c>
      <c r="G167" s="28">
        <v>15.9</v>
      </c>
      <c r="H167" s="28" t="s">
        <v>606</v>
      </c>
      <c r="I167" s="28" t="s">
        <v>624</v>
      </c>
      <c r="J167" s="172">
        <v>15.9</v>
      </c>
      <c r="K167" s="177">
        <v>15.9</v>
      </c>
      <c r="L167" s="28"/>
      <c r="M167" s="28"/>
      <c r="N167" s="28"/>
      <c r="O167" s="28" t="s">
        <v>603</v>
      </c>
      <c r="P167" s="54" t="s">
        <v>832</v>
      </c>
      <c r="Q167" s="28">
        <v>596</v>
      </c>
      <c r="R167" s="50" t="s">
        <v>399</v>
      </c>
      <c r="S167" s="50" t="s">
        <v>833</v>
      </c>
      <c r="T167" s="50" t="s">
        <v>834</v>
      </c>
      <c r="U167" s="50" t="s">
        <v>835</v>
      </c>
      <c r="V167" s="43"/>
      <c r="W167" s="48">
        <v>15.9</v>
      </c>
      <c r="X167" s="46">
        <f t="shared" si="2"/>
        <v>0</v>
      </c>
    </row>
    <row r="168" s="2" customFormat="1" ht="34.8" customHeight="1" spans="1:24">
      <c r="A168" s="9"/>
      <c r="B168" s="9" t="s">
        <v>836</v>
      </c>
      <c r="C168" s="9"/>
      <c r="D168" s="9"/>
      <c r="E168" s="9"/>
      <c r="F168" s="10"/>
      <c r="G168" s="9"/>
      <c r="H168" s="9"/>
      <c r="I168" s="9"/>
      <c r="J168" s="9">
        <v>8024</v>
      </c>
      <c r="K168" s="9">
        <v>8024</v>
      </c>
      <c r="L168" s="9"/>
      <c r="M168" s="9"/>
      <c r="N168" s="9"/>
      <c r="O168" s="9"/>
      <c r="P168" s="10"/>
      <c r="Q168" s="9"/>
      <c r="R168" s="69" t="s">
        <v>837</v>
      </c>
      <c r="S168" s="69" t="s">
        <v>838</v>
      </c>
      <c r="T168" s="69" t="s">
        <v>839</v>
      </c>
      <c r="U168" s="69" t="s">
        <v>840</v>
      </c>
      <c r="V168" s="44"/>
      <c r="W168" s="45">
        <v>8023.5183</v>
      </c>
      <c r="X168" s="46">
        <f t="shared" si="2"/>
        <v>-0.481700000000274</v>
      </c>
    </row>
    <row r="169" ht="70.05" customHeight="1" spans="1:24">
      <c r="A169" s="8">
        <v>158</v>
      </c>
      <c r="B169" s="74" t="s">
        <v>135</v>
      </c>
      <c r="C169" s="15" t="s">
        <v>841</v>
      </c>
      <c r="D169" s="14" t="s">
        <v>32</v>
      </c>
      <c r="E169" s="14" t="s">
        <v>842</v>
      </c>
      <c r="F169" s="29" t="s">
        <v>843</v>
      </c>
      <c r="G169" s="14">
        <v>1.5183</v>
      </c>
      <c r="H169" s="14" t="s">
        <v>138</v>
      </c>
      <c r="I169" s="14" t="s">
        <v>844</v>
      </c>
      <c r="J169" s="169">
        <v>1.5183</v>
      </c>
      <c r="K169" s="169">
        <v>1.5183</v>
      </c>
      <c r="L169" s="14"/>
      <c r="M169" s="14"/>
      <c r="N169" s="14"/>
      <c r="O169" s="14" t="s">
        <v>135</v>
      </c>
      <c r="P169" s="29" t="s">
        <v>845</v>
      </c>
      <c r="Q169" s="14">
        <v>158</v>
      </c>
      <c r="R169" s="47" t="s">
        <v>846</v>
      </c>
      <c r="S169" s="47" t="s">
        <v>693</v>
      </c>
      <c r="T169" s="47" t="s">
        <v>847</v>
      </c>
      <c r="U169" s="47" t="s">
        <v>848</v>
      </c>
      <c r="V169" s="43"/>
      <c r="W169" s="48">
        <v>1.5183</v>
      </c>
      <c r="X169" s="46">
        <f t="shared" si="2"/>
        <v>0</v>
      </c>
    </row>
    <row r="170" ht="70.05" customHeight="1" spans="1:24">
      <c r="A170" s="8">
        <v>159</v>
      </c>
      <c r="B170" s="8" t="s">
        <v>199</v>
      </c>
      <c r="C170" s="8" t="s">
        <v>849</v>
      </c>
      <c r="D170" s="11" t="s">
        <v>32</v>
      </c>
      <c r="E170" s="14" t="s">
        <v>842</v>
      </c>
      <c r="F170" s="13" t="s">
        <v>850</v>
      </c>
      <c r="G170" s="11">
        <v>20</v>
      </c>
      <c r="H170" s="11" t="s">
        <v>202</v>
      </c>
      <c r="I170" s="11" t="s">
        <v>661</v>
      </c>
      <c r="J170" s="172">
        <v>20</v>
      </c>
      <c r="K170" s="172">
        <v>20</v>
      </c>
      <c r="L170" s="11"/>
      <c r="M170" s="11"/>
      <c r="N170" s="11"/>
      <c r="O170" s="11" t="s">
        <v>199</v>
      </c>
      <c r="P170" s="13" t="s">
        <v>851</v>
      </c>
      <c r="Q170" s="11">
        <v>186</v>
      </c>
      <c r="R170" s="47" t="s">
        <v>239</v>
      </c>
      <c r="S170" s="47" t="s">
        <v>78</v>
      </c>
      <c r="T170" s="47" t="s">
        <v>776</v>
      </c>
      <c r="U170" s="47" t="s">
        <v>825</v>
      </c>
      <c r="V170" s="43"/>
      <c r="W170" s="48">
        <v>20</v>
      </c>
      <c r="X170" s="46">
        <f t="shared" si="2"/>
        <v>0</v>
      </c>
    </row>
    <row r="171" ht="70.05" customHeight="1" spans="1:24">
      <c r="A171" s="8">
        <v>160</v>
      </c>
      <c r="B171" s="36" t="s">
        <v>317</v>
      </c>
      <c r="C171" s="14" t="s">
        <v>852</v>
      </c>
      <c r="D171" s="14" t="s">
        <v>32</v>
      </c>
      <c r="E171" s="14" t="s">
        <v>842</v>
      </c>
      <c r="F171" s="29" t="s">
        <v>853</v>
      </c>
      <c r="G171" s="14">
        <v>2</v>
      </c>
      <c r="H171" s="14" t="s">
        <v>320</v>
      </c>
      <c r="I171" s="14" t="s">
        <v>345</v>
      </c>
      <c r="J171" s="168">
        <v>2</v>
      </c>
      <c r="K171" s="168">
        <v>2</v>
      </c>
      <c r="L171" s="14"/>
      <c r="M171" s="14"/>
      <c r="N171" s="14"/>
      <c r="O171" s="14" t="s">
        <v>317</v>
      </c>
      <c r="P171" s="29" t="s">
        <v>854</v>
      </c>
      <c r="Q171" s="14">
        <v>683</v>
      </c>
      <c r="R171" s="47" t="s">
        <v>239</v>
      </c>
      <c r="S171" s="47" t="s">
        <v>78</v>
      </c>
      <c r="T171" s="47" t="s">
        <v>776</v>
      </c>
      <c r="U171" s="47" t="s">
        <v>825</v>
      </c>
      <c r="V171" s="43"/>
      <c r="W171" s="48">
        <v>2</v>
      </c>
      <c r="X171" s="46">
        <f t="shared" si="2"/>
        <v>0</v>
      </c>
    </row>
    <row r="172" ht="42.6" customHeight="1" spans="1:24">
      <c r="A172" s="8">
        <v>161</v>
      </c>
      <c r="B172" s="11" t="s">
        <v>855</v>
      </c>
      <c r="C172" s="11" t="s">
        <v>856</v>
      </c>
      <c r="D172" s="11" t="s">
        <v>32</v>
      </c>
      <c r="E172" s="14" t="s">
        <v>842</v>
      </c>
      <c r="F172" s="19" t="s">
        <v>857</v>
      </c>
      <c r="G172" s="18">
        <v>179.29</v>
      </c>
      <c r="H172" s="18" t="s">
        <v>35</v>
      </c>
      <c r="I172" s="18" t="s">
        <v>858</v>
      </c>
      <c r="J172" s="167">
        <v>179.29</v>
      </c>
      <c r="K172" s="167">
        <v>179.29</v>
      </c>
      <c r="L172" s="18"/>
      <c r="M172" s="18"/>
      <c r="N172" s="18"/>
      <c r="O172" s="18" t="s">
        <v>855</v>
      </c>
      <c r="P172" s="19" t="s">
        <v>859</v>
      </c>
      <c r="Q172" s="18"/>
      <c r="R172" s="69" t="s">
        <v>860</v>
      </c>
      <c r="S172" s="69" t="s">
        <v>861</v>
      </c>
      <c r="T172" s="69" t="s">
        <v>862</v>
      </c>
      <c r="U172" s="69" t="s">
        <v>863</v>
      </c>
      <c r="V172" s="43"/>
      <c r="W172" s="48">
        <v>179.29</v>
      </c>
      <c r="X172" s="46">
        <f t="shared" si="2"/>
        <v>0</v>
      </c>
    </row>
    <row r="173" ht="54.6" customHeight="1" spans="1:24">
      <c r="A173" s="8">
        <v>162</v>
      </c>
      <c r="B173" s="11" t="s">
        <v>864</v>
      </c>
      <c r="C173" s="14" t="s">
        <v>865</v>
      </c>
      <c r="D173" s="15" t="s">
        <v>32</v>
      </c>
      <c r="E173" s="14" t="s">
        <v>842</v>
      </c>
      <c r="F173" s="13" t="s">
        <v>866</v>
      </c>
      <c r="G173" s="11">
        <v>242.5</v>
      </c>
      <c r="H173" s="11" t="s">
        <v>35</v>
      </c>
      <c r="I173" s="11" t="s">
        <v>867</v>
      </c>
      <c r="J173" s="168">
        <v>242.5</v>
      </c>
      <c r="K173" s="168">
        <v>242.5</v>
      </c>
      <c r="L173" s="11"/>
      <c r="M173" s="11"/>
      <c r="N173" s="11"/>
      <c r="O173" s="11" t="s">
        <v>864</v>
      </c>
      <c r="P173" s="13" t="s">
        <v>868</v>
      </c>
      <c r="Q173" s="11"/>
      <c r="R173" s="69" t="s">
        <v>298</v>
      </c>
      <c r="S173" s="69" t="s">
        <v>869</v>
      </c>
      <c r="T173" s="69" t="s">
        <v>476</v>
      </c>
      <c r="U173" s="69" t="s">
        <v>719</v>
      </c>
      <c r="V173" s="43"/>
      <c r="W173" s="48">
        <v>242.5</v>
      </c>
      <c r="X173" s="46">
        <f t="shared" si="2"/>
        <v>0</v>
      </c>
    </row>
    <row r="174" ht="60.6" customHeight="1" spans="1:24">
      <c r="A174" s="8">
        <v>163</v>
      </c>
      <c r="B174" s="11" t="s">
        <v>864</v>
      </c>
      <c r="C174" s="14" t="s">
        <v>870</v>
      </c>
      <c r="D174" s="15" t="s">
        <v>32</v>
      </c>
      <c r="E174" s="14" t="s">
        <v>842</v>
      </c>
      <c r="F174" s="13" t="s">
        <v>871</v>
      </c>
      <c r="G174" s="11">
        <v>307.4393</v>
      </c>
      <c r="H174" s="11" t="s">
        <v>35</v>
      </c>
      <c r="I174" s="11" t="s">
        <v>858</v>
      </c>
      <c r="J174" s="168">
        <v>240</v>
      </c>
      <c r="K174" s="168">
        <v>240</v>
      </c>
      <c r="L174" s="11"/>
      <c r="M174" s="11"/>
      <c r="N174" s="11"/>
      <c r="O174" s="11" t="s">
        <v>864</v>
      </c>
      <c r="P174" s="13" t="s">
        <v>868</v>
      </c>
      <c r="Q174" s="11"/>
      <c r="R174" s="69" t="s">
        <v>298</v>
      </c>
      <c r="S174" s="69" t="s">
        <v>869</v>
      </c>
      <c r="T174" s="69" t="s">
        <v>476</v>
      </c>
      <c r="U174" s="69" t="s">
        <v>719</v>
      </c>
      <c r="V174" s="43"/>
      <c r="W174" s="48">
        <v>240</v>
      </c>
      <c r="X174" s="46">
        <f t="shared" si="2"/>
        <v>0</v>
      </c>
    </row>
    <row r="175" ht="108" customHeight="1" spans="1:24">
      <c r="A175" s="8">
        <v>164</v>
      </c>
      <c r="B175" s="11" t="s">
        <v>864</v>
      </c>
      <c r="C175" s="11" t="s">
        <v>872</v>
      </c>
      <c r="D175" s="11" t="s">
        <v>32</v>
      </c>
      <c r="E175" s="14" t="s">
        <v>842</v>
      </c>
      <c r="F175" s="19" t="s">
        <v>873</v>
      </c>
      <c r="G175" s="18">
        <v>2139.732</v>
      </c>
      <c r="H175" s="18" t="s">
        <v>874</v>
      </c>
      <c r="I175" s="18" t="s">
        <v>875</v>
      </c>
      <c r="J175" s="182">
        <v>1321.5</v>
      </c>
      <c r="K175" s="171">
        <v>1321.5</v>
      </c>
      <c r="L175" s="18"/>
      <c r="M175" s="18"/>
      <c r="N175" s="18"/>
      <c r="O175" s="18" t="s">
        <v>864</v>
      </c>
      <c r="P175" s="13" t="s">
        <v>868</v>
      </c>
      <c r="Q175" s="18"/>
      <c r="R175" s="69" t="s">
        <v>476</v>
      </c>
      <c r="S175" s="69" t="s">
        <v>719</v>
      </c>
      <c r="T175" s="69" t="s">
        <v>476</v>
      </c>
      <c r="U175" s="69" t="s">
        <v>719</v>
      </c>
      <c r="V175" s="70"/>
      <c r="W175" s="48">
        <v>1321.5</v>
      </c>
      <c r="X175" s="46">
        <f t="shared" si="2"/>
        <v>0</v>
      </c>
    </row>
    <row r="176" ht="70.05" customHeight="1" spans="1:24">
      <c r="A176" s="8">
        <v>165</v>
      </c>
      <c r="B176" s="11" t="s">
        <v>864</v>
      </c>
      <c r="C176" s="76" t="s">
        <v>876</v>
      </c>
      <c r="D176" s="28" t="s">
        <v>32</v>
      </c>
      <c r="E176" s="14" t="s">
        <v>842</v>
      </c>
      <c r="F176" s="30" t="s">
        <v>877</v>
      </c>
      <c r="G176" s="8">
        <v>776.1538</v>
      </c>
      <c r="H176" s="8" t="s">
        <v>878</v>
      </c>
      <c r="I176" s="8" t="s">
        <v>879</v>
      </c>
      <c r="J176" s="167">
        <v>596.4</v>
      </c>
      <c r="K176" s="172">
        <v>596.4</v>
      </c>
      <c r="L176" s="8"/>
      <c r="M176" s="8"/>
      <c r="N176" s="8"/>
      <c r="O176" s="18" t="s">
        <v>864</v>
      </c>
      <c r="P176" s="13" t="s">
        <v>868</v>
      </c>
      <c r="Q176" s="8"/>
      <c r="R176" s="69" t="s">
        <v>476</v>
      </c>
      <c r="S176" s="69" t="s">
        <v>719</v>
      </c>
      <c r="T176" s="69" t="s">
        <v>476</v>
      </c>
      <c r="U176" s="69" t="s">
        <v>719</v>
      </c>
      <c r="V176" s="43"/>
      <c r="W176" s="48">
        <v>596.4</v>
      </c>
      <c r="X176" s="46">
        <f t="shared" si="2"/>
        <v>0</v>
      </c>
    </row>
    <row r="177" ht="70.05" customHeight="1" spans="1:24">
      <c r="A177" s="8">
        <v>166</v>
      </c>
      <c r="B177" s="8" t="s">
        <v>864</v>
      </c>
      <c r="C177" s="77" t="s">
        <v>880</v>
      </c>
      <c r="D177" s="18" t="s">
        <v>32</v>
      </c>
      <c r="E177" s="14" t="s">
        <v>842</v>
      </c>
      <c r="F177" s="19" t="s">
        <v>881</v>
      </c>
      <c r="G177" s="18">
        <v>8759.0906</v>
      </c>
      <c r="H177" s="18" t="s">
        <v>882</v>
      </c>
      <c r="I177" s="18" t="s">
        <v>883</v>
      </c>
      <c r="J177" s="183">
        <v>5271.87</v>
      </c>
      <c r="K177" s="171">
        <v>5271.87</v>
      </c>
      <c r="L177" s="18"/>
      <c r="M177" s="18"/>
      <c r="N177" s="18"/>
      <c r="O177" s="18" t="s">
        <v>864</v>
      </c>
      <c r="P177" s="13" t="s">
        <v>868</v>
      </c>
      <c r="Q177" s="18"/>
      <c r="R177" s="69" t="s">
        <v>476</v>
      </c>
      <c r="S177" s="69" t="s">
        <v>719</v>
      </c>
      <c r="T177" s="69" t="s">
        <v>476</v>
      </c>
      <c r="U177" s="69" t="s">
        <v>719</v>
      </c>
      <c r="V177" s="70"/>
      <c r="W177" s="48">
        <v>5271.87</v>
      </c>
      <c r="X177" s="46">
        <f t="shared" si="2"/>
        <v>0</v>
      </c>
    </row>
    <row r="178" ht="70.05" customHeight="1" spans="1:24">
      <c r="A178" s="8">
        <v>167</v>
      </c>
      <c r="B178" s="8" t="s">
        <v>864</v>
      </c>
      <c r="C178" s="8" t="s">
        <v>884</v>
      </c>
      <c r="D178" s="15" t="s">
        <v>32</v>
      </c>
      <c r="E178" s="14" t="s">
        <v>842</v>
      </c>
      <c r="F178" s="30" t="s">
        <v>885</v>
      </c>
      <c r="G178" s="18">
        <v>118.4</v>
      </c>
      <c r="H178" s="18" t="s">
        <v>363</v>
      </c>
      <c r="I178" s="18" t="s">
        <v>886</v>
      </c>
      <c r="J178" s="183">
        <v>28.44</v>
      </c>
      <c r="K178" s="171">
        <v>28.44</v>
      </c>
      <c r="L178" s="18"/>
      <c r="M178" s="18"/>
      <c r="N178" s="18"/>
      <c r="O178" s="18" t="s">
        <v>887</v>
      </c>
      <c r="P178" s="19" t="s">
        <v>888</v>
      </c>
      <c r="Q178" s="18">
        <v>238</v>
      </c>
      <c r="R178" s="69" t="s">
        <v>476</v>
      </c>
      <c r="S178" s="69" t="s">
        <v>719</v>
      </c>
      <c r="T178" s="69" t="s">
        <v>476</v>
      </c>
      <c r="U178" s="69" t="s">
        <v>719</v>
      </c>
      <c r="V178" s="70"/>
      <c r="W178" s="48">
        <v>28.44</v>
      </c>
      <c r="X178" s="46">
        <f t="shared" si="2"/>
        <v>0</v>
      </c>
    </row>
    <row r="179" ht="70.05" customHeight="1" spans="1:24">
      <c r="A179" s="8">
        <v>168</v>
      </c>
      <c r="B179" s="8" t="s">
        <v>864</v>
      </c>
      <c r="C179" s="8" t="s">
        <v>889</v>
      </c>
      <c r="D179" s="15" t="s">
        <v>32</v>
      </c>
      <c r="E179" s="14" t="s">
        <v>842</v>
      </c>
      <c r="F179" s="30" t="s">
        <v>890</v>
      </c>
      <c r="G179" s="8">
        <v>150</v>
      </c>
      <c r="H179" s="8" t="s">
        <v>428</v>
      </c>
      <c r="I179" s="8" t="s">
        <v>429</v>
      </c>
      <c r="J179" s="183">
        <v>36</v>
      </c>
      <c r="K179" s="172">
        <v>36</v>
      </c>
      <c r="L179" s="8"/>
      <c r="M179" s="8"/>
      <c r="N179" s="8"/>
      <c r="O179" s="8" t="s">
        <v>430</v>
      </c>
      <c r="P179" s="13" t="s">
        <v>868</v>
      </c>
      <c r="Q179" s="8">
        <v>260</v>
      </c>
      <c r="R179" s="47" t="s">
        <v>298</v>
      </c>
      <c r="S179" s="47" t="s">
        <v>869</v>
      </c>
      <c r="T179" s="47" t="s">
        <v>476</v>
      </c>
      <c r="U179" s="47" t="s">
        <v>719</v>
      </c>
      <c r="V179" s="43"/>
      <c r="W179" s="48">
        <v>36</v>
      </c>
      <c r="X179" s="46">
        <f t="shared" si="2"/>
        <v>0</v>
      </c>
    </row>
    <row r="180" ht="70.05" customHeight="1" spans="1:24">
      <c r="A180" s="8">
        <v>169</v>
      </c>
      <c r="B180" s="8" t="s">
        <v>864</v>
      </c>
      <c r="C180" s="8" t="s">
        <v>891</v>
      </c>
      <c r="D180" s="15" t="s">
        <v>32</v>
      </c>
      <c r="E180" s="14" t="s">
        <v>842</v>
      </c>
      <c r="F180" s="30" t="s">
        <v>892</v>
      </c>
      <c r="G180" s="8">
        <v>50</v>
      </c>
      <c r="H180" s="8" t="s">
        <v>289</v>
      </c>
      <c r="I180" s="8" t="s">
        <v>893</v>
      </c>
      <c r="J180" s="183">
        <v>12</v>
      </c>
      <c r="K180" s="172">
        <v>12</v>
      </c>
      <c r="L180" s="8"/>
      <c r="M180" s="8"/>
      <c r="N180" s="8"/>
      <c r="O180" s="8" t="s">
        <v>894</v>
      </c>
      <c r="P180" s="30" t="s">
        <v>868</v>
      </c>
      <c r="Q180" s="8">
        <v>320</v>
      </c>
      <c r="R180" s="47" t="s">
        <v>298</v>
      </c>
      <c r="S180" s="47" t="s">
        <v>869</v>
      </c>
      <c r="T180" s="47" t="s">
        <v>476</v>
      </c>
      <c r="U180" s="47" t="s">
        <v>719</v>
      </c>
      <c r="V180" s="43"/>
      <c r="W180" s="48">
        <v>12</v>
      </c>
      <c r="X180" s="46">
        <f t="shared" si="2"/>
        <v>0</v>
      </c>
    </row>
    <row r="181" ht="70.05" customHeight="1" spans="1:24">
      <c r="A181" s="8">
        <v>170</v>
      </c>
      <c r="B181" s="8" t="s">
        <v>864</v>
      </c>
      <c r="C181" s="8" t="s">
        <v>895</v>
      </c>
      <c r="D181" s="15" t="s">
        <v>32</v>
      </c>
      <c r="E181" s="14" t="s">
        <v>842</v>
      </c>
      <c r="F181" s="30" t="s">
        <v>896</v>
      </c>
      <c r="G181" s="8">
        <v>149.4</v>
      </c>
      <c r="H181" s="8" t="s">
        <v>897</v>
      </c>
      <c r="I181" s="8" t="s">
        <v>898</v>
      </c>
      <c r="J181" s="183">
        <v>35.82</v>
      </c>
      <c r="K181" s="172">
        <v>35.82</v>
      </c>
      <c r="L181" s="8"/>
      <c r="M181" s="8"/>
      <c r="N181" s="8"/>
      <c r="O181" s="8" t="s">
        <v>535</v>
      </c>
      <c r="P181" s="30" t="s">
        <v>899</v>
      </c>
      <c r="Q181" s="8">
        <v>633</v>
      </c>
      <c r="R181" s="69" t="s">
        <v>673</v>
      </c>
      <c r="S181" s="69" t="s">
        <v>900</v>
      </c>
      <c r="T181" s="69" t="s">
        <v>901</v>
      </c>
      <c r="U181" s="69" t="s">
        <v>902</v>
      </c>
      <c r="V181" s="43"/>
      <c r="W181" s="48">
        <v>35.82</v>
      </c>
      <c r="X181" s="46">
        <f t="shared" si="2"/>
        <v>0</v>
      </c>
    </row>
    <row r="182" ht="70.05" customHeight="1" spans="1:24">
      <c r="A182" s="8">
        <v>171</v>
      </c>
      <c r="B182" s="8" t="s">
        <v>864</v>
      </c>
      <c r="C182" s="8" t="s">
        <v>903</v>
      </c>
      <c r="D182" s="15" t="s">
        <v>32</v>
      </c>
      <c r="E182" s="14" t="s">
        <v>842</v>
      </c>
      <c r="F182" s="30" t="s">
        <v>904</v>
      </c>
      <c r="G182" s="8">
        <v>150.8</v>
      </c>
      <c r="H182" s="8" t="s">
        <v>582</v>
      </c>
      <c r="I182" s="8" t="s">
        <v>905</v>
      </c>
      <c r="J182" s="183">
        <v>36.18</v>
      </c>
      <c r="K182" s="172">
        <v>36.18</v>
      </c>
      <c r="L182" s="8"/>
      <c r="M182" s="8"/>
      <c r="N182" s="8"/>
      <c r="O182" s="8" t="s">
        <v>906</v>
      </c>
      <c r="P182" s="30" t="s">
        <v>907</v>
      </c>
      <c r="Q182" s="8">
        <v>480</v>
      </c>
      <c r="R182" s="69" t="s">
        <v>908</v>
      </c>
      <c r="S182" s="69" t="s">
        <v>909</v>
      </c>
      <c r="T182" s="69" t="s">
        <v>910</v>
      </c>
      <c r="U182" s="69" t="s">
        <v>902</v>
      </c>
      <c r="V182" s="43"/>
      <c r="W182" s="48">
        <v>36.18</v>
      </c>
      <c r="X182" s="46">
        <f t="shared" si="2"/>
        <v>0</v>
      </c>
    </row>
    <row r="183" s="2" customFormat="1" ht="30.6" customHeight="1" spans="1:24">
      <c r="A183" s="9"/>
      <c r="B183" s="9" t="s">
        <v>911</v>
      </c>
      <c r="C183" s="9"/>
      <c r="D183" s="9"/>
      <c r="E183" s="9"/>
      <c r="F183" s="10"/>
      <c r="G183" s="9"/>
      <c r="H183" s="9"/>
      <c r="I183" s="9"/>
      <c r="J183" s="9">
        <v>1170</v>
      </c>
      <c r="K183" s="9">
        <v>662</v>
      </c>
      <c r="L183" s="9"/>
      <c r="M183" s="9">
        <v>508</v>
      </c>
      <c r="N183" s="9"/>
      <c r="O183" s="9"/>
      <c r="P183" s="10"/>
      <c r="Q183" s="9">
        <f>SUM(Q184:Q190)</f>
        <v>2376</v>
      </c>
      <c r="R183" s="69" t="s">
        <v>670</v>
      </c>
      <c r="S183" s="69" t="s">
        <v>671</v>
      </c>
      <c r="T183" s="69" t="s">
        <v>672</v>
      </c>
      <c r="U183" s="69" t="s">
        <v>673</v>
      </c>
      <c r="V183" s="44"/>
      <c r="W183" s="45">
        <v>1170.265326</v>
      </c>
      <c r="X183" s="46">
        <f t="shared" si="2"/>
        <v>0.265325999999959</v>
      </c>
    </row>
    <row r="184" ht="92.4" customHeight="1" spans="1:24">
      <c r="A184" s="8">
        <v>172</v>
      </c>
      <c r="B184" s="8" t="s">
        <v>432</v>
      </c>
      <c r="C184" s="8" t="s">
        <v>912</v>
      </c>
      <c r="D184" s="11" t="s">
        <v>32</v>
      </c>
      <c r="E184" s="18" t="s">
        <v>913</v>
      </c>
      <c r="F184" s="55" t="s">
        <v>914</v>
      </c>
      <c r="G184" s="12">
        <v>310.624496</v>
      </c>
      <c r="H184" s="12" t="s">
        <v>435</v>
      </c>
      <c r="I184" s="12" t="s">
        <v>915</v>
      </c>
      <c r="J184" s="8">
        <v>180</v>
      </c>
      <c r="K184" s="8">
        <v>180</v>
      </c>
      <c r="L184" s="12"/>
      <c r="M184" s="12"/>
      <c r="N184" s="12"/>
      <c r="O184" s="12" t="s">
        <v>916</v>
      </c>
      <c r="P184" s="55" t="s">
        <v>917</v>
      </c>
      <c r="Q184" s="12">
        <v>1059</v>
      </c>
      <c r="R184" s="69" t="s">
        <v>670</v>
      </c>
      <c r="S184" s="69" t="s">
        <v>671</v>
      </c>
      <c r="T184" s="69" t="s">
        <v>672</v>
      </c>
      <c r="U184" s="69" t="s">
        <v>673</v>
      </c>
      <c r="V184" s="43"/>
      <c r="W184" s="48">
        <v>180</v>
      </c>
      <c r="X184" s="46">
        <f t="shared" si="2"/>
        <v>0</v>
      </c>
    </row>
    <row r="185" ht="84" customHeight="1" spans="1:24">
      <c r="A185" s="8">
        <v>173</v>
      </c>
      <c r="B185" s="8" t="s">
        <v>432</v>
      </c>
      <c r="C185" s="8" t="s">
        <v>918</v>
      </c>
      <c r="D185" s="11" t="s">
        <v>32</v>
      </c>
      <c r="E185" s="18" t="s">
        <v>913</v>
      </c>
      <c r="F185" s="55" t="s">
        <v>919</v>
      </c>
      <c r="G185" s="12">
        <v>319.149779</v>
      </c>
      <c r="H185" s="12" t="s">
        <v>435</v>
      </c>
      <c r="I185" s="12" t="s">
        <v>920</v>
      </c>
      <c r="J185" s="8">
        <v>100</v>
      </c>
      <c r="K185" s="8">
        <v>100</v>
      </c>
      <c r="L185" s="12"/>
      <c r="M185" s="12"/>
      <c r="N185" s="12"/>
      <c r="O185" s="12" t="s">
        <v>916</v>
      </c>
      <c r="P185" s="55" t="s">
        <v>921</v>
      </c>
      <c r="Q185" s="12">
        <v>824</v>
      </c>
      <c r="R185" s="47" t="s">
        <v>476</v>
      </c>
      <c r="S185" s="47" t="s">
        <v>681</v>
      </c>
      <c r="T185" s="47" t="s">
        <v>133</v>
      </c>
      <c r="U185" s="47" t="s">
        <v>682</v>
      </c>
      <c r="V185" s="43"/>
      <c r="W185" s="48">
        <v>100</v>
      </c>
      <c r="X185" s="46">
        <f t="shared" si="2"/>
        <v>0</v>
      </c>
    </row>
    <row r="186" ht="70.05" customHeight="1" spans="1:24">
      <c r="A186" s="8">
        <v>174</v>
      </c>
      <c r="B186" s="8" t="s">
        <v>565</v>
      </c>
      <c r="C186" s="8" t="s">
        <v>922</v>
      </c>
      <c r="D186" s="11" t="s">
        <v>32</v>
      </c>
      <c r="E186" s="11" t="s">
        <v>913</v>
      </c>
      <c r="F186" s="19" t="s">
        <v>923</v>
      </c>
      <c r="G186" s="18"/>
      <c r="H186" s="18" t="s">
        <v>568</v>
      </c>
      <c r="I186" s="18" t="s">
        <v>737</v>
      </c>
      <c r="J186" s="172">
        <v>171.5531</v>
      </c>
      <c r="K186" s="172">
        <v>171.5531</v>
      </c>
      <c r="L186" s="18"/>
      <c r="M186" s="18"/>
      <c r="N186" s="18"/>
      <c r="O186" s="18" t="s">
        <v>565</v>
      </c>
      <c r="P186" s="19" t="s">
        <v>924</v>
      </c>
      <c r="Q186" s="18">
        <v>163</v>
      </c>
      <c r="R186" s="47" t="s">
        <v>476</v>
      </c>
      <c r="S186" s="47" t="s">
        <v>687</v>
      </c>
      <c r="T186" s="47" t="s">
        <v>688</v>
      </c>
      <c r="U186" s="47" t="s">
        <v>682</v>
      </c>
      <c r="V186" s="43"/>
      <c r="W186" s="48">
        <v>171.5531</v>
      </c>
      <c r="X186" s="46">
        <f t="shared" si="2"/>
        <v>0</v>
      </c>
    </row>
    <row r="187" s="1" customFormat="1" ht="70.05" customHeight="1" spans="1:24">
      <c r="A187" s="8">
        <v>175</v>
      </c>
      <c r="B187" s="78" t="s">
        <v>925</v>
      </c>
      <c r="C187" s="8" t="s">
        <v>926</v>
      </c>
      <c r="D187" s="8" t="s">
        <v>32</v>
      </c>
      <c r="E187" s="8" t="s">
        <v>913</v>
      </c>
      <c r="F187" s="30" t="s">
        <v>927</v>
      </c>
      <c r="G187" s="8">
        <v>473.6</v>
      </c>
      <c r="H187" s="8" t="s">
        <v>138</v>
      </c>
      <c r="I187" s="8" t="s">
        <v>648</v>
      </c>
      <c r="J187" s="8">
        <v>473.6</v>
      </c>
      <c r="K187" s="8"/>
      <c r="L187" s="12"/>
      <c r="M187" s="8">
        <v>473.6</v>
      </c>
      <c r="N187" s="8"/>
      <c r="O187" s="8" t="s">
        <v>925</v>
      </c>
      <c r="P187" s="30" t="s">
        <v>928</v>
      </c>
      <c r="Q187" s="8">
        <v>60</v>
      </c>
      <c r="R187" s="47" t="s">
        <v>205</v>
      </c>
      <c r="S187" s="47" t="s">
        <v>181</v>
      </c>
      <c r="T187" s="47" t="s">
        <v>545</v>
      </c>
      <c r="U187" s="47" t="s">
        <v>693</v>
      </c>
      <c r="V187" s="43"/>
      <c r="W187" s="48">
        <v>473.6</v>
      </c>
      <c r="X187" s="46">
        <f t="shared" si="2"/>
        <v>0</v>
      </c>
    </row>
    <row r="188" s="1" customFormat="1" ht="70.05" customHeight="1" spans="1:24">
      <c r="A188" s="8">
        <v>176</v>
      </c>
      <c r="B188" s="78" t="s">
        <v>925</v>
      </c>
      <c r="C188" s="8" t="s">
        <v>929</v>
      </c>
      <c r="D188" s="8" t="s">
        <v>32</v>
      </c>
      <c r="E188" s="8" t="s">
        <v>913</v>
      </c>
      <c r="F188" s="30" t="s">
        <v>930</v>
      </c>
      <c r="G188" s="8">
        <v>10.4</v>
      </c>
      <c r="H188" s="8" t="s">
        <v>35</v>
      </c>
      <c r="I188" s="8" t="s">
        <v>931</v>
      </c>
      <c r="J188" s="8">
        <v>10.4</v>
      </c>
      <c r="K188" s="8"/>
      <c r="L188" s="12"/>
      <c r="M188" s="8">
        <v>10.4</v>
      </c>
      <c r="N188" s="8"/>
      <c r="O188" s="8" t="s">
        <v>925</v>
      </c>
      <c r="P188" s="30" t="s">
        <v>932</v>
      </c>
      <c r="Q188" s="8">
        <v>10</v>
      </c>
      <c r="R188" s="50" t="s">
        <v>205</v>
      </c>
      <c r="S188" s="50" t="s">
        <v>698</v>
      </c>
      <c r="T188" s="50" t="s">
        <v>641</v>
      </c>
      <c r="U188" s="50" t="s">
        <v>682</v>
      </c>
      <c r="V188" s="47"/>
      <c r="W188" s="48">
        <v>10.4</v>
      </c>
      <c r="X188" s="46">
        <f t="shared" si="2"/>
        <v>0</v>
      </c>
    </row>
    <row r="189" s="1" customFormat="1" ht="70.05" customHeight="1" spans="1:24">
      <c r="A189" s="8">
        <v>177</v>
      </c>
      <c r="B189" s="8" t="s">
        <v>925</v>
      </c>
      <c r="C189" s="8" t="s">
        <v>933</v>
      </c>
      <c r="D189" s="8" t="s">
        <v>32</v>
      </c>
      <c r="E189" s="8" t="s">
        <v>913</v>
      </c>
      <c r="F189" s="30" t="s">
        <v>934</v>
      </c>
      <c r="G189" s="8">
        <v>24</v>
      </c>
      <c r="H189" s="8" t="s">
        <v>138</v>
      </c>
      <c r="I189" s="8" t="s">
        <v>648</v>
      </c>
      <c r="J189" s="8">
        <v>24</v>
      </c>
      <c r="K189" s="8"/>
      <c r="L189" s="8"/>
      <c r="M189" s="8">
        <v>24</v>
      </c>
      <c r="N189" s="8"/>
      <c r="O189" s="8" t="s">
        <v>925</v>
      </c>
      <c r="P189" s="30" t="s">
        <v>935</v>
      </c>
      <c r="Q189" s="8">
        <v>250</v>
      </c>
      <c r="R189" s="69" t="s">
        <v>670</v>
      </c>
      <c r="S189" s="69" t="s">
        <v>671</v>
      </c>
      <c r="T189" s="69" t="s">
        <v>672</v>
      </c>
      <c r="U189" s="69" t="s">
        <v>673</v>
      </c>
      <c r="V189" s="47"/>
      <c r="W189" s="48">
        <v>24</v>
      </c>
      <c r="X189" s="46">
        <f t="shared" si="2"/>
        <v>0</v>
      </c>
    </row>
    <row r="190" ht="62.4" customHeight="1" spans="1:24">
      <c r="A190" s="8">
        <v>178</v>
      </c>
      <c r="B190" s="8" t="s">
        <v>199</v>
      </c>
      <c r="C190" s="8" t="s">
        <v>936</v>
      </c>
      <c r="D190" s="11" t="s">
        <v>32</v>
      </c>
      <c r="E190" s="11" t="s">
        <v>913</v>
      </c>
      <c r="F190" s="30" t="s">
        <v>937</v>
      </c>
      <c r="G190" s="8">
        <v>210.712226</v>
      </c>
      <c r="H190" s="8" t="s">
        <v>35</v>
      </c>
      <c r="I190" s="8" t="s">
        <v>938</v>
      </c>
      <c r="J190" s="172">
        <v>210.712226</v>
      </c>
      <c r="K190" s="172">
        <v>210.712226</v>
      </c>
      <c r="L190" s="8"/>
      <c r="M190" s="8"/>
      <c r="N190" s="8"/>
      <c r="O190" s="8" t="s">
        <v>925</v>
      </c>
      <c r="P190" s="30" t="s">
        <v>939</v>
      </c>
      <c r="Q190" s="8">
        <v>10</v>
      </c>
      <c r="R190" s="69" t="s">
        <v>707</v>
      </c>
      <c r="S190" s="69" t="s">
        <v>708</v>
      </c>
      <c r="T190" s="69" t="s">
        <v>709</v>
      </c>
      <c r="U190" s="69" t="s">
        <v>710</v>
      </c>
      <c r="V190" s="43"/>
      <c r="W190" s="48">
        <v>210.712226</v>
      </c>
      <c r="X190" s="46">
        <f t="shared" si="2"/>
        <v>0</v>
      </c>
    </row>
    <row r="191" s="2" customFormat="1" ht="36" customHeight="1" spans="1:24">
      <c r="A191" s="9"/>
      <c r="B191" s="9" t="s">
        <v>940</v>
      </c>
      <c r="C191" s="9"/>
      <c r="D191" s="9"/>
      <c r="E191" s="9"/>
      <c r="F191" s="10"/>
      <c r="G191" s="9"/>
      <c r="H191" s="9"/>
      <c r="I191" s="9"/>
      <c r="J191" s="9">
        <f>SUM(J192:J192)</f>
        <v>3500</v>
      </c>
      <c r="K191" s="9">
        <f>SUM(K192:K192)</f>
        <v>3500</v>
      </c>
      <c r="L191" s="9"/>
      <c r="M191" s="9"/>
      <c r="N191" s="9"/>
      <c r="O191" s="9"/>
      <c r="P191" s="10"/>
      <c r="Q191" s="9"/>
      <c r="R191" s="47" t="s">
        <v>399</v>
      </c>
      <c r="S191" s="47" t="s">
        <v>714</v>
      </c>
      <c r="T191" s="47" t="s">
        <v>641</v>
      </c>
      <c r="U191" s="47" t="s">
        <v>682</v>
      </c>
      <c r="V191" s="44"/>
      <c r="W191" s="45">
        <v>3500</v>
      </c>
      <c r="X191" s="46">
        <f t="shared" si="2"/>
        <v>0</v>
      </c>
    </row>
    <row r="192" ht="45" customHeight="1" spans="1:24">
      <c r="A192" s="8">
        <v>179</v>
      </c>
      <c r="B192" s="8" t="s">
        <v>941</v>
      </c>
      <c r="C192" s="8" t="s">
        <v>942</v>
      </c>
      <c r="D192" s="8" t="s">
        <v>32</v>
      </c>
      <c r="E192" s="8" t="s">
        <v>943</v>
      </c>
      <c r="F192" s="30" t="s">
        <v>944</v>
      </c>
      <c r="G192" s="8">
        <v>3500</v>
      </c>
      <c r="H192" s="8" t="s">
        <v>945</v>
      </c>
      <c r="I192" s="8">
        <v>278</v>
      </c>
      <c r="J192" s="8">
        <v>3500</v>
      </c>
      <c r="K192" s="8">
        <v>3500</v>
      </c>
      <c r="L192" s="8"/>
      <c r="M192" s="8"/>
      <c r="N192" s="8"/>
      <c r="O192" s="8" t="s">
        <v>946</v>
      </c>
      <c r="P192" s="30" t="s">
        <v>947</v>
      </c>
      <c r="Q192" s="8">
        <v>9500</v>
      </c>
      <c r="R192" s="47" t="s">
        <v>239</v>
      </c>
      <c r="S192" s="47" t="s">
        <v>719</v>
      </c>
      <c r="T192" s="47" t="s">
        <v>539</v>
      </c>
      <c r="U192" s="47" t="s">
        <v>80</v>
      </c>
      <c r="V192" s="43"/>
      <c r="W192" s="48">
        <v>3500</v>
      </c>
      <c r="X192" s="46">
        <f t="shared" si="2"/>
        <v>0</v>
      </c>
    </row>
    <row r="193" s="2" customFormat="1" ht="31.2" customHeight="1" spans="1:24">
      <c r="A193" s="9"/>
      <c r="B193" s="9" t="s">
        <v>948</v>
      </c>
      <c r="C193" s="9"/>
      <c r="D193" s="9"/>
      <c r="E193" s="9"/>
      <c r="F193" s="10"/>
      <c r="G193" s="9"/>
      <c r="H193" s="9"/>
      <c r="I193" s="9"/>
      <c r="J193" s="9">
        <f>SUM(J194:J194)</f>
        <v>3000</v>
      </c>
      <c r="K193" s="9">
        <f>SUM(K194:K194)</f>
        <v>3000</v>
      </c>
      <c r="L193" s="9"/>
      <c r="M193" s="9"/>
      <c r="N193" s="9"/>
      <c r="O193" s="9"/>
      <c r="P193" s="10"/>
      <c r="Q193" s="9"/>
      <c r="R193" s="44"/>
      <c r="S193" s="44"/>
      <c r="T193" s="44"/>
      <c r="U193" s="44"/>
      <c r="V193" s="44"/>
      <c r="W193" s="45">
        <v>3000</v>
      </c>
      <c r="X193" s="46">
        <f t="shared" si="2"/>
        <v>0</v>
      </c>
    </row>
    <row r="194" ht="37.2" customHeight="1" spans="1:24">
      <c r="A194" s="8">
        <v>180</v>
      </c>
      <c r="B194" s="8" t="s">
        <v>941</v>
      </c>
      <c r="C194" s="8" t="s">
        <v>949</v>
      </c>
      <c r="D194" s="8" t="s">
        <v>32</v>
      </c>
      <c r="E194" s="8" t="s">
        <v>950</v>
      </c>
      <c r="F194" s="30" t="s">
        <v>951</v>
      </c>
      <c r="G194" s="8">
        <v>3000</v>
      </c>
      <c r="H194" s="8" t="s">
        <v>945</v>
      </c>
      <c r="I194" s="8">
        <v>278</v>
      </c>
      <c r="J194" s="8">
        <v>3000</v>
      </c>
      <c r="K194" s="8">
        <v>3000</v>
      </c>
      <c r="L194" s="8"/>
      <c r="M194" s="8"/>
      <c r="N194" s="8"/>
      <c r="O194" s="8" t="s">
        <v>946</v>
      </c>
      <c r="P194" s="30" t="s">
        <v>952</v>
      </c>
      <c r="Q194" s="8">
        <v>6000</v>
      </c>
      <c r="R194" s="43"/>
      <c r="S194" s="43" t="s">
        <v>953</v>
      </c>
      <c r="T194" s="43" t="s">
        <v>954</v>
      </c>
      <c r="U194" s="43" t="s">
        <v>954</v>
      </c>
      <c r="V194" s="43"/>
      <c r="W194" s="48">
        <v>3000</v>
      </c>
      <c r="X194" s="46">
        <f t="shared" si="2"/>
        <v>0</v>
      </c>
    </row>
    <row r="195" s="2" customFormat="1" ht="38.4" customHeight="1" spans="1:24">
      <c r="A195" s="9"/>
      <c r="B195" s="9" t="s">
        <v>955</v>
      </c>
      <c r="C195" s="9"/>
      <c r="D195" s="9"/>
      <c r="E195" s="9"/>
      <c r="F195" s="10"/>
      <c r="G195" s="9"/>
      <c r="H195" s="9"/>
      <c r="I195" s="9"/>
      <c r="J195" s="9">
        <v>202</v>
      </c>
      <c r="K195" s="9">
        <v>202</v>
      </c>
      <c r="L195" s="9"/>
      <c r="M195" s="9"/>
      <c r="N195" s="9"/>
      <c r="O195" s="9"/>
      <c r="P195" s="10"/>
      <c r="Q195" s="9"/>
      <c r="R195" s="44"/>
      <c r="S195" s="44"/>
      <c r="T195" s="44"/>
      <c r="U195" s="44"/>
      <c r="V195" s="44"/>
      <c r="W195" s="45">
        <v>202.295</v>
      </c>
      <c r="X195" s="46">
        <f t="shared" si="2"/>
        <v>0.294999999999987</v>
      </c>
    </row>
    <row r="196" ht="58.8" customHeight="1" spans="1:24">
      <c r="A196" s="8">
        <v>181</v>
      </c>
      <c r="B196" s="11" t="s">
        <v>916</v>
      </c>
      <c r="C196" s="14" t="s">
        <v>956</v>
      </c>
      <c r="D196" s="11" t="s">
        <v>32</v>
      </c>
      <c r="E196" s="11" t="s">
        <v>957</v>
      </c>
      <c r="F196" s="13"/>
      <c r="G196" s="11"/>
      <c r="H196" s="11"/>
      <c r="I196" s="11"/>
      <c r="J196" s="168">
        <v>22.44</v>
      </c>
      <c r="K196" s="168">
        <v>22.44</v>
      </c>
      <c r="L196" s="11"/>
      <c r="M196" s="11"/>
      <c r="N196" s="11"/>
      <c r="O196" s="11" t="s">
        <v>916</v>
      </c>
      <c r="P196" s="13" t="s">
        <v>958</v>
      </c>
      <c r="Q196" s="11"/>
      <c r="R196" s="47"/>
      <c r="S196" s="47"/>
      <c r="T196" s="47"/>
      <c r="U196" s="47"/>
      <c r="V196" s="43"/>
      <c r="W196" s="48">
        <v>22.44</v>
      </c>
      <c r="X196" s="46">
        <f t="shared" si="2"/>
        <v>0</v>
      </c>
    </row>
    <row r="197" ht="60" customHeight="1" spans="1:24">
      <c r="A197" s="8">
        <v>182</v>
      </c>
      <c r="B197" s="11" t="s">
        <v>916</v>
      </c>
      <c r="C197" s="11" t="s">
        <v>959</v>
      </c>
      <c r="D197" s="11" t="s">
        <v>32</v>
      </c>
      <c r="E197" s="11" t="s">
        <v>957</v>
      </c>
      <c r="F197" s="19"/>
      <c r="G197" s="18"/>
      <c r="H197" s="18"/>
      <c r="I197" s="18"/>
      <c r="J197" s="167">
        <v>23.88</v>
      </c>
      <c r="K197" s="167">
        <v>23.88</v>
      </c>
      <c r="L197" s="18"/>
      <c r="M197" s="18"/>
      <c r="N197" s="18"/>
      <c r="O197" s="11" t="s">
        <v>916</v>
      </c>
      <c r="P197" s="13" t="s">
        <v>958</v>
      </c>
      <c r="Q197" s="18"/>
      <c r="R197" s="50"/>
      <c r="S197" s="50"/>
      <c r="T197" s="50"/>
      <c r="U197" s="50"/>
      <c r="V197" s="70"/>
      <c r="W197" s="48">
        <v>23.88</v>
      </c>
      <c r="X197" s="46">
        <f t="shared" si="2"/>
        <v>0</v>
      </c>
    </row>
    <row r="198" ht="60" customHeight="1" spans="1:24">
      <c r="A198" s="8">
        <v>183</v>
      </c>
      <c r="B198" s="11" t="s">
        <v>916</v>
      </c>
      <c r="C198" s="11" t="s">
        <v>960</v>
      </c>
      <c r="D198" s="11" t="s">
        <v>32</v>
      </c>
      <c r="E198" s="11" t="s">
        <v>957</v>
      </c>
      <c r="F198" s="13"/>
      <c r="G198" s="11"/>
      <c r="H198" s="11"/>
      <c r="I198" s="11"/>
      <c r="J198" s="167">
        <v>31.196</v>
      </c>
      <c r="K198" s="167">
        <v>31.196</v>
      </c>
      <c r="L198" s="11"/>
      <c r="M198" s="11"/>
      <c r="N198" s="11"/>
      <c r="O198" s="11" t="s">
        <v>916</v>
      </c>
      <c r="P198" s="13" t="s">
        <v>958</v>
      </c>
      <c r="Q198" s="11"/>
      <c r="R198" s="47"/>
      <c r="S198" s="47"/>
      <c r="T198" s="47"/>
      <c r="U198" s="47"/>
      <c r="V198" s="43"/>
      <c r="W198" s="48">
        <v>31.196</v>
      </c>
      <c r="X198" s="46">
        <f t="shared" ref="X198:X261" si="3">W198-J198</f>
        <v>0</v>
      </c>
    </row>
    <row r="199" ht="60" customHeight="1" spans="1:24">
      <c r="A199" s="8">
        <v>184</v>
      </c>
      <c r="B199" s="11" t="s">
        <v>916</v>
      </c>
      <c r="C199" s="76" t="s">
        <v>961</v>
      </c>
      <c r="D199" s="11" t="s">
        <v>32</v>
      </c>
      <c r="E199" s="11" t="s">
        <v>957</v>
      </c>
      <c r="F199" s="19"/>
      <c r="G199" s="18"/>
      <c r="H199" s="18"/>
      <c r="I199" s="18"/>
      <c r="J199" s="167">
        <v>31.24</v>
      </c>
      <c r="K199" s="167">
        <v>31.24</v>
      </c>
      <c r="L199" s="18"/>
      <c r="M199" s="18"/>
      <c r="N199" s="18"/>
      <c r="O199" s="11" t="s">
        <v>916</v>
      </c>
      <c r="P199" s="13" t="s">
        <v>958</v>
      </c>
      <c r="Q199" s="18"/>
      <c r="R199" s="50"/>
      <c r="S199" s="50"/>
      <c r="T199" s="50"/>
      <c r="U199" s="50"/>
      <c r="V199" s="70"/>
      <c r="W199" s="48">
        <v>31.24</v>
      </c>
      <c r="X199" s="46">
        <f t="shared" si="3"/>
        <v>0</v>
      </c>
    </row>
    <row r="200" ht="60" customHeight="1" spans="1:24">
      <c r="A200" s="8">
        <v>185</v>
      </c>
      <c r="B200" s="8" t="s">
        <v>916</v>
      </c>
      <c r="C200" s="83" t="s">
        <v>962</v>
      </c>
      <c r="D200" s="11" t="s">
        <v>32</v>
      </c>
      <c r="E200" s="11" t="s">
        <v>957</v>
      </c>
      <c r="F200" s="13"/>
      <c r="G200" s="11"/>
      <c r="H200" s="11"/>
      <c r="I200" s="11"/>
      <c r="J200" s="172">
        <v>31.299</v>
      </c>
      <c r="K200" s="172">
        <v>31.299</v>
      </c>
      <c r="L200" s="11"/>
      <c r="M200" s="11"/>
      <c r="N200" s="11"/>
      <c r="O200" s="11" t="s">
        <v>916</v>
      </c>
      <c r="P200" s="13" t="s">
        <v>958</v>
      </c>
      <c r="Q200" s="11"/>
      <c r="R200" s="47"/>
      <c r="S200" s="47"/>
      <c r="T200" s="47"/>
      <c r="U200" s="47"/>
      <c r="V200" s="43"/>
      <c r="W200" s="48">
        <v>31.299</v>
      </c>
      <c r="X200" s="46">
        <f t="shared" si="3"/>
        <v>0</v>
      </c>
    </row>
    <row r="201" ht="60" customHeight="1" spans="1:24">
      <c r="A201" s="8">
        <v>186</v>
      </c>
      <c r="B201" s="8" t="s">
        <v>916</v>
      </c>
      <c r="C201" s="83" t="s">
        <v>963</v>
      </c>
      <c r="D201" s="11" t="s">
        <v>32</v>
      </c>
      <c r="E201" s="11" t="s">
        <v>957</v>
      </c>
      <c r="F201" s="13"/>
      <c r="G201" s="11"/>
      <c r="H201" s="11"/>
      <c r="I201" s="11"/>
      <c r="J201" s="172">
        <v>31.16</v>
      </c>
      <c r="K201" s="172">
        <v>31.16</v>
      </c>
      <c r="L201" s="11"/>
      <c r="M201" s="11"/>
      <c r="N201" s="11"/>
      <c r="O201" s="11" t="s">
        <v>916</v>
      </c>
      <c r="P201" s="13" t="s">
        <v>958</v>
      </c>
      <c r="Q201" s="11"/>
      <c r="R201" s="47"/>
      <c r="S201" s="47"/>
      <c r="T201" s="47"/>
      <c r="U201" s="47"/>
      <c r="V201" s="43"/>
      <c r="W201" s="48">
        <v>31.16</v>
      </c>
      <c r="X201" s="46">
        <f t="shared" si="3"/>
        <v>0</v>
      </c>
    </row>
    <row r="202" ht="60" customHeight="1" spans="1:24">
      <c r="A202" s="8">
        <v>187</v>
      </c>
      <c r="B202" s="8" t="s">
        <v>916</v>
      </c>
      <c r="C202" s="83" t="s">
        <v>964</v>
      </c>
      <c r="D202" s="11" t="s">
        <v>32</v>
      </c>
      <c r="E202" s="11" t="s">
        <v>957</v>
      </c>
      <c r="F202" s="13"/>
      <c r="G202" s="11"/>
      <c r="H202" s="11"/>
      <c r="I202" s="11"/>
      <c r="J202" s="172">
        <v>31.08</v>
      </c>
      <c r="K202" s="172">
        <v>31.08</v>
      </c>
      <c r="L202" s="11"/>
      <c r="M202" s="11"/>
      <c r="N202" s="11"/>
      <c r="O202" s="11" t="s">
        <v>916</v>
      </c>
      <c r="P202" s="13" t="s">
        <v>958</v>
      </c>
      <c r="Q202" s="11"/>
      <c r="R202" s="47"/>
      <c r="S202" s="47"/>
      <c r="T202" s="47"/>
      <c r="U202" s="47"/>
      <c r="V202" s="43"/>
      <c r="W202" s="48">
        <v>31.08</v>
      </c>
      <c r="X202" s="46">
        <f t="shared" si="3"/>
        <v>0</v>
      </c>
    </row>
    <row r="203" s="2" customFormat="1" ht="36.6" customHeight="1" spans="1:24">
      <c r="A203" s="9"/>
      <c r="B203" s="84" t="s">
        <v>965</v>
      </c>
      <c r="C203" s="84"/>
      <c r="D203" s="84"/>
      <c r="E203" s="84"/>
      <c r="F203" s="85"/>
      <c r="G203" s="86"/>
      <c r="H203" s="9"/>
      <c r="I203" s="9"/>
      <c r="J203" s="9">
        <v>2597</v>
      </c>
      <c r="K203" s="9">
        <v>1938</v>
      </c>
      <c r="L203" s="9"/>
      <c r="M203" s="9">
        <v>659</v>
      </c>
      <c r="N203" s="9"/>
      <c r="O203" s="9"/>
      <c r="P203" s="10"/>
      <c r="Q203" s="9"/>
      <c r="R203" s="44"/>
      <c r="S203" s="44"/>
      <c r="T203" s="44"/>
      <c r="U203" s="44"/>
      <c r="V203" s="101"/>
      <c r="W203" s="45">
        <v>2597.294665</v>
      </c>
      <c r="X203" s="46">
        <f t="shared" si="3"/>
        <v>0.294664999999895</v>
      </c>
    </row>
    <row r="204" ht="45" customHeight="1" spans="1:24">
      <c r="A204" s="8">
        <v>188</v>
      </c>
      <c r="B204" s="11" t="s">
        <v>30</v>
      </c>
      <c r="C204" s="12" t="s">
        <v>966</v>
      </c>
      <c r="D204" s="11" t="s">
        <v>32</v>
      </c>
      <c r="E204" s="11" t="s">
        <v>967</v>
      </c>
      <c r="F204" s="13" t="s">
        <v>968</v>
      </c>
      <c r="G204" s="11">
        <v>6.32497</v>
      </c>
      <c r="H204" s="11" t="s">
        <v>35</v>
      </c>
      <c r="I204" s="11" t="s">
        <v>969</v>
      </c>
      <c r="J204" s="166">
        <v>6.324968</v>
      </c>
      <c r="K204" s="166">
        <v>6.324968</v>
      </c>
      <c r="L204" s="11"/>
      <c r="M204" s="11"/>
      <c r="N204" s="11"/>
      <c r="O204" s="11" t="s">
        <v>37</v>
      </c>
      <c r="P204" s="13" t="s">
        <v>970</v>
      </c>
      <c r="Q204" s="8">
        <v>97</v>
      </c>
      <c r="R204" s="47" t="s">
        <v>971</v>
      </c>
      <c r="S204" s="47" t="s">
        <v>972</v>
      </c>
      <c r="T204" s="47" t="s">
        <v>973</v>
      </c>
      <c r="U204" s="47" t="s">
        <v>974</v>
      </c>
      <c r="V204" s="43"/>
      <c r="W204" s="48">
        <v>6.324968</v>
      </c>
      <c r="X204" s="46">
        <f t="shared" si="3"/>
        <v>0</v>
      </c>
    </row>
    <row r="205" ht="45" customHeight="1" spans="1:24">
      <c r="A205" s="8">
        <v>189</v>
      </c>
      <c r="B205" s="11" t="s">
        <v>42</v>
      </c>
      <c r="C205" s="14" t="s">
        <v>975</v>
      </c>
      <c r="D205" s="15" t="s">
        <v>32</v>
      </c>
      <c r="E205" s="15" t="s">
        <v>967</v>
      </c>
      <c r="F205" s="16" t="s">
        <v>976</v>
      </c>
      <c r="G205" s="15">
        <v>122</v>
      </c>
      <c r="H205" s="15" t="s">
        <v>45</v>
      </c>
      <c r="I205" s="15" t="s">
        <v>45</v>
      </c>
      <c r="J205" s="168">
        <v>122</v>
      </c>
      <c r="K205" s="168">
        <v>122</v>
      </c>
      <c r="L205" s="15"/>
      <c r="M205" s="15"/>
      <c r="N205" s="15"/>
      <c r="O205" s="15" t="s">
        <v>47</v>
      </c>
      <c r="P205" s="16" t="s">
        <v>977</v>
      </c>
      <c r="Q205" s="15">
        <v>138</v>
      </c>
      <c r="R205" s="49" t="s">
        <v>645</v>
      </c>
      <c r="S205" s="49"/>
      <c r="T205" s="49"/>
      <c r="U205" s="49"/>
      <c r="V205" s="43"/>
      <c r="W205" s="48">
        <v>122</v>
      </c>
      <c r="X205" s="46">
        <f t="shared" si="3"/>
        <v>0</v>
      </c>
    </row>
    <row r="206" ht="45" customHeight="1" spans="1:24">
      <c r="A206" s="8">
        <v>190</v>
      </c>
      <c r="B206" s="8" t="s">
        <v>42</v>
      </c>
      <c r="C206" s="89" t="s">
        <v>978</v>
      </c>
      <c r="D206" s="18" t="s">
        <v>32</v>
      </c>
      <c r="E206" s="18" t="s">
        <v>967</v>
      </c>
      <c r="F206" s="19" t="s">
        <v>979</v>
      </c>
      <c r="G206" s="18">
        <v>16.775073</v>
      </c>
      <c r="H206" s="18" t="s">
        <v>45</v>
      </c>
      <c r="I206" s="18" t="s">
        <v>103</v>
      </c>
      <c r="J206" s="170">
        <v>16.775073</v>
      </c>
      <c r="K206" s="170">
        <v>16.775073</v>
      </c>
      <c r="L206" s="18"/>
      <c r="M206" s="18"/>
      <c r="N206" s="18"/>
      <c r="O206" s="18" t="s">
        <v>47</v>
      </c>
      <c r="P206" s="19" t="s">
        <v>980</v>
      </c>
      <c r="Q206" s="18">
        <v>89</v>
      </c>
      <c r="R206" s="50" t="s">
        <v>981</v>
      </c>
      <c r="S206" s="50" t="s">
        <v>900</v>
      </c>
      <c r="T206" s="50" t="s">
        <v>902</v>
      </c>
      <c r="U206" s="50" t="s">
        <v>982</v>
      </c>
      <c r="V206" s="43"/>
      <c r="W206" s="48">
        <v>16.775073</v>
      </c>
      <c r="X206" s="46">
        <f t="shared" si="3"/>
        <v>0</v>
      </c>
    </row>
    <row r="207" s="1" customFormat="1" ht="70.05" customHeight="1" spans="1:24">
      <c r="A207" s="8">
        <v>191</v>
      </c>
      <c r="B207" s="8" t="s">
        <v>199</v>
      </c>
      <c r="C207" s="8" t="s">
        <v>983</v>
      </c>
      <c r="D207" s="11" t="s">
        <v>32</v>
      </c>
      <c r="E207" s="11" t="s">
        <v>967</v>
      </c>
      <c r="F207" s="13" t="s">
        <v>984</v>
      </c>
      <c r="G207" s="11">
        <v>291</v>
      </c>
      <c r="H207" s="11" t="s">
        <v>202</v>
      </c>
      <c r="I207" s="11" t="s">
        <v>665</v>
      </c>
      <c r="J207" s="172">
        <v>291</v>
      </c>
      <c r="K207" s="172"/>
      <c r="L207" s="11"/>
      <c r="M207" s="11">
        <v>291</v>
      </c>
      <c r="N207" s="11"/>
      <c r="O207" s="11" t="s">
        <v>199</v>
      </c>
      <c r="P207" s="13" t="s">
        <v>666</v>
      </c>
      <c r="Q207" s="11">
        <v>560</v>
      </c>
      <c r="R207" s="47">
        <v>43158</v>
      </c>
      <c r="S207" s="47">
        <v>43185</v>
      </c>
      <c r="T207" s="47">
        <v>43246</v>
      </c>
      <c r="U207" s="47">
        <v>43302</v>
      </c>
      <c r="V207" s="43"/>
      <c r="W207" s="48">
        <v>291.003305</v>
      </c>
      <c r="X207" s="46">
        <f t="shared" si="3"/>
        <v>0.00330500000001166</v>
      </c>
    </row>
    <row r="208" ht="70.05" customHeight="1" spans="1:24">
      <c r="A208" s="8">
        <v>192</v>
      </c>
      <c r="B208" s="8" t="s">
        <v>199</v>
      </c>
      <c r="C208" s="8" t="s">
        <v>985</v>
      </c>
      <c r="D208" s="11" t="s">
        <v>32</v>
      </c>
      <c r="E208" s="11" t="s">
        <v>967</v>
      </c>
      <c r="F208" s="13" t="s">
        <v>986</v>
      </c>
      <c r="G208" s="11">
        <v>368.62</v>
      </c>
      <c r="H208" s="11" t="s">
        <v>202</v>
      </c>
      <c r="I208" s="11" t="s">
        <v>665</v>
      </c>
      <c r="J208" s="172">
        <v>368.62</v>
      </c>
      <c r="K208" s="172"/>
      <c r="L208" s="11"/>
      <c r="M208" s="11">
        <v>368.6</v>
      </c>
      <c r="N208" s="11"/>
      <c r="O208" s="11" t="s">
        <v>199</v>
      </c>
      <c r="P208" s="13" t="s">
        <v>666</v>
      </c>
      <c r="Q208" s="11">
        <v>560</v>
      </c>
      <c r="R208" s="47">
        <v>43124</v>
      </c>
      <c r="S208" s="47">
        <v>43133</v>
      </c>
      <c r="T208" s="47">
        <v>43222</v>
      </c>
      <c r="U208" s="47">
        <v>43285</v>
      </c>
      <c r="V208" s="43"/>
      <c r="W208" s="48">
        <v>368.62</v>
      </c>
      <c r="X208" s="46">
        <f t="shared" si="3"/>
        <v>0</v>
      </c>
    </row>
    <row r="209" ht="88.8" customHeight="1" spans="1:24">
      <c r="A209" s="8">
        <v>193</v>
      </c>
      <c r="B209" s="8" t="s">
        <v>216</v>
      </c>
      <c r="C209" s="8" t="s">
        <v>987</v>
      </c>
      <c r="D209" s="11" t="s">
        <v>32</v>
      </c>
      <c r="E209" s="8" t="s">
        <v>967</v>
      </c>
      <c r="F209" s="30" t="s">
        <v>988</v>
      </c>
      <c r="G209" s="8">
        <v>41.5</v>
      </c>
      <c r="H209" s="8" t="s">
        <v>219</v>
      </c>
      <c r="I209" s="8" t="s">
        <v>989</v>
      </c>
      <c r="J209" s="172">
        <v>39.425</v>
      </c>
      <c r="K209" s="172">
        <v>39.425</v>
      </c>
      <c r="L209" s="8"/>
      <c r="M209" s="8"/>
      <c r="N209" s="8"/>
      <c r="O209" s="8" t="s">
        <v>221</v>
      </c>
      <c r="P209" s="30" t="s">
        <v>990</v>
      </c>
      <c r="Q209" s="11">
        <v>112</v>
      </c>
      <c r="R209" s="47" t="s">
        <v>175</v>
      </c>
      <c r="S209" s="47" t="s">
        <v>734</v>
      </c>
      <c r="T209" s="47" t="s">
        <v>991</v>
      </c>
      <c r="U209" s="47"/>
      <c r="V209" s="43"/>
      <c r="W209" s="48">
        <v>39.425</v>
      </c>
      <c r="X209" s="46">
        <f t="shared" si="3"/>
        <v>0</v>
      </c>
    </row>
    <row r="210" ht="126.6" customHeight="1" spans="1:24">
      <c r="A210" s="8">
        <v>194</v>
      </c>
      <c r="B210" s="12" t="s">
        <v>488</v>
      </c>
      <c r="C210" s="56" t="s">
        <v>992</v>
      </c>
      <c r="D210" s="56" t="s">
        <v>32</v>
      </c>
      <c r="E210" s="12" t="s">
        <v>967</v>
      </c>
      <c r="F210" s="13" t="s">
        <v>993</v>
      </c>
      <c r="G210" s="11">
        <v>12.18</v>
      </c>
      <c r="H210" s="11" t="s">
        <v>491</v>
      </c>
      <c r="I210" s="11" t="s">
        <v>500</v>
      </c>
      <c r="J210" s="166">
        <v>12.18</v>
      </c>
      <c r="K210" s="166">
        <v>12.18</v>
      </c>
      <c r="L210" s="11"/>
      <c r="M210" s="11"/>
      <c r="N210" s="11"/>
      <c r="O210" s="11" t="s">
        <v>488</v>
      </c>
      <c r="P210" s="13" t="s">
        <v>994</v>
      </c>
      <c r="Q210" s="11">
        <v>146</v>
      </c>
      <c r="R210" s="47">
        <v>43023</v>
      </c>
      <c r="S210" s="47">
        <v>43033</v>
      </c>
      <c r="T210" s="47">
        <v>43064</v>
      </c>
      <c r="U210" s="47">
        <v>43120</v>
      </c>
      <c r="V210" s="43"/>
      <c r="W210" s="48">
        <v>12.18</v>
      </c>
      <c r="X210" s="46">
        <f t="shared" si="3"/>
        <v>0</v>
      </c>
    </row>
    <row r="211" ht="70.05" customHeight="1" spans="1:24">
      <c r="A211" s="8">
        <v>195</v>
      </c>
      <c r="B211" s="11" t="s">
        <v>530</v>
      </c>
      <c r="C211" s="11" t="s">
        <v>995</v>
      </c>
      <c r="D211" s="11" t="s">
        <v>32</v>
      </c>
      <c r="E211" s="11" t="s">
        <v>967</v>
      </c>
      <c r="F211" s="54" t="s">
        <v>996</v>
      </c>
      <c r="G211" s="28">
        <v>40</v>
      </c>
      <c r="H211" s="28" t="s">
        <v>533</v>
      </c>
      <c r="I211" s="28" t="s">
        <v>997</v>
      </c>
      <c r="J211" s="167">
        <v>40</v>
      </c>
      <c r="K211" s="167">
        <v>40</v>
      </c>
      <c r="L211" s="28"/>
      <c r="M211" s="28"/>
      <c r="N211" s="28"/>
      <c r="O211" s="28" t="s">
        <v>535</v>
      </c>
      <c r="P211" s="54" t="s">
        <v>998</v>
      </c>
      <c r="Q211" s="28">
        <v>1324</v>
      </c>
      <c r="R211" s="69" t="s">
        <v>41</v>
      </c>
      <c r="S211" s="69" t="s">
        <v>671</v>
      </c>
      <c r="T211" s="69" t="s">
        <v>672</v>
      </c>
      <c r="U211" s="47" t="s">
        <v>829</v>
      </c>
      <c r="V211" s="43"/>
      <c r="W211" s="48">
        <v>40</v>
      </c>
      <c r="X211" s="46">
        <f t="shared" si="3"/>
        <v>0</v>
      </c>
    </row>
    <row r="212" ht="70.05" customHeight="1" spans="1:24">
      <c r="A212" s="8">
        <v>196</v>
      </c>
      <c r="B212" s="28" t="s">
        <v>530</v>
      </c>
      <c r="C212" s="8" t="s">
        <v>999</v>
      </c>
      <c r="D212" s="11" t="s">
        <v>32</v>
      </c>
      <c r="E212" s="11" t="s">
        <v>967</v>
      </c>
      <c r="F212" s="19" t="s">
        <v>1000</v>
      </c>
      <c r="G212" s="18">
        <v>24.33976</v>
      </c>
      <c r="H212" s="18" t="s">
        <v>533</v>
      </c>
      <c r="I212" s="18" t="s">
        <v>1001</v>
      </c>
      <c r="J212" s="172">
        <v>24.33976</v>
      </c>
      <c r="K212" s="172">
        <v>24.33976</v>
      </c>
      <c r="L212" s="18"/>
      <c r="M212" s="18"/>
      <c r="N212" s="18"/>
      <c r="O212" s="18" t="s">
        <v>535</v>
      </c>
      <c r="P212" s="19" t="s">
        <v>1002</v>
      </c>
      <c r="Q212" s="18">
        <v>456</v>
      </c>
      <c r="R212" s="50" t="s">
        <v>399</v>
      </c>
      <c r="S212" s="50" t="s">
        <v>833</v>
      </c>
      <c r="T212" s="50" t="s">
        <v>834</v>
      </c>
      <c r="U212" s="50" t="s">
        <v>835</v>
      </c>
      <c r="V212" s="43"/>
      <c r="W212" s="48">
        <v>24.33976</v>
      </c>
      <c r="X212" s="46">
        <f t="shared" si="3"/>
        <v>0</v>
      </c>
    </row>
    <row r="213" ht="70.05" customHeight="1" spans="1:24">
      <c r="A213" s="8">
        <v>197</v>
      </c>
      <c r="B213" s="11" t="s">
        <v>579</v>
      </c>
      <c r="C213" s="12" t="s">
        <v>1003</v>
      </c>
      <c r="D213" s="12" t="s">
        <v>32</v>
      </c>
      <c r="E213" s="11" t="s">
        <v>967</v>
      </c>
      <c r="F213" s="13" t="s">
        <v>1004</v>
      </c>
      <c r="G213" s="11">
        <v>2</v>
      </c>
      <c r="H213" s="11" t="s">
        <v>582</v>
      </c>
      <c r="I213" s="11" t="s">
        <v>597</v>
      </c>
      <c r="J213" s="166">
        <v>2</v>
      </c>
      <c r="K213" s="166">
        <v>2</v>
      </c>
      <c r="L213" s="11"/>
      <c r="M213" s="11"/>
      <c r="N213" s="11"/>
      <c r="O213" s="11" t="s">
        <v>579</v>
      </c>
      <c r="P213" s="13" t="s">
        <v>1005</v>
      </c>
      <c r="Q213" s="11">
        <v>42</v>
      </c>
      <c r="R213" s="47" t="s">
        <v>1006</v>
      </c>
      <c r="S213" s="47" t="s">
        <v>1007</v>
      </c>
      <c r="T213" s="47" t="s">
        <v>908</v>
      </c>
      <c r="U213" s="47" t="s">
        <v>900</v>
      </c>
      <c r="V213" s="43"/>
      <c r="W213" s="48">
        <v>2</v>
      </c>
      <c r="X213" s="46">
        <f t="shared" si="3"/>
        <v>0</v>
      </c>
    </row>
    <row r="214" ht="70.05" customHeight="1" spans="1:24">
      <c r="A214" s="8">
        <v>198</v>
      </c>
      <c r="B214" s="11" t="s">
        <v>579</v>
      </c>
      <c r="C214" s="91" t="s">
        <v>1008</v>
      </c>
      <c r="D214" s="11" t="s">
        <v>32</v>
      </c>
      <c r="E214" s="18" t="s">
        <v>967</v>
      </c>
      <c r="F214" s="13" t="s">
        <v>1009</v>
      </c>
      <c r="G214" s="11">
        <v>123.276559</v>
      </c>
      <c r="H214" s="11" t="s">
        <v>582</v>
      </c>
      <c r="I214" s="11" t="s">
        <v>1010</v>
      </c>
      <c r="J214" s="173">
        <v>123.276559</v>
      </c>
      <c r="K214" s="173">
        <v>123.276559</v>
      </c>
      <c r="L214" s="11"/>
      <c r="M214" s="11"/>
      <c r="N214" s="11"/>
      <c r="O214" s="11" t="s">
        <v>579</v>
      </c>
      <c r="P214" s="13" t="s">
        <v>1011</v>
      </c>
      <c r="Q214" s="11">
        <v>105</v>
      </c>
      <c r="R214" s="47" t="s">
        <v>91</v>
      </c>
      <c r="S214" s="47" t="s">
        <v>538</v>
      </c>
      <c r="T214" s="47" t="s">
        <v>719</v>
      </c>
      <c r="U214" s="47"/>
      <c r="V214" s="43"/>
      <c r="W214" s="48">
        <v>123.276559</v>
      </c>
      <c r="X214" s="46">
        <f t="shared" si="3"/>
        <v>0</v>
      </c>
    </row>
    <row r="215" ht="70.05" customHeight="1" spans="1:24">
      <c r="A215" s="8">
        <v>199</v>
      </c>
      <c r="B215" s="8" t="s">
        <v>579</v>
      </c>
      <c r="C215" s="27" t="s">
        <v>1012</v>
      </c>
      <c r="D215" s="11" t="s">
        <v>32</v>
      </c>
      <c r="E215" s="18" t="s">
        <v>967</v>
      </c>
      <c r="F215" s="13" t="s">
        <v>1013</v>
      </c>
      <c r="G215" s="11">
        <v>73.3</v>
      </c>
      <c r="H215" s="11" t="s">
        <v>582</v>
      </c>
      <c r="I215" s="11" t="s">
        <v>593</v>
      </c>
      <c r="J215" s="173">
        <v>73.3</v>
      </c>
      <c r="K215" s="173">
        <v>73.3</v>
      </c>
      <c r="L215" s="11"/>
      <c r="M215" s="11"/>
      <c r="N215" s="11"/>
      <c r="O215" s="11" t="s">
        <v>579</v>
      </c>
      <c r="P215" s="13" t="s">
        <v>1014</v>
      </c>
      <c r="Q215" s="11">
        <v>64</v>
      </c>
      <c r="R215" s="47" t="s">
        <v>79</v>
      </c>
      <c r="S215" s="47" t="s">
        <v>1015</v>
      </c>
      <c r="T215" s="47" t="s">
        <v>1016</v>
      </c>
      <c r="U215" s="47"/>
      <c r="V215" s="43"/>
      <c r="W215" s="48">
        <v>73.3</v>
      </c>
      <c r="X215" s="46">
        <f t="shared" si="3"/>
        <v>0</v>
      </c>
    </row>
    <row r="216" ht="70.05" customHeight="1" spans="1:24">
      <c r="A216" s="8">
        <v>200</v>
      </c>
      <c r="B216" s="78" t="s">
        <v>925</v>
      </c>
      <c r="C216" s="8" t="s">
        <v>1017</v>
      </c>
      <c r="D216" s="8" t="s">
        <v>32</v>
      </c>
      <c r="E216" s="8" t="s">
        <v>967</v>
      </c>
      <c r="F216" s="30" t="s">
        <v>1018</v>
      </c>
      <c r="G216" s="8">
        <v>16.6</v>
      </c>
      <c r="H216" s="8" t="s">
        <v>138</v>
      </c>
      <c r="I216" s="8" t="s">
        <v>648</v>
      </c>
      <c r="J216" s="172">
        <v>16.6</v>
      </c>
      <c r="K216" s="166">
        <v>16.6</v>
      </c>
      <c r="L216" s="12"/>
      <c r="M216" s="8"/>
      <c r="N216" s="8"/>
      <c r="O216" s="8" t="s">
        <v>925</v>
      </c>
      <c r="P216" s="30" t="s">
        <v>1019</v>
      </c>
      <c r="Q216" s="8" t="s">
        <v>1020</v>
      </c>
      <c r="R216" s="43" t="s">
        <v>1021</v>
      </c>
      <c r="S216" s="43" t="s">
        <v>1022</v>
      </c>
      <c r="T216" s="43" t="s">
        <v>1023</v>
      </c>
      <c r="U216" s="43" t="s">
        <v>1024</v>
      </c>
      <c r="V216" s="47"/>
      <c r="W216" s="48">
        <v>16.6</v>
      </c>
      <c r="X216" s="46">
        <f t="shared" si="3"/>
        <v>0</v>
      </c>
    </row>
    <row r="217" ht="70.05" customHeight="1" spans="1:24">
      <c r="A217" s="8">
        <v>201</v>
      </c>
      <c r="B217" s="11" t="s">
        <v>1025</v>
      </c>
      <c r="C217" s="11" t="s">
        <v>1026</v>
      </c>
      <c r="D217" s="28" t="s">
        <v>32</v>
      </c>
      <c r="E217" s="28" t="s">
        <v>967</v>
      </c>
      <c r="F217" s="19" t="s">
        <v>1027</v>
      </c>
      <c r="G217" s="18"/>
      <c r="H217" s="11" t="s">
        <v>1025</v>
      </c>
      <c r="I217" s="18"/>
      <c r="J217" s="182">
        <v>1461.45</v>
      </c>
      <c r="K217" s="182">
        <v>1461.45</v>
      </c>
      <c r="L217" s="18"/>
      <c r="M217" s="18"/>
      <c r="N217" s="18"/>
      <c r="O217" s="11" t="s">
        <v>1025</v>
      </c>
      <c r="P217" s="19" t="s">
        <v>1028</v>
      </c>
      <c r="Q217" s="18"/>
      <c r="R217" s="50"/>
      <c r="S217" s="50"/>
      <c r="T217" s="50"/>
      <c r="U217" s="50"/>
      <c r="V217" s="70"/>
      <c r="W217" s="48">
        <v>1461.45</v>
      </c>
      <c r="X217" s="46">
        <f t="shared" si="3"/>
        <v>0</v>
      </c>
    </row>
    <row r="218" s="2" customFormat="1" ht="30" customHeight="1" spans="1:24">
      <c r="A218" s="9"/>
      <c r="B218" s="9" t="s">
        <v>1029</v>
      </c>
      <c r="C218" s="9"/>
      <c r="D218" s="9"/>
      <c r="E218" s="9"/>
      <c r="F218" s="10"/>
      <c r="G218" s="9"/>
      <c r="H218" s="9"/>
      <c r="I218" s="9"/>
      <c r="J218" s="9">
        <v>41673</v>
      </c>
      <c r="K218" s="9">
        <f t="shared" ref="J218:N218" si="4">K364+K338+K361+K358+K219+K345+K324</f>
        <v>19513.2</v>
      </c>
      <c r="L218" s="9">
        <f t="shared" si="4"/>
        <v>21712.8</v>
      </c>
      <c r="M218" s="9"/>
      <c r="N218" s="9">
        <f t="shared" si="4"/>
        <v>447</v>
      </c>
      <c r="O218" s="9"/>
      <c r="P218" s="10"/>
      <c r="Q218" s="9"/>
      <c r="R218" s="44"/>
      <c r="S218" s="44"/>
      <c r="T218" s="44"/>
      <c r="U218" s="44"/>
      <c r="V218" s="44"/>
      <c r="W218" s="45">
        <v>41675.313581</v>
      </c>
      <c r="X218" s="46">
        <f t="shared" si="3"/>
        <v>2.31358100000216</v>
      </c>
    </row>
    <row r="219" s="2" customFormat="1" ht="30" customHeight="1" spans="1:24">
      <c r="A219" s="9"/>
      <c r="B219" s="9" t="s">
        <v>1030</v>
      </c>
      <c r="C219" s="9"/>
      <c r="D219" s="9"/>
      <c r="E219" s="9"/>
      <c r="F219" s="10"/>
      <c r="G219" s="9"/>
      <c r="H219" s="9"/>
      <c r="I219" s="9"/>
      <c r="J219" s="9">
        <v>14062</v>
      </c>
      <c r="K219" s="9">
        <v>14062</v>
      </c>
      <c r="L219" s="9"/>
      <c r="M219" s="9"/>
      <c r="N219" s="9"/>
      <c r="O219" s="9"/>
      <c r="P219" s="10"/>
      <c r="Q219" s="9"/>
      <c r="R219" s="44"/>
      <c r="S219" s="44"/>
      <c r="T219" s="44"/>
      <c r="U219" s="44"/>
      <c r="V219" s="44"/>
      <c r="W219" s="45">
        <v>14062.002353</v>
      </c>
      <c r="X219" s="46">
        <f t="shared" si="3"/>
        <v>0.00235299999985727</v>
      </c>
    </row>
    <row r="220" ht="70.05" customHeight="1" spans="1:24">
      <c r="A220" s="8">
        <v>1</v>
      </c>
      <c r="B220" s="11" t="s">
        <v>30</v>
      </c>
      <c r="C220" s="11" t="s">
        <v>1031</v>
      </c>
      <c r="D220" s="11" t="s">
        <v>1032</v>
      </c>
      <c r="E220" s="11" t="s">
        <v>1033</v>
      </c>
      <c r="F220" s="13" t="s">
        <v>1034</v>
      </c>
      <c r="G220" s="11">
        <v>23.2291</v>
      </c>
      <c r="H220" s="11" t="s">
        <v>35</v>
      </c>
      <c r="I220" s="11" t="s">
        <v>1035</v>
      </c>
      <c r="J220" s="167">
        <v>23.2291</v>
      </c>
      <c r="K220" s="167">
        <v>23.2291</v>
      </c>
      <c r="L220" s="11"/>
      <c r="M220" s="11"/>
      <c r="N220" s="11"/>
      <c r="O220" s="11" t="s">
        <v>37</v>
      </c>
      <c r="P220" s="13" t="s">
        <v>1036</v>
      </c>
      <c r="Q220" s="11">
        <v>106</v>
      </c>
      <c r="R220" s="47" t="s">
        <v>707</v>
      </c>
      <c r="S220" s="47" t="s">
        <v>1037</v>
      </c>
      <c r="T220" s="47" t="s">
        <v>1038</v>
      </c>
      <c r="U220" s="47" t="s">
        <v>142</v>
      </c>
      <c r="V220" s="43"/>
      <c r="W220" s="48">
        <v>23.2291</v>
      </c>
      <c r="X220" s="46">
        <f t="shared" si="3"/>
        <v>0</v>
      </c>
    </row>
    <row r="221" ht="70.05" customHeight="1" spans="1:24">
      <c r="A221" s="8">
        <v>2</v>
      </c>
      <c r="B221" s="11" t="s">
        <v>42</v>
      </c>
      <c r="C221" s="11" t="s">
        <v>1039</v>
      </c>
      <c r="D221" s="11" t="s">
        <v>1032</v>
      </c>
      <c r="E221" s="11" t="s">
        <v>1033</v>
      </c>
      <c r="F221" s="13" t="s">
        <v>1040</v>
      </c>
      <c r="G221" s="11">
        <v>62.8093</v>
      </c>
      <c r="H221" s="11" t="s">
        <v>45</v>
      </c>
      <c r="I221" s="11"/>
      <c r="J221" s="167">
        <v>62.8093</v>
      </c>
      <c r="K221" s="167">
        <v>62.8093</v>
      </c>
      <c r="L221" s="11"/>
      <c r="M221" s="11"/>
      <c r="N221" s="11"/>
      <c r="O221" s="11" t="s">
        <v>47</v>
      </c>
      <c r="P221" s="13" t="s">
        <v>1041</v>
      </c>
      <c r="Q221" s="11">
        <v>821</v>
      </c>
      <c r="R221" s="47" t="s">
        <v>707</v>
      </c>
      <c r="S221" s="47" t="s">
        <v>1042</v>
      </c>
      <c r="T221" s="47" t="s">
        <v>1043</v>
      </c>
      <c r="U221" s="47" t="s">
        <v>1044</v>
      </c>
      <c r="V221" s="43"/>
      <c r="W221" s="48">
        <v>62.8093</v>
      </c>
      <c r="X221" s="46">
        <f t="shared" si="3"/>
        <v>0</v>
      </c>
    </row>
    <row r="222" ht="100.2" customHeight="1" spans="1:24">
      <c r="A222" s="8">
        <v>3</v>
      </c>
      <c r="B222" s="11" t="s">
        <v>42</v>
      </c>
      <c r="C222" s="14" t="s">
        <v>1045</v>
      </c>
      <c r="D222" s="11" t="s">
        <v>1032</v>
      </c>
      <c r="E222" s="11" t="s">
        <v>1033</v>
      </c>
      <c r="F222" s="16" t="s">
        <v>1046</v>
      </c>
      <c r="G222" s="15">
        <v>30</v>
      </c>
      <c r="H222" s="15" t="s">
        <v>45</v>
      </c>
      <c r="I222" s="15" t="s">
        <v>1047</v>
      </c>
      <c r="J222" s="168">
        <v>30</v>
      </c>
      <c r="K222" s="168">
        <v>30</v>
      </c>
      <c r="L222" s="15"/>
      <c r="M222" s="15"/>
      <c r="N222" s="15"/>
      <c r="O222" s="15" t="s">
        <v>47</v>
      </c>
      <c r="P222" s="16" t="s">
        <v>1048</v>
      </c>
      <c r="Q222" s="15">
        <v>233</v>
      </c>
      <c r="R222" s="47" t="s">
        <v>707</v>
      </c>
      <c r="S222" s="47" t="s">
        <v>1042</v>
      </c>
      <c r="T222" s="49" t="s">
        <v>1049</v>
      </c>
      <c r="U222" s="49" t="s">
        <v>1050</v>
      </c>
      <c r="V222" s="43"/>
      <c r="W222" s="48">
        <v>30</v>
      </c>
      <c r="X222" s="46">
        <f t="shared" si="3"/>
        <v>0</v>
      </c>
    </row>
    <row r="223" ht="56.4" customHeight="1" spans="1:24">
      <c r="A223" s="8">
        <v>4</v>
      </c>
      <c r="B223" s="92" t="s">
        <v>135</v>
      </c>
      <c r="C223" s="93" t="s">
        <v>1051</v>
      </c>
      <c r="D223" s="11" t="s">
        <v>1032</v>
      </c>
      <c r="E223" s="11" t="s">
        <v>1033</v>
      </c>
      <c r="F223" s="13" t="s">
        <v>1052</v>
      </c>
      <c r="G223" s="11">
        <v>22.5726</v>
      </c>
      <c r="H223" s="11" t="s">
        <v>138</v>
      </c>
      <c r="I223" s="11" t="s">
        <v>1053</v>
      </c>
      <c r="J223" s="167">
        <v>21.8868</v>
      </c>
      <c r="K223" s="167">
        <v>21.8868</v>
      </c>
      <c r="L223" s="11"/>
      <c r="M223" s="11"/>
      <c r="N223" s="11"/>
      <c r="O223" s="11" t="s">
        <v>135</v>
      </c>
      <c r="P223" s="13" t="s">
        <v>1054</v>
      </c>
      <c r="Q223" s="11">
        <v>1221</v>
      </c>
      <c r="R223" s="47" t="s">
        <v>707</v>
      </c>
      <c r="S223" s="47" t="s">
        <v>1055</v>
      </c>
      <c r="T223" s="47" t="s">
        <v>1056</v>
      </c>
      <c r="U223" s="47" t="s">
        <v>1057</v>
      </c>
      <c r="V223" s="43"/>
      <c r="W223" s="48">
        <v>21.8868</v>
      </c>
      <c r="X223" s="46">
        <f t="shared" si="3"/>
        <v>0</v>
      </c>
    </row>
    <row r="224" ht="77.4" customHeight="1" spans="1:24">
      <c r="A224" s="8">
        <v>5</v>
      </c>
      <c r="B224" s="11" t="s">
        <v>135</v>
      </c>
      <c r="C224" s="8" t="s">
        <v>1058</v>
      </c>
      <c r="D224" s="18" t="s">
        <v>1032</v>
      </c>
      <c r="E224" s="11" t="s">
        <v>1033</v>
      </c>
      <c r="F224" s="19" t="s">
        <v>1059</v>
      </c>
      <c r="G224" s="18">
        <v>47.5</v>
      </c>
      <c r="H224" s="18" t="s">
        <v>138</v>
      </c>
      <c r="I224" s="18" t="s">
        <v>1053</v>
      </c>
      <c r="J224" s="172">
        <v>47.5</v>
      </c>
      <c r="K224" s="172">
        <v>47.5</v>
      </c>
      <c r="L224" s="18"/>
      <c r="M224" s="18"/>
      <c r="N224" s="18"/>
      <c r="O224" s="18" t="s">
        <v>135</v>
      </c>
      <c r="P224" s="19" t="s">
        <v>1060</v>
      </c>
      <c r="Q224" s="18">
        <v>49</v>
      </c>
      <c r="R224" s="50" t="s">
        <v>1061</v>
      </c>
      <c r="S224" s="50" t="s">
        <v>91</v>
      </c>
      <c r="T224" s="50"/>
      <c r="U224" s="50"/>
      <c r="V224" s="43"/>
      <c r="W224" s="48">
        <v>47.5</v>
      </c>
      <c r="X224" s="46">
        <f t="shared" si="3"/>
        <v>0</v>
      </c>
    </row>
    <row r="225" ht="64.95" customHeight="1" spans="1:24">
      <c r="A225" s="8">
        <v>6</v>
      </c>
      <c r="B225" s="36" t="s">
        <v>157</v>
      </c>
      <c r="C225" s="12" t="s">
        <v>1062</v>
      </c>
      <c r="D225" s="11" t="s">
        <v>1032</v>
      </c>
      <c r="E225" s="11" t="s">
        <v>1033</v>
      </c>
      <c r="F225" s="13" t="s">
        <v>1063</v>
      </c>
      <c r="G225" s="11">
        <v>37.907</v>
      </c>
      <c r="H225" s="11" t="s">
        <v>160</v>
      </c>
      <c r="I225" s="11"/>
      <c r="J225" s="167">
        <v>37.907</v>
      </c>
      <c r="K225" s="167">
        <v>37.907</v>
      </c>
      <c r="L225" s="11"/>
      <c r="M225" s="11"/>
      <c r="N225" s="11"/>
      <c r="O225" s="11" t="s">
        <v>657</v>
      </c>
      <c r="P225" s="13" t="s">
        <v>1064</v>
      </c>
      <c r="Q225" s="11">
        <v>202</v>
      </c>
      <c r="R225" s="47" t="s">
        <v>707</v>
      </c>
      <c r="S225" s="47"/>
      <c r="T225" s="47"/>
      <c r="U225" s="47"/>
      <c r="V225" s="43"/>
      <c r="W225" s="48">
        <v>37.907</v>
      </c>
      <c r="X225" s="46">
        <f t="shared" si="3"/>
        <v>0</v>
      </c>
    </row>
    <row r="226" ht="66.6" customHeight="1" spans="1:24">
      <c r="A226" s="8">
        <v>7</v>
      </c>
      <c r="B226" s="36" t="s">
        <v>199</v>
      </c>
      <c r="C226" s="12" t="s">
        <v>1065</v>
      </c>
      <c r="D226" s="11" t="s">
        <v>1032</v>
      </c>
      <c r="E226" s="11" t="s">
        <v>1033</v>
      </c>
      <c r="F226" s="13" t="s">
        <v>1066</v>
      </c>
      <c r="G226" s="11">
        <v>35.5537</v>
      </c>
      <c r="H226" s="11" t="s">
        <v>202</v>
      </c>
      <c r="I226" s="11" t="s">
        <v>1067</v>
      </c>
      <c r="J226" s="167">
        <v>35.5537</v>
      </c>
      <c r="K226" s="167">
        <v>35.5537</v>
      </c>
      <c r="L226" s="11"/>
      <c r="M226" s="11"/>
      <c r="N226" s="11"/>
      <c r="O226" s="11" t="s">
        <v>199</v>
      </c>
      <c r="P226" s="13" t="s">
        <v>1068</v>
      </c>
      <c r="Q226" s="11">
        <v>2347</v>
      </c>
      <c r="R226" s="47" t="s">
        <v>707</v>
      </c>
      <c r="S226" s="47">
        <v>43009</v>
      </c>
      <c r="T226" s="47">
        <v>43160</v>
      </c>
      <c r="U226" s="47"/>
      <c r="V226" s="43"/>
      <c r="W226" s="48">
        <v>35.5537</v>
      </c>
      <c r="X226" s="46">
        <f t="shared" si="3"/>
        <v>0</v>
      </c>
    </row>
    <row r="227" ht="64.2" customHeight="1" spans="1:24">
      <c r="A227" s="8">
        <v>8</v>
      </c>
      <c r="B227" s="36" t="s">
        <v>216</v>
      </c>
      <c r="C227" s="12" t="s">
        <v>1069</v>
      </c>
      <c r="D227" s="11" t="s">
        <v>1032</v>
      </c>
      <c r="E227" s="11" t="s">
        <v>1033</v>
      </c>
      <c r="F227" s="13" t="s">
        <v>1070</v>
      </c>
      <c r="G227" s="11">
        <v>52.9478</v>
      </c>
      <c r="H227" s="11" t="s">
        <v>219</v>
      </c>
      <c r="I227" s="11" t="s">
        <v>219</v>
      </c>
      <c r="J227" s="167">
        <v>52.9478</v>
      </c>
      <c r="K227" s="167">
        <v>52.9478</v>
      </c>
      <c r="L227" s="11"/>
      <c r="M227" s="11"/>
      <c r="N227" s="11"/>
      <c r="O227" s="11" t="s">
        <v>221</v>
      </c>
      <c r="P227" s="13" t="s">
        <v>1071</v>
      </c>
      <c r="Q227" s="11">
        <v>612</v>
      </c>
      <c r="R227" s="47" t="s">
        <v>707</v>
      </c>
      <c r="S227" s="102" t="s">
        <v>1072</v>
      </c>
      <c r="T227" s="102" t="s">
        <v>1073</v>
      </c>
      <c r="U227" s="102" t="s">
        <v>1074</v>
      </c>
      <c r="V227" s="43"/>
      <c r="W227" s="48">
        <v>52.9478</v>
      </c>
      <c r="X227" s="46">
        <f t="shared" si="3"/>
        <v>0</v>
      </c>
    </row>
    <row r="228" ht="67.2" customHeight="1" spans="1:24">
      <c r="A228" s="8">
        <v>9</v>
      </c>
      <c r="B228" s="8" t="s">
        <v>216</v>
      </c>
      <c r="C228" s="8" t="s">
        <v>1075</v>
      </c>
      <c r="D228" s="11" t="s">
        <v>1032</v>
      </c>
      <c r="E228" s="11" t="s">
        <v>1033</v>
      </c>
      <c r="F228" s="30" t="s">
        <v>1076</v>
      </c>
      <c r="G228" s="8">
        <v>48.6</v>
      </c>
      <c r="H228" s="8" t="s">
        <v>219</v>
      </c>
      <c r="I228" s="8" t="s">
        <v>219</v>
      </c>
      <c r="J228" s="172">
        <v>46.17</v>
      </c>
      <c r="K228" s="172">
        <v>46.17</v>
      </c>
      <c r="L228" s="8"/>
      <c r="M228" s="8"/>
      <c r="N228" s="8"/>
      <c r="O228" s="8" t="s">
        <v>221</v>
      </c>
      <c r="P228" s="30" t="s">
        <v>1077</v>
      </c>
      <c r="Q228" s="8">
        <v>206</v>
      </c>
      <c r="R228" s="43" t="s">
        <v>641</v>
      </c>
      <c r="S228" s="43" t="s">
        <v>799</v>
      </c>
      <c r="T228" s="43" t="s">
        <v>1078</v>
      </c>
      <c r="U228" s="43"/>
      <c r="V228" s="43"/>
      <c r="W228" s="48">
        <v>46.17</v>
      </c>
      <c r="X228" s="46">
        <f t="shared" si="3"/>
        <v>0</v>
      </c>
    </row>
    <row r="229" ht="62.4" customHeight="1" spans="1:24">
      <c r="A229" s="8">
        <v>10</v>
      </c>
      <c r="B229" s="36" t="s">
        <v>262</v>
      </c>
      <c r="C229" s="12" t="s">
        <v>1079</v>
      </c>
      <c r="D229" s="11" t="s">
        <v>1032</v>
      </c>
      <c r="E229" s="11" t="s">
        <v>1033</v>
      </c>
      <c r="F229" s="59" t="s">
        <v>1063</v>
      </c>
      <c r="G229" s="11">
        <v>18.246</v>
      </c>
      <c r="H229" s="60" t="s">
        <v>265</v>
      </c>
      <c r="I229" s="11"/>
      <c r="J229" s="167">
        <v>18.246</v>
      </c>
      <c r="K229" s="167">
        <v>18.246</v>
      </c>
      <c r="L229" s="11"/>
      <c r="M229" s="11"/>
      <c r="N229" s="11"/>
      <c r="O229" s="60" t="s">
        <v>265</v>
      </c>
      <c r="P229" s="59" t="s">
        <v>1080</v>
      </c>
      <c r="Q229" s="11"/>
      <c r="R229" s="102">
        <v>2017</v>
      </c>
      <c r="S229" s="102">
        <v>2017</v>
      </c>
      <c r="T229" s="102">
        <v>2017</v>
      </c>
      <c r="U229" s="102">
        <v>2018.8</v>
      </c>
      <c r="V229" s="43"/>
      <c r="W229" s="48">
        <v>18.246</v>
      </c>
      <c r="X229" s="46">
        <f t="shared" si="3"/>
        <v>0</v>
      </c>
    </row>
    <row r="230" ht="70.05" customHeight="1" spans="1:24">
      <c r="A230" s="8">
        <v>11</v>
      </c>
      <c r="B230" s="36" t="s">
        <v>286</v>
      </c>
      <c r="C230" s="12" t="s">
        <v>1081</v>
      </c>
      <c r="D230" s="11" t="s">
        <v>1032</v>
      </c>
      <c r="E230" s="11" t="s">
        <v>1033</v>
      </c>
      <c r="F230" s="13" t="s">
        <v>1082</v>
      </c>
      <c r="G230" s="11">
        <v>9.3988</v>
      </c>
      <c r="H230" s="11" t="s">
        <v>289</v>
      </c>
      <c r="I230" s="11" t="s">
        <v>1083</v>
      </c>
      <c r="J230" s="167">
        <v>9.3988</v>
      </c>
      <c r="K230" s="167">
        <v>9.3988</v>
      </c>
      <c r="L230" s="11"/>
      <c r="M230" s="11"/>
      <c r="N230" s="11"/>
      <c r="O230" s="11" t="s">
        <v>1084</v>
      </c>
      <c r="P230" s="13" t="s">
        <v>1085</v>
      </c>
      <c r="Q230" s="11">
        <v>2541</v>
      </c>
      <c r="R230" s="47" t="s">
        <v>707</v>
      </c>
      <c r="S230" s="47">
        <v>42689</v>
      </c>
      <c r="T230" s="47">
        <v>42819</v>
      </c>
      <c r="U230" s="47">
        <v>43243</v>
      </c>
      <c r="V230" s="43"/>
      <c r="W230" s="48">
        <v>9.3988</v>
      </c>
      <c r="X230" s="46">
        <f t="shared" si="3"/>
        <v>0</v>
      </c>
    </row>
    <row r="231" ht="161.4" customHeight="1" spans="1:24">
      <c r="A231" s="8">
        <v>12</v>
      </c>
      <c r="B231" s="36" t="s">
        <v>317</v>
      </c>
      <c r="C231" s="12" t="s">
        <v>1086</v>
      </c>
      <c r="D231" s="11" t="s">
        <v>1032</v>
      </c>
      <c r="E231" s="11" t="s">
        <v>1033</v>
      </c>
      <c r="F231" s="13" t="s">
        <v>1063</v>
      </c>
      <c r="G231" s="11">
        <v>26.2692</v>
      </c>
      <c r="H231" s="11" t="s">
        <v>320</v>
      </c>
      <c r="I231" s="11" t="s">
        <v>1087</v>
      </c>
      <c r="J231" s="167">
        <v>26.2692</v>
      </c>
      <c r="K231" s="167">
        <v>26.2692</v>
      </c>
      <c r="L231" s="11"/>
      <c r="M231" s="11"/>
      <c r="N231" s="11"/>
      <c r="O231" s="11" t="s">
        <v>317</v>
      </c>
      <c r="P231" s="13" t="s">
        <v>1088</v>
      </c>
      <c r="Q231" s="11">
        <v>1301</v>
      </c>
      <c r="R231" s="47">
        <v>42794</v>
      </c>
      <c r="S231" s="47">
        <v>42802</v>
      </c>
      <c r="T231" s="47">
        <v>42833</v>
      </c>
      <c r="U231" s="47"/>
      <c r="V231" s="43"/>
      <c r="W231" s="48">
        <v>26.2692</v>
      </c>
      <c r="X231" s="46">
        <f t="shared" si="3"/>
        <v>0</v>
      </c>
    </row>
    <row r="232" ht="154.2" customHeight="1" spans="1:24">
      <c r="A232" s="8">
        <v>13</v>
      </c>
      <c r="B232" s="36" t="s">
        <v>360</v>
      </c>
      <c r="C232" s="12" t="s">
        <v>1089</v>
      </c>
      <c r="D232" s="11" t="s">
        <v>1032</v>
      </c>
      <c r="E232" s="11" t="s">
        <v>1033</v>
      </c>
      <c r="F232" s="13" t="s">
        <v>1090</v>
      </c>
      <c r="G232" s="11"/>
      <c r="H232" s="11" t="s">
        <v>363</v>
      </c>
      <c r="I232" s="11" t="s">
        <v>1091</v>
      </c>
      <c r="J232" s="167">
        <v>48.5275</v>
      </c>
      <c r="K232" s="167">
        <v>48.5275</v>
      </c>
      <c r="L232" s="11"/>
      <c r="M232" s="11"/>
      <c r="N232" s="11"/>
      <c r="O232" s="11" t="s">
        <v>360</v>
      </c>
      <c r="P232" s="13" t="s">
        <v>1092</v>
      </c>
      <c r="Q232" s="11" t="s">
        <v>1093</v>
      </c>
      <c r="R232" s="47" t="s">
        <v>707</v>
      </c>
      <c r="S232" s="47">
        <v>2016.4</v>
      </c>
      <c r="T232" s="47">
        <v>2017.6</v>
      </c>
      <c r="U232" s="47"/>
      <c r="V232" s="43"/>
      <c r="W232" s="48">
        <v>48.5275</v>
      </c>
      <c r="X232" s="46">
        <f t="shared" si="3"/>
        <v>0</v>
      </c>
    </row>
    <row r="233" ht="93" customHeight="1" spans="1:24">
      <c r="A233" s="8">
        <v>14</v>
      </c>
      <c r="B233" s="36" t="s">
        <v>425</v>
      </c>
      <c r="C233" s="12" t="s">
        <v>1094</v>
      </c>
      <c r="D233" s="11" t="s">
        <v>1032</v>
      </c>
      <c r="E233" s="11" t="s">
        <v>1033</v>
      </c>
      <c r="F233" s="13" t="s">
        <v>1063</v>
      </c>
      <c r="G233" s="11"/>
      <c r="H233" s="11" t="s">
        <v>428</v>
      </c>
      <c r="I233" s="11" t="s">
        <v>1095</v>
      </c>
      <c r="J233" s="167">
        <v>31.9547</v>
      </c>
      <c r="K233" s="167">
        <v>31.9547</v>
      </c>
      <c r="L233" s="11"/>
      <c r="M233" s="11"/>
      <c r="N233" s="11"/>
      <c r="O233" s="11" t="s">
        <v>430</v>
      </c>
      <c r="P233" s="13" t="s">
        <v>1096</v>
      </c>
      <c r="Q233" s="11">
        <v>1680</v>
      </c>
      <c r="R233" s="47"/>
      <c r="S233" s="47">
        <v>42736</v>
      </c>
      <c r="T233" s="47">
        <v>42855</v>
      </c>
      <c r="U233" s="47"/>
      <c r="V233" s="43"/>
      <c r="W233" s="48">
        <v>31.9547</v>
      </c>
      <c r="X233" s="46">
        <f t="shared" si="3"/>
        <v>0</v>
      </c>
    </row>
    <row r="234" ht="105" customHeight="1" spans="1:24">
      <c r="A234" s="8">
        <v>15</v>
      </c>
      <c r="B234" s="36" t="s">
        <v>432</v>
      </c>
      <c r="C234" s="12" t="s">
        <v>1097</v>
      </c>
      <c r="D234" s="11" t="s">
        <v>1032</v>
      </c>
      <c r="E234" s="11" t="s">
        <v>1033</v>
      </c>
      <c r="F234" s="13" t="s">
        <v>1098</v>
      </c>
      <c r="G234" s="11">
        <v>52.554</v>
      </c>
      <c r="H234" s="11" t="s">
        <v>435</v>
      </c>
      <c r="I234" s="11" t="s">
        <v>435</v>
      </c>
      <c r="J234" s="167">
        <v>52.554</v>
      </c>
      <c r="K234" s="167">
        <v>52.554</v>
      </c>
      <c r="L234" s="11"/>
      <c r="M234" s="11"/>
      <c r="N234" s="11"/>
      <c r="O234" s="11" t="s">
        <v>1099</v>
      </c>
      <c r="P234" s="13" t="s">
        <v>1100</v>
      </c>
      <c r="Q234" s="11">
        <v>3165</v>
      </c>
      <c r="R234" s="47" t="s">
        <v>707</v>
      </c>
      <c r="S234" s="47" t="s">
        <v>1101</v>
      </c>
      <c r="T234" s="47" t="s">
        <v>1102</v>
      </c>
      <c r="U234" s="47" t="s">
        <v>1103</v>
      </c>
      <c r="V234" s="43"/>
      <c r="W234" s="48">
        <v>52.554</v>
      </c>
      <c r="X234" s="46">
        <f t="shared" si="3"/>
        <v>0</v>
      </c>
    </row>
    <row r="235" ht="61.2" customHeight="1" spans="1:24">
      <c r="A235" s="8">
        <v>16</v>
      </c>
      <c r="B235" s="36" t="s">
        <v>470</v>
      </c>
      <c r="C235" s="12" t="s">
        <v>1104</v>
      </c>
      <c r="D235" s="11" t="s">
        <v>1032</v>
      </c>
      <c r="E235" s="11" t="s">
        <v>1033</v>
      </c>
      <c r="F235" s="55" t="s">
        <v>1105</v>
      </c>
      <c r="G235" s="12">
        <v>24.814</v>
      </c>
      <c r="H235" s="12" t="s">
        <v>473</v>
      </c>
      <c r="I235" s="12" t="s">
        <v>1106</v>
      </c>
      <c r="J235" s="167">
        <v>24.814</v>
      </c>
      <c r="K235" s="167">
        <v>24.814</v>
      </c>
      <c r="L235" s="12"/>
      <c r="M235" s="12"/>
      <c r="N235" s="12"/>
      <c r="O235" s="12" t="s">
        <v>470</v>
      </c>
      <c r="P235" s="55" t="s">
        <v>1107</v>
      </c>
      <c r="Q235" s="12"/>
      <c r="R235" s="71"/>
      <c r="S235" s="71"/>
      <c r="T235" s="71"/>
      <c r="U235" s="71"/>
      <c r="V235" s="43"/>
      <c r="W235" s="48">
        <v>24.814</v>
      </c>
      <c r="X235" s="46">
        <f t="shared" si="3"/>
        <v>0</v>
      </c>
    </row>
    <row r="236" ht="66" customHeight="1" spans="1:24">
      <c r="A236" s="8">
        <v>17</v>
      </c>
      <c r="B236" s="36" t="s">
        <v>488</v>
      </c>
      <c r="C236" s="12" t="s">
        <v>1108</v>
      </c>
      <c r="D236" s="11" t="s">
        <v>1032</v>
      </c>
      <c r="E236" s="11" t="s">
        <v>1033</v>
      </c>
      <c r="F236" s="54" t="s">
        <v>1109</v>
      </c>
      <c r="G236" s="28">
        <v>37.737</v>
      </c>
      <c r="H236" s="28" t="s">
        <v>491</v>
      </c>
      <c r="I236" s="28" t="s">
        <v>1110</v>
      </c>
      <c r="J236" s="167">
        <v>37.737</v>
      </c>
      <c r="K236" s="167">
        <v>37.737</v>
      </c>
      <c r="L236" s="28"/>
      <c r="M236" s="28"/>
      <c r="N236" s="28"/>
      <c r="O236" s="28" t="s">
        <v>488</v>
      </c>
      <c r="P236" s="54" t="s">
        <v>1111</v>
      </c>
      <c r="Q236" s="28">
        <v>3170</v>
      </c>
      <c r="R236" s="69" t="s">
        <v>707</v>
      </c>
      <c r="S236" s="69">
        <v>42795</v>
      </c>
      <c r="T236" s="69">
        <v>42855</v>
      </c>
      <c r="U236" s="69">
        <v>43065</v>
      </c>
      <c r="V236" s="43"/>
      <c r="W236" s="48">
        <v>37.737</v>
      </c>
      <c r="X236" s="46">
        <f t="shared" si="3"/>
        <v>0</v>
      </c>
    </row>
    <row r="237" ht="63.6" customHeight="1" spans="1:24">
      <c r="A237" s="8">
        <v>18</v>
      </c>
      <c r="B237" s="36" t="s">
        <v>530</v>
      </c>
      <c r="C237" s="12" t="s">
        <v>1112</v>
      </c>
      <c r="D237" s="11" t="s">
        <v>1032</v>
      </c>
      <c r="E237" s="11" t="s">
        <v>1033</v>
      </c>
      <c r="F237" s="54" t="s">
        <v>1063</v>
      </c>
      <c r="G237" s="28">
        <v>10.2323</v>
      </c>
      <c r="H237" s="28" t="s">
        <v>533</v>
      </c>
      <c r="I237" s="28" t="s">
        <v>730</v>
      </c>
      <c r="J237" s="167">
        <v>10.2323</v>
      </c>
      <c r="K237" s="167">
        <v>10.2323</v>
      </c>
      <c r="L237" s="28"/>
      <c r="M237" s="28"/>
      <c r="N237" s="28"/>
      <c r="O237" s="28" t="s">
        <v>535</v>
      </c>
      <c r="P237" s="54" t="s">
        <v>1113</v>
      </c>
      <c r="Q237" s="28">
        <v>1109</v>
      </c>
      <c r="R237" s="69" t="s">
        <v>837</v>
      </c>
      <c r="S237" s="69" t="s">
        <v>838</v>
      </c>
      <c r="T237" s="69" t="s">
        <v>839</v>
      </c>
      <c r="U237" s="69" t="s">
        <v>840</v>
      </c>
      <c r="V237" s="43"/>
      <c r="W237" s="48">
        <v>10.2323</v>
      </c>
      <c r="X237" s="46">
        <f t="shared" si="3"/>
        <v>0</v>
      </c>
    </row>
    <row r="238" ht="70.05" customHeight="1" spans="1:24">
      <c r="A238" s="8">
        <v>19</v>
      </c>
      <c r="B238" s="36" t="s">
        <v>565</v>
      </c>
      <c r="C238" s="12" t="s">
        <v>1114</v>
      </c>
      <c r="D238" s="11" t="s">
        <v>1032</v>
      </c>
      <c r="E238" s="11" t="s">
        <v>1033</v>
      </c>
      <c r="F238" s="13" t="s">
        <v>1063</v>
      </c>
      <c r="G238" s="11">
        <v>25.9912</v>
      </c>
      <c r="H238" s="11" t="s">
        <v>568</v>
      </c>
      <c r="I238" s="11" t="s">
        <v>1115</v>
      </c>
      <c r="J238" s="167">
        <v>25.9912</v>
      </c>
      <c r="K238" s="167">
        <v>25.9912</v>
      </c>
      <c r="L238" s="11"/>
      <c r="M238" s="11"/>
      <c r="N238" s="11"/>
      <c r="O238" s="11" t="s">
        <v>565</v>
      </c>
      <c r="P238" s="13" t="s">
        <v>1116</v>
      </c>
      <c r="Q238" s="11">
        <v>658</v>
      </c>
      <c r="R238" s="47" t="s">
        <v>707</v>
      </c>
      <c r="S238" s="47" t="s">
        <v>1117</v>
      </c>
      <c r="T238" s="47" t="s">
        <v>1118</v>
      </c>
      <c r="U238" s="47" t="s">
        <v>1119</v>
      </c>
      <c r="V238" s="43"/>
      <c r="W238" s="48">
        <v>25.9912</v>
      </c>
      <c r="X238" s="46">
        <f t="shared" si="3"/>
        <v>0</v>
      </c>
    </row>
    <row r="239" ht="70.05" customHeight="1" spans="1:24">
      <c r="A239" s="8">
        <v>20</v>
      </c>
      <c r="B239" s="11" t="s">
        <v>579</v>
      </c>
      <c r="C239" s="11" t="s">
        <v>1120</v>
      </c>
      <c r="D239" s="11" t="s">
        <v>1032</v>
      </c>
      <c r="E239" s="11" t="s">
        <v>1033</v>
      </c>
      <c r="F239" s="13" t="s">
        <v>1063</v>
      </c>
      <c r="G239" s="11">
        <v>37.7949</v>
      </c>
      <c r="H239" s="11" t="s">
        <v>582</v>
      </c>
      <c r="I239" s="11" t="s">
        <v>582</v>
      </c>
      <c r="J239" s="172">
        <v>37.7949</v>
      </c>
      <c r="K239" s="172">
        <v>37.7949</v>
      </c>
      <c r="L239" s="11"/>
      <c r="M239" s="11"/>
      <c r="N239" s="11"/>
      <c r="O239" s="11" t="s">
        <v>579</v>
      </c>
      <c r="P239" s="13" t="s">
        <v>1121</v>
      </c>
      <c r="Q239" s="11">
        <v>450</v>
      </c>
      <c r="R239" s="47" t="s">
        <v>707</v>
      </c>
      <c r="S239" s="47"/>
      <c r="T239" s="47"/>
      <c r="U239" s="47"/>
      <c r="V239" s="43"/>
      <c r="W239" s="48">
        <v>37.7949</v>
      </c>
      <c r="X239" s="46">
        <f t="shared" si="3"/>
        <v>0</v>
      </c>
    </row>
    <row r="240" ht="46.2" customHeight="1" spans="1:24">
      <c r="A240" s="8">
        <v>21</v>
      </c>
      <c r="B240" s="11" t="s">
        <v>603</v>
      </c>
      <c r="C240" s="11" t="s">
        <v>1122</v>
      </c>
      <c r="D240" s="11" t="s">
        <v>1032</v>
      </c>
      <c r="E240" s="11" t="s">
        <v>1033</v>
      </c>
      <c r="F240" s="13" t="s">
        <v>1123</v>
      </c>
      <c r="G240" s="11">
        <v>85.74</v>
      </c>
      <c r="H240" s="11" t="s">
        <v>606</v>
      </c>
      <c r="I240" s="11" t="s">
        <v>1124</v>
      </c>
      <c r="J240" s="167">
        <v>85.74</v>
      </c>
      <c r="K240" s="167">
        <v>85.74</v>
      </c>
      <c r="L240" s="11"/>
      <c r="M240" s="11"/>
      <c r="N240" s="11"/>
      <c r="O240" s="11" t="s">
        <v>603</v>
      </c>
      <c r="P240" s="13" t="s">
        <v>1125</v>
      </c>
      <c r="Q240" s="11">
        <v>580</v>
      </c>
      <c r="R240" s="47" t="s">
        <v>707</v>
      </c>
      <c r="S240" s="47" t="s">
        <v>1126</v>
      </c>
      <c r="T240" s="47" t="s">
        <v>1127</v>
      </c>
      <c r="U240" s="47"/>
      <c r="V240" s="43"/>
      <c r="W240" s="48">
        <v>85.74</v>
      </c>
      <c r="X240" s="46">
        <f t="shared" si="3"/>
        <v>0</v>
      </c>
    </row>
    <row r="241" ht="85.2" customHeight="1" spans="1:24">
      <c r="A241" s="8">
        <v>22</v>
      </c>
      <c r="B241" s="11" t="s">
        <v>603</v>
      </c>
      <c r="C241" s="11" t="s">
        <v>1128</v>
      </c>
      <c r="D241" s="11" t="s">
        <v>1032</v>
      </c>
      <c r="E241" s="11" t="s">
        <v>1033</v>
      </c>
      <c r="F241" s="19" t="s">
        <v>1129</v>
      </c>
      <c r="G241" s="18">
        <v>120</v>
      </c>
      <c r="H241" s="18" t="s">
        <v>606</v>
      </c>
      <c r="I241" s="18" t="s">
        <v>1130</v>
      </c>
      <c r="J241" s="167">
        <v>120</v>
      </c>
      <c r="K241" s="167">
        <v>120</v>
      </c>
      <c r="L241" s="18"/>
      <c r="M241" s="18"/>
      <c r="N241" s="18"/>
      <c r="O241" s="18" t="s">
        <v>603</v>
      </c>
      <c r="P241" s="19" t="s">
        <v>1131</v>
      </c>
      <c r="Q241" s="18">
        <v>759</v>
      </c>
      <c r="R241" s="50" t="s">
        <v>707</v>
      </c>
      <c r="S241" s="50" t="s">
        <v>1132</v>
      </c>
      <c r="T241" s="50" t="s">
        <v>537</v>
      </c>
      <c r="U241" s="50"/>
      <c r="V241" s="70"/>
      <c r="W241" s="48">
        <v>120</v>
      </c>
      <c r="X241" s="46">
        <f t="shared" si="3"/>
        <v>0</v>
      </c>
    </row>
    <row r="242" ht="70.05" customHeight="1" spans="1:24">
      <c r="A242" s="8">
        <v>23</v>
      </c>
      <c r="B242" s="8" t="s">
        <v>1099</v>
      </c>
      <c r="C242" s="77" t="s">
        <v>1133</v>
      </c>
      <c r="D242" s="11" t="s">
        <v>1032</v>
      </c>
      <c r="E242" s="11" t="s">
        <v>1033</v>
      </c>
      <c r="F242" s="30" t="s">
        <v>1134</v>
      </c>
      <c r="G242" s="8"/>
      <c r="H242" s="8" t="s">
        <v>606</v>
      </c>
      <c r="I242" s="8"/>
      <c r="J242" s="183">
        <v>195.3857</v>
      </c>
      <c r="K242" s="183">
        <v>195.3857</v>
      </c>
      <c r="L242" s="8"/>
      <c r="M242" s="8"/>
      <c r="N242" s="8"/>
      <c r="O242" s="8" t="s">
        <v>1099</v>
      </c>
      <c r="P242" s="30" t="s">
        <v>1135</v>
      </c>
      <c r="Q242" s="8">
        <v>150</v>
      </c>
      <c r="R242" s="43" t="s">
        <v>1136</v>
      </c>
      <c r="S242" s="43" t="s">
        <v>1137</v>
      </c>
      <c r="T242" s="43">
        <v>42826</v>
      </c>
      <c r="U242" s="43">
        <v>43221</v>
      </c>
      <c r="V242" s="43"/>
      <c r="W242" s="48">
        <v>195.3857</v>
      </c>
      <c r="X242" s="46">
        <f t="shared" si="3"/>
        <v>0</v>
      </c>
    </row>
    <row r="243" ht="45" customHeight="1" spans="1:24">
      <c r="A243" s="8">
        <v>24</v>
      </c>
      <c r="B243" s="8" t="s">
        <v>30</v>
      </c>
      <c r="C243" s="8" t="s">
        <v>1138</v>
      </c>
      <c r="D243" s="11" t="s">
        <v>1032</v>
      </c>
      <c r="E243" s="11" t="s">
        <v>1033</v>
      </c>
      <c r="F243" s="184" t="s">
        <v>1139</v>
      </c>
      <c r="G243" s="98">
        <v>200.744</v>
      </c>
      <c r="H243" s="99" t="s">
        <v>35</v>
      </c>
      <c r="I243" s="99" t="s">
        <v>1140</v>
      </c>
      <c r="J243" s="185">
        <v>200.744</v>
      </c>
      <c r="K243" s="185">
        <v>200.744</v>
      </c>
      <c r="L243" s="99"/>
      <c r="M243" s="99"/>
      <c r="N243" s="99"/>
      <c r="O243" s="11" t="s">
        <v>37</v>
      </c>
      <c r="P243" s="99" t="s">
        <v>1141</v>
      </c>
      <c r="Q243" s="99" t="s">
        <v>1142</v>
      </c>
      <c r="R243" s="102" t="s">
        <v>707</v>
      </c>
      <c r="S243" s="104" t="s">
        <v>57</v>
      </c>
      <c r="T243" s="104" t="s">
        <v>578</v>
      </c>
      <c r="U243" s="104" t="s">
        <v>192</v>
      </c>
      <c r="V243" s="105"/>
      <c r="W243" s="48">
        <v>200.744</v>
      </c>
      <c r="X243" s="46">
        <f t="shared" si="3"/>
        <v>0</v>
      </c>
    </row>
    <row r="244" ht="187.8" customHeight="1" spans="1:24">
      <c r="A244" s="8">
        <v>25</v>
      </c>
      <c r="B244" s="11" t="s">
        <v>42</v>
      </c>
      <c r="C244" s="14" t="s">
        <v>1143</v>
      </c>
      <c r="D244" s="11" t="s">
        <v>1032</v>
      </c>
      <c r="E244" s="11" t="s">
        <v>1033</v>
      </c>
      <c r="F244" s="16" t="s">
        <v>1144</v>
      </c>
      <c r="G244" s="15">
        <v>22.06423</v>
      </c>
      <c r="H244" s="15" t="s">
        <v>45</v>
      </c>
      <c r="I244" s="15" t="s">
        <v>1145</v>
      </c>
      <c r="J244" s="168">
        <v>22.06423</v>
      </c>
      <c r="K244" s="168">
        <v>22.06423</v>
      </c>
      <c r="L244" s="15"/>
      <c r="M244" s="15"/>
      <c r="N244" s="15"/>
      <c r="O244" s="15" t="s">
        <v>47</v>
      </c>
      <c r="P244" s="16" t="s">
        <v>1146</v>
      </c>
      <c r="Q244" s="15">
        <v>3840</v>
      </c>
      <c r="R244" s="49" t="s">
        <v>1147</v>
      </c>
      <c r="S244" s="49" t="s">
        <v>1056</v>
      </c>
      <c r="T244" s="49" t="s">
        <v>1148</v>
      </c>
      <c r="U244" s="49" t="s">
        <v>58</v>
      </c>
      <c r="V244" s="43"/>
      <c r="W244" s="48">
        <v>22.06423</v>
      </c>
      <c r="X244" s="46">
        <f t="shared" si="3"/>
        <v>0</v>
      </c>
    </row>
    <row r="245" ht="42" customHeight="1" spans="1:24">
      <c r="A245" s="8">
        <v>26</v>
      </c>
      <c r="B245" s="8" t="s">
        <v>42</v>
      </c>
      <c r="C245" s="8" t="s">
        <v>1149</v>
      </c>
      <c r="D245" s="11" t="s">
        <v>1032</v>
      </c>
      <c r="E245" s="11" t="s">
        <v>1033</v>
      </c>
      <c r="F245" s="55" t="s">
        <v>1150</v>
      </c>
      <c r="G245" s="18">
        <v>258.6266</v>
      </c>
      <c r="H245" s="18" t="s">
        <v>45</v>
      </c>
      <c r="I245" s="18"/>
      <c r="J245" s="178">
        <v>258.626625</v>
      </c>
      <c r="K245" s="178">
        <v>258.626625</v>
      </c>
      <c r="L245" s="18"/>
      <c r="M245" s="18"/>
      <c r="N245" s="18"/>
      <c r="O245" s="18" t="s">
        <v>47</v>
      </c>
      <c r="P245" s="19" t="s">
        <v>1151</v>
      </c>
      <c r="Q245" s="15">
        <v>3840</v>
      </c>
      <c r="R245" s="50" t="s">
        <v>1147</v>
      </c>
      <c r="S245" s="50" t="s">
        <v>1152</v>
      </c>
      <c r="T245" s="50" t="s">
        <v>900</v>
      </c>
      <c r="U245" s="49" t="s">
        <v>58</v>
      </c>
      <c r="V245" s="43"/>
      <c r="W245" s="48">
        <v>258.626625</v>
      </c>
      <c r="X245" s="46">
        <f t="shared" si="3"/>
        <v>0</v>
      </c>
    </row>
    <row r="246" ht="70.05" customHeight="1" spans="1:24">
      <c r="A246" s="8">
        <v>27</v>
      </c>
      <c r="B246" s="11" t="s">
        <v>135</v>
      </c>
      <c r="C246" s="8" t="s">
        <v>1153</v>
      </c>
      <c r="D246" s="18" t="s">
        <v>1032</v>
      </c>
      <c r="E246" s="11" t="s">
        <v>1033</v>
      </c>
      <c r="F246" s="19" t="s">
        <v>1154</v>
      </c>
      <c r="G246" s="18">
        <v>45.5</v>
      </c>
      <c r="H246" s="18" t="s">
        <v>138</v>
      </c>
      <c r="I246" s="18" t="s">
        <v>1053</v>
      </c>
      <c r="J246" s="172">
        <v>45.5</v>
      </c>
      <c r="K246" s="172">
        <v>45.5</v>
      </c>
      <c r="L246" s="18"/>
      <c r="M246" s="18"/>
      <c r="N246" s="18"/>
      <c r="O246" s="18" t="s">
        <v>135</v>
      </c>
      <c r="P246" s="19" t="s">
        <v>1155</v>
      </c>
      <c r="Q246" s="18">
        <v>952</v>
      </c>
      <c r="R246" s="50" t="s">
        <v>298</v>
      </c>
      <c r="S246" s="50" t="s">
        <v>714</v>
      </c>
      <c r="T246" s="50"/>
      <c r="U246" s="50"/>
      <c r="V246" s="43"/>
      <c r="W246" s="48">
        <v>45.5</v>
      </c>
      <c r="X246" s="46">
        <f t="shared" si="3"/>
        <v>0</v>
      </c>
    </row>
    <row r="247" ht="70.05" customHeight="1" spans="1:24">
      <c r="A247" s="8">
        <v>28</v>
      </c>
      <c r="B247" s="11" t="s">
        <v>135</v>
      </c>
      <c r="C247" s="8" t="s">
        <v>1156</v>
      </c>
      <c r="D247" s="18" t="s">
        <v>1032</v>
      </c>
      <c r="E247" s="11" t="s">
        <v>1033</v>
      </c>
      <c r="F247" s="19" t="s">
        <v>1157</v>
      </c>
      <c r="G247" s="18">
        <v>148.7889</v>
      </c>
      <c r="H247" s="18" t="s">
        <v>138</v>
      </c>
      <c r="I247" s="18" t="s">
        <v>1158</v>
      </c>
      <c r="J247" s="172">
        <v>148.7889</v>
      </c>
      <c r="K247" s="172">
        <v>148.7889</v>
      </c>
      <c r="L247" s="18"/>
      <c r="M247" s="18"/>
      <c r="N247" s="18"/>
      <c r="O247" s="18" t="s">
        <v>135</v>
      </c>
      <c r="P247" s="19" t="s">
        <v>1159</v>
      </c>
      <c r="Q247" s="18">
        <v>5631</v>
      </c>
      <c r="R247" s="50" t="s">
        <v>92</v>
      </c>
      <c r="S247" s="50" t="s">
        <v>869</v>
      </c>
      <c r="T247" s="50" t="s">
        <v>834</v>
      </c>
      <c r="U247" s="50" t="s">
        <v>197</v>
      </c>
      <c r="V247" s="43"/>
      <c r="W247" s="48">
        <v>148.7889</v>
      </c>
      <c r="X247" s="46">
        <f t="shared" si="3"/>
        <v>0</v>
      </c>
    </row>
    <row r="248" ht="51" customHeight="1" spans="1:24">
      <c r="A248" s="8">
        <v>29</v>
      </c>
      <c r="B248" s="11" t="s">
        <v>135</v>
      </c>
      <c r="C248" s="8" t="s">
        <v>1160</v>
      </c>
      <c r="D248" s="18" t="s">
        <v>1032</v>
      </c>
      <c r="E248" s="11" t="s">
        <v>1033</v>
      </c>
      <c r="F248" s="19" t="s">
        <v>1161</v>
      </c>
      <c r="G248" s="18">
        <v>227.568125</v>
      </c>
      <c r="H248" s="18" t="s">
        <v>138</v>
      </c>
      <c r="I248" s="18"/>
      <c r="J248" s="172">
        <v>227.568125</v>
      </c>
      <c r="K248" s="172">
        <v>227.568125</v>
      </c>
      <c r="L248" s="18"/>
      <c r="M248" s="18"/>
      <c r="N248" s="18"/>
      <c r="O248" s="18" t="s">
        <v>135</v>
      </c>
      <c r="P248" s="19" t="s">
        <v>1162</v>
      </c>
      <c r="Q248" s="18">
        <v>5631</v>
      </c>
      <c r="R248" s="50" t="s">
        <v>1163</v>
      </c>
      <c r="S248" s="50" t="s">
        <v>1164</v>
      </c>
      <c r="T248" s="50" t="s">
        <v>1165</v>
      </c>
      <c r="U248" s="50" t="s">
        <v>829</v>
      </c>
      <c r="V248" s="43"/>
      <c r="W248" s="48">
        <v>227.568125</v>
      </c>
      <c r="X248" s="46">
        <f t="shared" si="3"/>
        <v>0</v>
      </c>
    </row>
    <row r="249" ht="49.95" customHeight="1" spans="1:24">
      <c r="A249" s="8">
        <v>30</v>
      </c>
      <c r="B249" s="8" t="s">
        <v>157</v>
      </c>
      <c r="C249" s="8" t="s">
        <v>1166</v>
      </c>
      <c r="D249" s="18" t="s">
        <v>1032</v>
      </c>
      <c r="E249" s="11" t="s">
        <v>1033</v>
      </c>
      <c r="F249" s="55" t="s">
        <v>1150</v>
      </c>
      <c r="G249" s="18"/>
      <c r="H249" s="18"/>
      <c r="I249" s="18"/>
      <c r="J249" s="172">
        <v>381.72825</v>
      </c>
      <c r="K249" s="172">
        <v>381.72825</v>
      </c>
      <c r="L249" s="18"/>
      <c r="M249" s="18"/>
      <c r="N249" s="18"/>
      <c r="O249" s="18" t="s">
        <v>657</v>
      </c>
      <c r="P249" s="19" t="s">
        <v>1167</v>
      </c>
      <c r="Q249" s="18">
        <v>1500</v>
      </c>
      <c r="R249" s="50"/>
      <c r="S249" s="50"/>
      <c r="T249" s="50"/>
      <c r="U249" s="50"/>
      <c r="V249" s="43"/>
      <c r="W249" s="48">
        <v>381.72825</v>
      </c>
      <c r="X249" s="46">
        <f t="shared" si="3"/>
        <v>0</v>
      </c>
    </row>
    <row r="250" ht="49.95" customHeight="1" spans="1:24">
      <c r="A250" s="8">
        <v>31</v>
      </c>
      <c r="B250" s="8" t="s">
        <v>199</v>
      </c>
      <c r="C250" s="8" t="s">
        <v>1168</v>
      </c>
      <c r="D250" s="11" t="s">
        <v>1032</v>
      </c>
      <c r="E250" s="11" t="s">
        <v>1033</v>
      </c>
      <c r="F250" s="55" t="s">
        <v>1150</v>
      </c>
      <c r="G250" s="8"/>
      <c r="H250" s="8"/>
      <c r="I250" s="8"/>
      <c r="J250" s="172">
        <v>154.02285</v>
      </c>
      <c r="K250" s="172">
        <v>154.02285</v>
      </c>
      <c r="L250" s="8"/>
      <c r="M250" s="8"/>
      <c r="N250" s="8"/>
      <c r="O250" s="8" t="s">
        <v>199</v>
      </c>
      <c r="P250" s="19" t="s">
        <v>1169</v>
      </c>
      <c r="Q250" s="8">
        <v>1300</v>
      </c>
      <c r="R250" s="43"/>
      <c r="S250" s="43"/>
      <c r="T250" s="43"/>
      <c r="U250" s="43"/>
      <c r="V250" s="43"/>
      <c r="W250" s="48">
        <v>154.02285</v>
      </c>
      <c r="X250" s="46">
        <f t="shared" si="3"/>
        <v>0</v>
      </c>
    </row>
    <row r="251" ht="70.05" customHeight="1" spans="1:24">
      <c r="A251" s="8">
        <v>32</v>
      </c>
      <c r="B251" s="8" t="s">
        <v>216</v>
      </c>
      <c r="C251" s="8" t="s">
        <v>1170</v>
      </c>
      <c r="D251" s="11" t="s">
        <v>1032</v>
      </c>
      <c r="E251" s="11" t="s">
        <v>1033</v>
      </c>
      <c r="F251" s="100" t="s">
        <v>1171</v>
      </c>
      <c r="G251" s="12">
        <v>239.641</v>
      </c>
      <c r="H251" s="8" t="s">
        <v>219</v>
      </c>
      <c r="I251" s="8" t="s">
        <v>1172</v>
      </c>
      <c r="J251" s="172">
        <v>239.641</v>
      </c>
      <c r="K251" s="172">
        <v>239.641</v>
      </c>
      <c r="L251" s="12"/>
      <c r="M251" s="8"/>
      <c r="N251" s="8"/>
      <c r="O251" s="8" t="s">
        <v>221</v>
      </c>
      <c r="P251" s="30" t="s">
        <v>1173</v>
      </c>
      <c r="Q251" s="8">
        <v>2791</v>
      </c>
      <c r="R251" s="43"/>
      <c r="S251" s="43" t="s">
        <v>1164</v>
      </c>
      <c r="T251" s="43" t="s">
        <v>1174</v>
      </c>
      <c r="U251" s="43" t="s">
        <v>862</v>
      </c>
      <c r="V251" s="47"/>
      <c r="W251" s="48">
        <v>239.641</v>
      </c>
      <c r="X251" s="46">
        <f t="shared" si="3"/>
        <v>0</v>
      </c>
    </row>
    <row r="252" ht="70.05" customHeight="1" spans="1:24">
      <c r="A252" s="8">
        <v>33</v>
      </c>
      <c r="B252" s="8" t="s">
        <v>262</v>
      </c>
      <c r="C252" s="26" t="s">
        <v>1175</v>
      </c>
      <c r="D252" s="18" t="s">
        <v>1032</v>
      </c>
      <c r="E252" s="11" t="s">
        <v>1033</v>
      </c>
      <c r="F252" s="54" t="s">
        <v>1175</v>
      </c>
      <c r="G252" s="28">
        <v>273.2829</v>
      </c>
      <c r="H252" s="28" t="s">
        <v>265</v>
      </c>
      <c r="I252" s="28"/>
      <c r="J252" s="173">
        <v>273.2829</v>
      </c>
      <c r="K252" s="173">
        <v>273.2829</v>
      </c>
      <c r="L252" s="28"/>
      <c r="M252" s="28"/>
      <c r="N252" s="28"/>
      <c r="O252" s="28" t="s">
        <v>265</v>
      </c>
      <c r="P252" s="54" t="s">
        <v>1176</v>
      </c>
      <c r="Q252" s="28">
        <v>3601</v>
      </c>
      <c r="R252" s="69">
        <v>2017</v>
      </c>
      <c r="S252" s="69">
        <v>2017.11</v>
      </c>
      <c r="T252" s="69">
        <v>2017.12</v>
      </c>
      <c r="U252" s="69">
        <v>2018.4</v>
      </c>
      <c r="V252" s="43"/>
      <c r="W252" s="48">
        <v>273.2829</v>
      </c>
      <c r="X252" s="46">
        <f t="shared" si="3"/>
        <v>0</v>
      </c>
    </row>
    <row r="253" ht="49.95" customHeight="1" spans="1:24">
      <c r="A253" s="8">
        <v>34</v>
      </c>
      <c r="B253" s="8" t="s">
        <v>286</v>
      </c>
      <c r="C253" s="26" t="s">
        <v>1177</v>
      </c>
      <c r="D253" s="18" t="s">
        <v>1032</v>
      </c>
      <c r="E253" s="11" t="s">
        <v>1033</v>
      </c>
      <c r="F253" s="54" t="s">
        <v>1178</v>
      </c>
      <c r="G253" s="28">
        <v>123.3325</v>
      </c>
      <c r="H253" s="28" t="s">
        <v>289</v>
      </c>
      <c r="I253" s="28" t="s">
        <v>1179</v>
      </c>
      <c r="J253" s="172">
        <v>123.3325</v>
      </c>
      <c r="K253" s="172">
        <v>123.3325</v>
      </c>
      <c r="L253" s="28"/>
      <c r="M253" s="28"/>
      <c r="N253" s="28"/>
      <c r="O253" s="28" t="s">
        <v>1084</v>
      </c>
      <c r="P253" s="54" t="s">
        <v>1180</v>
      </c>
      <c r="Q253" s="28"/>
      <c r="R253" s="47" t="s">
        <v>707</v>
      </c>
      <c r="S253" s="69" t="s">
        <v>1181</v>
      </c>
      <c r="T253" s="69" t="s">
        <v>1182</v>
      </c>
      <c r="U253" s="69"/>
      <c r="V253" s="43"/>
      <c r="W253" s="48">
        <v>123.3325</v>
      </c>
      <c r="X253" s="46">
        <f t="shared" si="3"/>
        <v>0</v>
      </c>
    </row>
    <row r="254" ht="49.95" customHeight="1" spans="1:24">
      <c r="A254" s="8">
        <v>35</v>
      </c>
      <c r="B254" s="8" t="s">
        <v>317</v>
      </c>
      <c r="C254" s="8" t="s">
        <v>1183</v>
      </c>
      <c r="D254" s="11" t="s">
        <v>1032</v>
      </c>
      <c r="E254" s="11" t="s">
        <v>1033</v>
      </c>
      <c r="F254" s="55" t="s">
        <v>1150</v>
      </c>
      <c r="G254" s="12"/>
      <c r="H254" s="8"/>
      <c r="I254" s="8"/>
      <c r="J254" s="172">
        <v>145.72124</v>
      </c>
      <c r="K254" s="172">
        <v>145.72124</v>
      </c>
      <c r="L254" s="12"/>
      <c r="M254" s="8"/>
      <c r="N254" s="8"/>
      <c r="O254" s="8" t="s">
        <v>317</v>
      </c>
      <c r="P254" s="30" t="s">
        <v>1184</v>
      </c>
      <c r="Q254" s="8"/>
      <c r="R254" s="43"/>
      <c r="S254" s="43"/>
      <c r="T254" s="43"/>
      <c r="U254" s="43"/>
      <c r="V254" s="47"/>
      <c r="W254" s="48">
        <v>145.72124</v>
      </c>
      <c r="X254" s="46">
        <f t="shared" si="3"/>
        <v>0</v>
      </c>
    </row>
    <row r="255" ht="49.95" customHeight="1" spans="1:24">
      <c r="A255" s="8">
        <v>36</v>
      </c>
      <c r="B255" s="11" t="s">
        <v>360</v>
      </c>
      <c r="C255" s="8" t="s">
        <v>1185</v>
      </c>
      <c r="D255" s="11" t="s">
        <v>1032</v>
      </c>
      <c r="E255" s="11" t="s">
        <v>1033</v>
      </c>
      <c r="F255" s="13" t="s">
        <v>1150</v>
      </c>
      <c r="G255" s="12"/>
      <c r="H255" s="8"/>
      <c r="I255" s="8"/>
      <c r="J255" s="172">
        <v>61.89645</v>
      </c>
      <c r="K255" s="172">
        <v>61.89645</v>
      </c>
      <c r="L255" s="12"/>
      <c r="M255" s="8"/>
      <c r="N255" s="8"/>
      <c r="O255" s="8" t="s">
        <v>360</v>
      </c>
      <c r="P255" s="30" t="s">
        <v>1186</v>
      </c>
      <c r="Q255" s="8"/>
      <c r="R255" s="43"/>
      <c r="S255" s="43"/>
      <c r="T255" s="43"/>
      <c r="U255" s="43"/>
      <c r="V255" s="47"/>
      <c r="W255" s="48">
        <v>61.89645</v>
      </c>
      <c r="X255" s="46">
        <f t="shared" si="3"/>
        <v>0</v>
      </c>
    </row>
    <row r="256" ht="97.8" customHeight="1" spans="1:24">
      <c r="A256" s="8">
        <v>37</v>
      </c>
      <c r="B256" s="8" t="s">
        <v>425</v>
      </c>
      <c r="C256" s="26" t="s">
        <v>1187</v>
      </c>
      <c r="D256" s="11" t="s">
        <v>1032</v>
      </c>
      <c r="E256" s="11" t="s">
        <v>1033</v>
      </c>
      <c r="F256" s="13" t="s">
        <v>1188</v>
      </c>
      <c r="G256" s="11"/>
      <c r="H256" s="11" t="s">
        <v>428</v>
      </c>
      <c r="I256" s="11" t="s">
        <v>1095</v>
      </c>
      <c r="J256" s="173">
        <v>40.78104</v>
      </c>
      <c r="K256" s="173">
        <v>40.78104</v>
      </c>
      <c r="L256" s="11"/>
      <c r="M256" s="11"/>
      <c r="N256" s="11"/>
      <c r="O256" s="11" t="s">
        <v>430</v>
      </c>
      <c r="P256" s="13" t="s">
        <v>1189</v>
      </c>
      <c r="Q256" s="11">
        <v>1740</v>
      </c>
      <c r="R256" s="47"/>
      <c r="S256" s="47">
        <v>42988</v>
      </c>
      <c r="T256" s="47">
        <v>43100</v>
      </c>
      <c r="U256" s="47"/>
      <c r="V256" s="43"/>
      <c r="W256" s="48">
        <v>40.78104</v>
      </c>
      <c r="X256" s="46">
        <f t="shared" si="3"/>
        <v>0</v>
      </c>
    </row>
    <row r="257" ht="54.6" customHeight="1" spans="1:24">
      <c r="A257" s="8">
        <v>38</v>
      </c>
      <c r="B257" s="8" t="s">
        <v>432</v>
      </c>
      <c r="C257" s="8" t="s">
        <v>1190</v>
      </c>
      <c r="D257" s="11" t="s">
        <v>1032</v>
      </c>
      <c r="E257" s="11" t="s">
        <v>1033</v>
      </c>
      <c r="F257" s="13" t="s">
        <v>1191</v>
      </c>
      <c r="G257" s="12">
        <v>302.66586</v>
      </c>
      <c r="H257" s="8" t="s">
        <v>435</v>
      </c>
      <c r="I257" s="8" t="s">
        <v>1110</v>
      </c>
      <c r="J257" s="172">
        <v>302.66586</v>
      </c>
      <c r="K257" s="172">
        <v>302.66586</v>
      </c>
      <c r="L257" s="12"/>
      <c r="M257" s="8"/>
      <c r="N257" s="8"/>
      <c r="O257" s="8" t="s">
        <v>1192</v>
      </c>
      <c r="P257" s="30" t="s">
        <v>1193</v>
      </c>
      <c r="Q257" s="8">
        <v>1563</v>
      </c>
      <c r="R257" s="43"/>
      <c r="S257" s="43">
        <v>43009</v>
      </c>
      <c r="T257" s="43">
        <v>43071</v>
      </c>
      <c r="U257" s="43">
        <v>43179</v>
      </c>
      <c r="V257" s="47"/>
      <c r="W257" s="48">
        <v>302.66586</v>
      </c>
      <c r="X257" s="46">
        <f t="shared" si="3"/>
        <v>0</v>
      </c>
    </row>
    <row r="258" ht="46.8" customHeight="1" spans="1:24">
      <c r="A258" s="8">
        <v>39</v>
      </c>
      <c r="B258" s="36" t="s">
        <v>470</v>
      </c>
      <c r="C258" s="12" t="s">
        <v>1194</v>
      </c>
      <c r="D258" s="11" t="s">
        <v>1032</v>
      </c>
      <c r="E258" s="11" t="s">
        <v>1033</v>
      </c>
      <c r="F258" s="55" t="s">
        <v>1150</v>
      </c>
      <c r="G258" s="12">
        <v>177.456</v>
      </c>
      <c r="H258" s="12" t="s">
        <v>473</v>
      </c>
      <c r="I258" s="12" t="s">
        <v>474</v>
      </c>
      <c r="J258" s="167">
        <v>177.456</v>
      </c>
      <c r="K258" s="167">
        <v>177.456</v>
      </c>
      <c r="L258" s="12"/>
      <c r="M258" s="12"/>
      <c r="N258" s="12"/>
      <c r="O258" s="12" t="s">
        <v>470</v>
      </c>
      <c r="P258" s="19" t="s">
        <v>1195</v>
      </c>
      <c r="Q258" s="12">
        <v>1200</v>
      </c>
      <c r="R258" s="71"/>
      <c r="S258" s="71"/>
      <c r="T258" s="71"/>
      <c r="U258" s="71"/>
      <c r="V258" s="43"/>
      <c r="W258" s="48">
        <v>177.456</v>
      </c>
      <c r="X258" s="46">
        <f t="shared" si="3"/>
        <v>0</v>
      </c>
    </row>
    <row r="259" ht="77.4" customHeight="1" spans="1:24">
      <c r="A259" s="8">
        <v>40</v>
      </c>
      <c r="B259" s="12" t="s">
        <v>488</v>
      </c>
      <c r="C259" s="56" t="s">
        <v>1196</v>
      </c>
      <c r="D259" s="11" t="s">
        <v>1032</v>
      </c>
      <c r="E259" s="11" t="s">
        <v>1033</v>
      </c>
      <c r="F259" s="13" t="s">
        <v>1197</v>
      </c>
      <c r="G259" s="11">
        <v>10.5</v>
      </c>
      <c r="H259" s="11" t="s">
        <v>491</v>
      </c>
      <c r="I259" s="11" t="s">
        <v>1198</v>
      </c>
      <c r="J259" s="166">
        <v>10.5</v>
      </c>
      <c r="K259" s="166">
        <v>10.5</v>
      </c>
      <c r="L259" s="11"/>
      <c r="M259" s="11"/>
      <c r="N259" s="11"/>
      <c r="O259" s="11" t="s">
        <v>488</v>
      </c>
      <c r="P259" s="13" t="s">
        <v>1199</v>
      </c>
      <c r="Q259" s="11">
        <v>160</v>
      </c>
      <c r="R259" s="47">
        <v>43438</v>
      </c>
      <c r="S259" s="47">
        <v>43082</v>
      </c>
      <c r="T259" s="47">
        <v>43087</v>
      </c>
      <c r="U259" s="47">
        <v>43126</v>
      </c>
      <c r="V259" s="43"/>
      <c r="W259" s="48">
        <v>10.5</v>
      </c>
      <c r="X259" s="46">
        <f t="shared" si="3"/>
        <v>0</v>
      </c>
    </row>
    <row r="260" ht="77.4" customHeight="1" spans="1:24">
      <c r="A260" s="8">
        <v>41</v>
      </c>
      <c r="B260" s="12" t="s">
        <v>488</v>
      </c>
      <c r="C260" s="56" t="s">
        <v>1200</v>
      </c>
      <c r="D260" s="11" t="s">
        <v>1032</v>
      </c>
      <c r="E260" s="11" t="s">
        <v>1033</v>
      </c>
      <c r="F260" s="13" t="s">
        <v>1201</v>
      </c>
      <c r="G260" s="11">
        <v>6.6</v>
      </c>
      <c r="H260" s="11" t="s">
        <v>491</v>
      </c>
      <c r="I260" s="11" t="s">
        <v>500</v>
      </c>
      <c r="J260" s="166">
        <v>6.6</v>
      </c>
      <c r="K260" s="166">
        <v>6.6</v>
      </c>
      <c r="L260" s="11"/>
      <c r="M260" s="11"/>
      <c r="N260" s="11"/>
      <c r="O260" s="11" t="s">
        <v>488</v>
      </c>
      <c r="P260" s="13" t="s">
        <v>1202</v>
      </c>
      <c r="Q260" s="11">
        <v>290</v>
      </c>
      <c r="R260" s="47">
        <v>43438</v>
      </c>
      <c r="S260" s="47">
        <v>43082</v>
      </c>
      <c r="T260" s="47">
        <v>43087</v>
      </c>
      <c r="U260" s="47">
        <v>43126</v>
      </c>
      <c r="V260" s="43"/>
      <c r="W260" s="48">
        <v>6.6</v>
      </c>
      <c r="X260" s="46">
        <f t="shared" si="3"/>
        <v>0</v>
      </c>
    </row>
    <row r="261" ht="60" customHeight="1" spans="1:24">
      <c r="A261" s="8">
        <v>42</v>
      </c>
      <c r="B261" s="12" t="s">
        <v>488</v>
      </c>
      <c r="C261" s="56" t="s">
        <v>1203</v>
      </c>
      <c r="D261" s="11" t="s">
        <v>1032</v>
      </c>
      <c r="E261" s="11" t="s">
        <v>1033</v>
      </c>
      <c r="F261" s="13" t="s">
        <v>1204</v>
      </c>
      <c r="G261" s="11">
        <v>6.95</v>
      </c>
      <c r="H261" s="11" t="s">
        <v>491</v>
      </c>
      <c r="I261" s="11" t="s">
        <v>512</v>
      </c>
      <c r="J261" s="166">
        <v>6.95</v>
      </c>
      <c r="K261" s="166">
        <v>6.95</v>
      </c>
      <c r="L261" s="11"/>
      <c r="M261" s="11"/>
      <c r="N261" s="11"/>
      <c r="O261" s="11" t="s">
        <v>488</v>
      </c>
      <c r="P261" s="13" t="s">
        <v>1205</v>
      </c>
      <c r="Q261" s="11">
        <v>290</v>
      </c>
      <c r="R261" s="47">
        <v>43438</v>
      </c>
      <c r="S261" s="47">
        <v>43082</v>
      </c>
      <c r="T261" s="47">
        <v>43087</v>
      </c>
      <c r="U261" s="47">
        <v>43126</v>
      </c>
      <c r="V261" s="43"/>
      <c r="W261" s="48">
        <v>6.95</v>
      </c>
      <c r="X261" s="46">
        <f t="shared" si="3"/>
        <v>0</v>
      </c>
    </row>
    <row r="262" ht="72" customHeight="1" spans="1:24">
      <c r="A262" s="8">
        <v>43</v>
      </c>
      <c r="B262" s="8" t="s">
        <v>488</v>
      </c>
      <c r="C262" s="83" t="s">
        <v>1206</v>
      </c>
      <c r="D262" s="11" t="s">
        <v>1032</v>
      </c>
      <c r="E262" s="11" t="s">
        <v>1033</v>
      </c>
      <c r="F262" s="55" t="s">
        <v>1150</v>
      </c>
      <c r="G262" s="11">
        <v>10</v>
      </c>
      <c r="H262" s="11" t="s">
        <v>491</v>
      </c>
      <c r="I262" s="11" t="s">
        <v>512</v>
      </c>
      <c r="J262" s="172">
        <v>10</v>
      </c>
      <c r="K262" s="172">
        <v>10</v>
      </c>
      <c r="L262" s="11"/>
      <c r="M262" s="11"/>
      <c r="N262" s="11"/>
      <c r="O262" s="11" t="s">
        <v>488</v>
      </c>
      <c r="P262" s="13" t="s">
        <v>1207</v>
      </c>
      <c r="Q262" s="28">
        <v>3170</v>
      </c>
      <c r="R262" s="69"/>
      <c r="S262" s="69">
        <v>42795</v>
      </c>
      <c r="T262" s="69">
        <v>42855</v>
      </c>
      <c r="U262" s="69">
        <v>43065</v>
      </c>
      <c r="V262" s="43"/>
      <c r="W262" s="48">
        <v>10</v>
      </c>
      <c r="X262" s="46">
        <f t="shared" ref="X262:X325" si="5">W262-J262</f>
        <v>0</v>
      </c>
    </row>
    <row r="263" ht="100.2" customHeight="1" spans="1:24">
      <c r="A263" s="8">
        <v>44</v>
      </c>
      <c r="B263" s="8" t="s">
        <v>488</v>
      </c>
      <c r="C263" s="8" t="s">
        <v>1208</v>
      </c>
      <c r="D263" s="11" t="s">
        <v>1032</v>
      </c>
      <c r="E263" s="11" t="s">
        <v>1033</v>
      </c>
      <c r="F263" s="13" t="s">
        <v>1209</v>
      </c>
      <c r="G263" s="12">
        <v>152</v>
      </c>
      <c r="H263" s="8" t="s">
        <v>491</v>
      </c>
      <c r="I263" s="8" t="s">
        <v>1210</v>
      </c>
      <c r="J263" s="172">
        <v>91.541</v>
      </c>
      <c r="K263" s="172">
        <v>91.541</v>
      </c>
      <c r="L263" s="12"/>
      <c r="M263" s="8"/>
      <c r="N263" s="8"/>
      <c r="O263" s="8" t="s">
        <v>488</v>
      </c>
      <c r="P263" s="30" t="s">
        <v>1211</v>
      </c>
      <c r="Q263" s="8">
        <v>792</v>
      </c>
      <c r="R263" s="47">
        <v>43302</v>
      </c>
      <c r="S263" s="47">
        <v>43334</v>
      </c>
      <c r="T263" s="47">
        <v>43353</v>
      </c>
      <c r="U263" s="47">
        <v>43393</v>
      </c>
      <c r="V263" s="47"/>
      <c r="W263" s="48">
        <v>91.541</v>
      </c>
      <c r="X263" s="46">
        <f t="shared" si="5"/>
        <v>0</v>
      </c>
    </row>
    <row r="264" ht="106.8" customHeight="1" spans="1:24">
      <c r="A264" s="8">
        <v>45</v>
      </c>
      <c r="B264" s="28" t="s">
        <v>530</v>
      </c>
      <c r="C264" s="26" t="s">
        <v>1212</v>
      </c>
      <c r="D264" s="11" t="s">
        <v>1032</v>
      </c>
      <c r="E264" s="11" t="s">
        <v>1033</v>
      </c>
      <c r="F264" s="13" t="s">
        <v>1213</v>
      </c>
      <c r="G264" s="11">
        <v>74.163</v>
      </c>
      <c r="H264" s="11" t="s">
        <v>533</v>
      </c>
      <c r="I264" s="11" t="s">
        <v>1214</v>
      </c>
      <c r="J264" s="172">
        <v>74.163</v>
      </c>
      <c r="K264" s="172">
        <v>74.163</v>
      </c>
      <c r="L264" s="11"/>
      <c r="M264" s="11"/>
      <c r="N264" s="11"/>
      <c r="O264" s="11" t="s">
        <v>535</v>
      </c>
      <c r="P264" s="13" t="s">
        <v>1215</v>
      </c>
      <c r="Q264" s="11">
        <v>2421</v>
      </c>
      <c r="R264" s="47" t="s">
        <v>846</v>
      </c>
      <c r="S264" s="47" t="s">
        <v>693</v>
      </c>
      <c r="T264" s="47" t="s">
        <v>847</v>
      </c>
      <c r="U264" s="47" t="s">
        <v>848</v>
      </c>
      <c r="V264" s="43"/>
      <c r="W264" s="48">
        <v>74.163</v>
      </c>
      <c r="X264" s="46">
        <f t="shared" si="5"/>
        <v>0</v>
      </c>
    </row>
    <row r="265" ht="49.95" customHeight="1" spans="1:24">
      <c r="A265" s="8">
        <v>46</v>
      </c>
      <c r="B265" s="8" t="s">
        <v>565</v>
      </c>
      <c r="C265" s="8" t="s">
        <v>1216</v>
      </c>
      <c r="D265" s="11" t="s">
        <v>1032</v>
      </c>
      <c r="E265" s="11" t="s">
        <v>1033</v>
      </c>
      <c r="F265" s="19" t="s">
        <v>1217</v>
      </c>
      <c r="G265" s="18"/>
      <c r="H265" s="18" t="s">
        <v>568</v>
      </c>
      <c r="I265" s="18" t="s">
        <v>1218</v>
      </c>
      <c r="J265" s="172">
        <v>190.31448</v>
      </c>
      <c r="K265" s="172">
        <v>190.31448</v>
      </c>
      <c r="L265" s="18"/>
      <c r="M265" s="18"/>
      <c r="N265" s="18"/>
      <c r="O265" s="18" t="s">
        <v>565</v>
      </c>
      <c r="P265" s="19" t="s">
        <v>1219</v>
      </c>
      <c r="Q265" s="18">
        <v>615</v>
      </c>
      <c r="R265" s="50"/>
      <c r="S265" s="50" t="s">
        <v>759</v>
      </c>
      <c r="T265" s="50" t="s">
        <v>1220</v>
      </c>
      <c r="U265" s="50" t="s">
        <v>1221</v>
      </c>
      <c r="V265" s="43"/>
      <c r="W265" s="48">
        <v>190.31448</v>
      </c>
      <c r="X265" s="46">
        <f t="shared" si="5"/>
        <v>0</v>
      </c>
    </row>
    <row r="266" ht="49.95" customHeight="1" spans="1:24">
      <c r="A266" s="8">
        <v>47</v>
      </c>
      <c r="B266" s="8" t="s">
        <v>579</v>
      </c>
      <c r="C266" s="8" t="s">
        <v>1222</v>
      </c>
      <c r="D266" s="11" t="s">
        <v>1032</v>
      </c>
      <c r="E266" s="11" t="s">
        <v>1033</v>
      </c>
      <c r="F266" s="13" t="s">
        <v>1223</v>
      </c>
      <c r="G266" s="11">
        <v>95</v>
      </c>
      <c r="H266" s="11" t="s">
        <v>582</v>
      </c>
      <c r="I266" s="11" t="s">
        <v>582</v>
      </c>
      <c r="J266" s="172">
        <v>95</v>
      </c>
      <c r="K266" s="172">
        <v>95</v>
      </c>
      <c r="L266" s="11"/>
      <c r="M266" s="11"/>
      <c r="N266" s="11"/>
      <c r="O266" s="11" t="s">
        <v>579</v>
      </c>
      <c r="P266" s="13" t="s">
        <v>1224</v>
      </c>
      <c r="Q266" s="11">
        <v>453</v>
      </c>
      <c r="R266" s="47"/>
      <c r="S266" s="47"/>
      <c r="T266" s="47"/>
      <c r="U266" s="47"/>
      <c r="V266" s="43"/>
      <c r="W266" s="48">
        <v>95</v>
      </c>
      <c r="X266" s="46">
        <f t="shared" si="5"/>
        <v>0</v>
      </c>
    </row>
    <row r="267" ht="61.2" customHeight="1" spans="1:24">
      <c r="A267" s="8">
        <v>48</v>
      </c>
      <c r="B267" s="8" t="s">
        <v>603</v>
      </c>
      <c r="C267" s="26" t="s">
        <v>1225</v>
      </c>
      <c r="D267" s="18" t="s">
        <v>1032</v>
      </c>
      <c r="E267" s="11" t="s">
        <v>1033</v>
      </c>
      <c r="F267" s="13" t="s">
        <v>1226</v>
      </c>
      <c r="G267" s="8">
        <v>438.355304</v>
      </c>
      <c r="H267" s="28" t="s">
        <v>606</v>
      </c>
      <c r="I267" s="8"/>
      <c r="J267" s="172">
        <v>438.355304</v>
      </c>
      <c r="K267" s="172">
        <v>438.355304</v>
      </c>
      <c r="L267" s="12"/>
      <c r="M267" s="8"/>
      <c r="N267" s="8"/>
      <c r="O267" s="11" t="s">
        <v>603</v>
      </c>
      <c r="P267" s="13" t="s">
        <v>1227</v>
      </c>
      <c r="Q267" s="28">
        <v>3512</v>
      </c>
      <c r="R267" s="47"/>
      <c r="S267" s="47" t="s">
        <v>846</v>
      </c>
      <c r="T267" s="47" t="s">
        <v>540</v>
      </c>
      <c r="U267" s="47"/>
      <c r="V267" s="47"/>
      <c r="W267" s="48">
        <v>438.355304</v>
      </c>
      <c r="X267" s="46">
        <f t="shared" si="5"/>
        <v>0</v>
      </c>
    </row>
    <row r="268" ht="49.95" customHeight="1" spans="1:24">
      <c r="A268" s="8">
        <v>49</v>
      </c>
      <c r="B268" s="11" t="s">
        <v>30</v>
      </c>
      <c r="C268" s="12" t="s">
        <v>1228</v>
      </c>
      <c r="D268" s="11" t="s">
        <v>1032</v>
      </c>
      <c r="E268" s="11" t="s">
        <v>1033</v>
      </c>
      <c r="F268" s="13" t="s">
        <v>1229</v>
      </c>
      <c r="G268" s="11">
        <v>2.26937</v>
      </c>
      <c r="H268" s="11" t="s">
        <v>35</v>
      </c>
      <c r="I268" s="11" t="s">
        <v>858</v>
      </c>
      <c r="J268" s="166">
        <v>2.26937</v>
      </c>
      <c r="K268" s="166">
        <v>2.26937</v>
      </c>
      <c r="L268" s="11"/>
      <c r="M268" s="11"/>
      <c r="N268" s="11"/>
      <c r="O268" s="11" t="s">
        <v>37</v>
      </c>
      <c r="P268" s="13" t="s">
        <v>1230</v>
      </c>
      <c r="Q268" s="11">
        <v>124</v>
      </c>
      <c r="R268" s="47" t="s">
        <v>707</v>
      </c>
      <c r="S268" s="47" t="s">
        <v>1231</v>
      </c>
      <c r="T268" s="47" t="s">
        <v>1232</v>
      </c>
      <c r="U268" s="47" t="s">
        <v>1233</v>
      </c>
      <c r="V268" s="43"/>
      <c r="W268" s="48">
        <v>2.26937</v>
      </c>
      <c r="X268" s="46">
        <f t="shared" si="5"/>
        <v>0</v>
      </c>
    </row>
    <row r="269" ht="62.4" customHeight="1" spans="1:24">
      <c r="A269" s="8">
        <v>50</v>
      </c>
      <c r="B269" s="8" t="s">
        <v>30</v>
      </c>
      <c r="C269" s="26" t="s">
        <v>1234</v>
      </c>
      <c r="D269" s="18" t="s">
        <v>1032</v>
      </c>
      <c r="E269" s="11" t="s">
        <v>1033</v>
      </c>
      <c r="F269" s="19" t="s">
        <v>1235</v>
      </c>
      <c r="G269" s="18">
        <v>107.002</v>
      </c>
      <c r="H269" s="11" t="s">
        <v>35</v>
      </c>
      <c r="I269" s="18" t="s">
        <v>858</v>
      </c>
      <c r="J269" s="173">
        <v>107.002308</v>
      </c>
      <c r="K269" s="173">
        <v>107.002308</v>
      </c>
      <c r="L269" s="18"/>
      <c r="M269" s="18"/>
      <c r="N269" s="18"/>
      <c r="O269" s="11" t="s">
        <v>37</v>
      </c>
      <c r="P269" s="19" t="s">
        <v>1236</v>
      </c>
      <c r="Q269" s="18">
        <v>164</v>
      </c>
      <c r="R269" s="50" t="s">
        <v>185</v>
      </c>
      <c r="S269" s="50" t="s">
        <v>1237</v>
      </c>
      <c r="T269" s="50" t="s">
        <v>1238</v>
      </c>
      <c r="U269" s="50" t="s">
        <v>1239</v>
      </c>
      <c r="V269" s="43"/>
      <c r="W269" s="48">
        <v>107.002308</v>
      </c>
      <c r="X269" s="46">
        <f t="shared" si="5"/>
        <v>0</v>
      </c>
    </row>
    <row r="270" ht="72" customHeight="1" spans="1:24">
      <c r="A270" s="8">
        <v>51</v>
      </c>
      <c r="B270" s="8" t="s">
        <v>30</v>
      </c>
      <c r="C270" s="26" t="s">
        <v>1240</v>
      </c>
      <c r="D270" s="18" t="s">
        <v>1032</v>
      </c>
      <c r="E270" s="11" t="s">
        <v>1033</v>
      </c>
      <c r="F270" s="19" t="s">
        <v>1241</v>
      </c>
      <c r="G270" s="18">
        <v>25</v>
      </c>
      <c r="H270" s="11" t="s">
        <v>35</v>
      </c>
      <c r="I270" s="18" t="s">
        <v>858</v>
      </c>
      <c r="J270" s="173">
        <v>25</v>
      </c>
      <c r="K270" s="173">
        <v>25</v>
      </c>
      <c r="L270" s="18"/>
      <c r="M270" s="18"/>
      <c r="N270" s="18"/>
      <c r="O270" s="11" t="s">
        <v>37</v>
      </c>
      <c r="P270" s="19" t="s">
        <v>1242</v>
      </c>
      <c r="Q270" s="18">
        <v>132</v>
      </c>
      <c r="R270" s="50" t="s">
        <v>707</v>
      </c>
      <c r="S270" s="50" t="s">
        <v>550</v>
      </c>
      <c r="T270" s="50" t="s">
        <v>825</v>
      </c>
      <c r="U270" s="50" t="s">
        <v>144</v>
      </c>
      <c r="V270" s="43"/>
      <c r="W270" s="48">
        <v>25</v>
      </c>
      <c r="X270" s="46">
        <f t="shared" si="5"/>
        <v>0</v>
      </c>
    </row>
    <row r="271" ht="70.05" customHeight="1" spans="1:24">
      <c r="A271" s="8">
        <v>52</v>
      </c>
      <c r="B271" s="8" t="s">
        <v>30</v>
      </c>
      <c r="C271" s="8" t="s">
        <v>1243</v>
      </c>
      <c r="D271" s="18" t="s">
        <v>1032</v>
      </c>
      <c r="E271" s="11" t="s">
        <v>1033</v>
      </c>
      <c r="F271" s="19" t="s">
        <v>1244</v>
      </c>
      <c r="G271" s="18">
        <v>30</v>
      </c>
      <c r="H271" s="11" t="s">
        <v>35</v>
      </c>
      <c r="I271" s="18" t="s">
        <v>858</v>
      </c>
      <c r="J271" s="172">
        <v>30</v>
      </c>
      <c r="K271" s="172">
        <v>30</v>
      </c>
      <c r="L271" s="18"/>
      <c r="M271" s="18"/>
      <c r="N271" s="18"/>
      <c r="O271" s="11" t="s">
        <v>37</v>
      </c>
      <c r="P271" s="19" t="s">
        <v>1245</v>
      </c>
      <c r="Q271" s="18">
        <v>25</v>
      </c>
      <c r="R271" s="50" t="s">
        <v>707</v>
      </c>
      <c r="S271" s="50" t="s">
        <v>545</v>
      </c>
      <c r="T271" s="50" t="s">
        <v>1246</v>
      </c>
      <c r="U271" s="50"/>
      <c r="V271" s="43"/>
      <c r="W271" s="48">
        <v>30</v>
      </c>
      <c r="X271" s="46">
        <f t="shared" si="5"/>
        <v>0</v>
      </c>
    </row>
    <row r="272" ht="171" customHeight="1" spans="1:24">
      <c r="A272" s="8">
        <v>53</v>
      </c>
      <c r="B272" s="11" t="s">
        <v>42</v>
      </c>
      <c r="C272" s="14" t="s">
        <v>1247</v>
      </c>
      <c r="D272" s="11" t="s">
        <v>1032</v>
      </c>
      <c r="E272" s="11" t="s">
        <v>1033</v>
      </c>
      <c r="F272" s="16" t="s">
        <v>1248</v>
      </c>
      <c r="G272" s="15">
        <v>202</v>
      </c>
      <c r="H272" s="15" t="s">
        <v>45</v>
      </c>
      <c r="I272" s="15" t="s">
        <v>1249</v>
      </c>
      <c r="J272" s="168">
        <v>202</v>
      </c>
      <c r="K272" s="168">
        <v>202</v>
      </c>
      <c r="L272" s="15"/>
      <c r="M272" s="15"/>
      <c r="N272" s="15"/>
      <c r="O272" s="15" t="s">
        <v>47</v>
      </c>
      <c r="P272" s="16" t="s">
        <v>1250</v>
      </c>
      <c r="Q272" s="15">
        <v>2740</v>
      </c>
      <c r="R272" s="50" t="s">
        <v>1147</v>
      </c>
      <c r="S272" s="49" t="s">
        <v>1251</v>
      </c>
      <c r="T272" s="49" t="s">
        <v>80</v>
      </c>
      <c r="U272" s="49" t="s">
        <v>58</v>
      </c>
      <c r="V272" s="43"/>
      <c r="W272" s="48">
        <v>202</v>
      </c>
      <c r="X272" s="46">
        <f t="shared" si="5"/>
        <v>0</v>
      </c>
    </row>
    <row r="273" ht="70.05" customHeight="1" spans="1:24">
      <c r="A273" s="8">
        <v>54</v>
      </c>
      <c r="B273" s="11" t="s">
        <v>157</v>
      </c>
      <c r="C273" s="11" t="s">
        <v>1252</v>
      </c>
      <c r="D273" s="11" t="s">
        <v>1032</v>
      </c>
      <c r="E273" s="11" t="s">
        <v>1033</v>
      </c>
      <c r="F273" s="13" t="s">
        <v>1253</v>
      </c>
      <c r="G273" s="11">
        <v>600</v>
      </c>
      <c r="H273" s="11" t="s">
        <v>160</v>
      </c>
      <c r="I273" s="11" t="s">
        <v>1254</v>
      </c>
      <c r="J273" s="167">
        <v>600</v>
      </c>
      <c r="K273" s="167">
        <v>600</v>
      </c>
      <c r="L273" s="11"/>
      <c r="M273" s="11"/>
      <c r="N273" s="11"/>
      <c r="O273" s="11" t="s">
        <v>657</v>
      </c>
      <c r="P273" s="13" t="s">
        <v>1255</v>
      </c>
      <c r="Q273" s="11">
        <v>200</v>
      </c>
      <c r="R273" s="47" t="s">
        <v>707</v>
      </c>
      <c r="S273" s="47"/>
      <c r="T273" s="47"/>
      <c r="U273" s="47"/>
      <c r="V273" s="43"/>
      <c r="W273" s="48">
        <v>600</v>
      </c>
      <c r="X273" s="46">
        <f t="shared" si="5"/>
        <v>0</v>
      </c>
    </row>
    <row r="274" s="1" customFormat="1" ht="88.05" customHeight="1" spans="1:24">
      <c r="A274" s="8">
        <v>55</v>
      </c>
      <c r="B274" s="11" t="s">
        <v>157</v>
      </c>
      <c r="C274" s="11" t="s">
        <v>1256</v>
      </c>
      <c r="D274" s="11" t="s">
        <v>1032</v>
      </c>
      <c r="E274" s="11" t="s">
        <v>1033</v>
      </c>
      <c r="F274" s="13" t="s">
        <v>1257</v>
      </c>
      <c r="G274" s="11">
        <v>13.5</v>
      </c>
      <c r="H274" s="11" t="s">
        <v>160</v>
      </c>
      <c r="I274" s="11" t="s">
        <v>1258</v>
      </c>
      <c r="J274" s="166">
        <v>3.5</v>
      </c>
      <c r="K274" s="166">
        <v>3.5</v>
      </c>
      <c r="L274" s="11"/>
      <c r="M274" s="11"/>
      <c r="N274" s="11"/>
      <c r="O274" s="11" t="s">
        <v>657</v>
      </c>
      <c r="P274" s="13" t="s">
        <v>1259</v>
      </c>
      <c r="Q274" s="11">
        <v>324</v>
      </c>
      <c r="R274" s="47" t="s">
        <v>1260</v>
      </c>
      <c r="S274" s="47" t="s">
        <v>1261</v>
      </c>
      <c r="T274" s="47" t="s">
        <v>981</v>
      </c>
      <c r="U274" s="47" t="s">
        <v>1126</v>
      </c>
      <c r="V274" s="43"/>
      <c r="W274" s="48">
        <v>3.5</v>
      </c>
      <c r="X274" s="46">
        <f t="shared" si="5"/>
        <v>0</v>
      </c>
    </row>
    <row r="275" ht="70.05" customHeight="1" spans="1:24">
      <c r="A275" s="8">
        <v>56</v>
      </c>
      <c r="B275" s="11" t="s">
        <v>157</v>
      </c>
      <c r="C275" s="11" t="s">
        <v>1262</v>
      </c>
      <c r="D275" s="11" t="s">
        <v>1032</v>
      </c>
      <c r="E275" s="11" t="s">
        <v>1033</v>
      </c>
      <c r="F275" s="13" t="s">
        <v>1263</v>
      </c>
      <c r="G275" s="11">
        <v>41.18</v>
      </c>
      <c r="H275" s="11" t="s">
        <v>160</v>
      </c>
      <c r="I275" s="11" t="s">
        <v>1264</v>
      </c>
      <c r="J275" s="166">
        <v>3.37284</v>
      </c>
      <c r="K275" s="166">
        <v>3.37284</v>
      </c>
      <c r="L275" s="11"/>
      <c r="M275" s="11"/>
      <c r="N275" s="11"/>
      <c r="O275" s="11" t="s">
        <v>657</v>
      </c>
      <c r="P275" s="13" t="s">
        <v>1259</v>
      </c>
      <c r="Q275" s="11">
        <v>324</v>
      </c>
      <c r="R275" s="47" t="s">
        <v>707</v>
      </c>
      <c r="S275" s="47"/>
      <c r="T275" s="47"/>
      <c r="U275" s="47"/>
      <c r="V275" s="43"/>
      <c r="W275" s="48">
        <v>3.37284</v>
      </c>
      <c r="X275" s="46">
        <f t="shared" si="5"/>
        <v>0</v>
      </c>
    </row>
    <row r="276" ht="53.4" customHeight="1" spans="1:24">
      <c r="A276" s="8">
        <v>57</v>
      </c>
      <c r="B276" s="8" t="s">
        <v>157</v>
      </c>
      <c r="C276" s="8" t="s">
        <v>1265</v>
      </c>
      <c r="D276" s="18" t="s">
        <v>1032</v>
      </c>
      <c r="E276" s="11" t="s">
        <v>1033</v>
      </c>
      <c r="F276" s="19" t="s">
        <v>1266</v>
      </c>
      <c r="G276" s="18">
        <v>200</v>
      </c>
      <c r="H276" s="18" t="s">
        <v>160</v>
      </c>
      <c r="I276" s="18" t="s">
        <v>756</v>
      </c>
      <c r="J276" s="172">
        <v>200</v>
      </c>
      <c r="K276" s="172">
        <v>200</v>
      </c>
      <c r="L276" s="18"/>
      <c r="M276" s="18"/>
      <c r="N276" s="18"/>
      <c r="O276" s="11" t="s">
        <v>657</v>
      </c>
      <c r="P276" s="19" t="s">
        <v>1267</v>
      </c>
      <c r="Q276" s="18">
        <v>600</v>
      </c>
      <c r="R276" s="50" t="s">
        <v>707</v>
      </c>
      <c r="S276" s="50"/>
      <c r="T276" s="50" t="s">
        <v>169</v>
      </c>
      <c r="U276" s="50"/>
      <c r="V276" s="43"/>
      <c r="W276" s="48">
        <v>200</v>
      </c>
      <c r="X276" s="46">
        <f t="shared" si="5"/>
        <v>0</v>
      </c>
    </row>
    <row r="277" ht="82.2" customHeight="1" spans="1:24">
      <c r="A277" s="8">
        <v>58</v>
      </c>
      <c r="B277" s="28" t="s">
        <v>216</v>
      </c>
      <c r="C277" s="14" t="s">
        <v>1268</v>
      </c>
      <c r="D277" s="11" t="s">
        <v>1032</v>
      </c>
      <c r="E277" s="11" t="s">
        <v>1033</v>
      </c>
      <c r="F277" s="29" t="s">
        <v>1269</v>
      </c>
      <c r="G277" s="14">
        <v>70.774165</v>
      </c>
      <c r="H277" s="14" t="s">
        <v>219</v>
      </c>
      <c r="I277" s="14" t="s">
        <v>787</v>
      </c>
      <c r="J277" s="168">
        <v>70.774165</v>
      </c>
      <c r="K277" s="168">
        <v>70.774165</v>
      </c>
      <c r="L277" s="14"/>
      <c r="M277" s="14"/>
      <c r="N277" s="14"/>
      <c r="O277" s="14" t="s">
        <v>221</v>
      </c>
      <c r="P277" s="29" t="s">
        <v>1270</v>
      </c>
      <c r="Q277" s="14">
        <v>180</v>
      </c>
      <c r="R277" s="52" t="s">
        <v>1271</v>
      </c>
      <c r="S277" s="52" t="s">
        <v>673</v>
      </c>
      <c r="T277" s="52" t="s">
        <v>1272</v>
      </c>
      <c r="U277" s="52" t="s">
        <v>1273</v>
      </c>
      <c r="V277" s="43"/>
      <c r="W277" s="48">
        <v>70.774165</v>
      </c>
      <c r="X277" s="46">
        <f t="shared" si="5"/>
        <v>0</v>
      </c>
    </row>
    <row r="278" ht="70.05" customHeight="1" spans="1:24">
      <c r="A278" s="8">
        <v>59</v>
      </c>
      <c r="B278" s="28" t="s">
        <v>216</v>
      </c>
      <c r="C278" s="14" t="s">
        <v>1274</v>
      </c>
      <c r="D278" s="11" t="s">
        <v>1032</v>
      </c>
      <c r="E278" s="11" t="s">
        <v>1033</v>
      </c>
      <c r="F278" s="29" t="s">
        <v>1275</v>
      </c>
      <c r="G278" s="14">
        <v>31.5</v>
      </c>
      <c r="H278" s="14" t="s">
        <v>219</v>
      </c>
      <c r="I278" s="14" t="s">
        <v>787</v>
      </c>
      <c r="J278" s="168">
        <v>31.5</v>
      </c>
      <c r="K278" s="168">
        <v>31.5</v>
      </c>
      <c r="L278" s="14"/>
      <c r="M278" s="14"/>
      <c r="N278" s="14"/>
      <c r="O278" s="14" t="s">
        <v>221</v>
      </c>
      <c r="P278" s="29" t="s">
        <v>1270</v>
      </c>
      <c r="Q278" s="14">
        <v>180</v>
      </c>
      <c r="R278" s="52" t="s">
        <v>1271</v>
      </c>
      <c r="S278" s="52" t="s">
        <v>673</v>
      </c>
      <c r="T278" s="52" t="s">
        <v>1272</v>
      </c>
      <c r="U278" s="52" t="s">
        <v>1273</v>
      </c>
      <c r="V278" s="43"/>
      <c r="W278" s="48">
        <v>31.5</v>
      </c>
      <c r="X278" s="46">
        <f t="shared" si="5"/>
        <v>0</v>
      </c>
    </row>
    <row r="279" ht="113.4" customHeight="1" spans="1:24">
      <c r="A279" s="8">
        <v>60</v>
      </c>
      <c r="B279" s="8" t="s">
        <v>317</v>
      </c>
      <c r="C279" s="11" t="s">
        <v>1276</v>
      </c>
      <c r="D279" s="11" t="s">
        <v>1032</v>
      </c>
      <c r="E279" s="11" t="s">
        <v>1033</v>
      </c>
      <c r="F279" s="13" t="s">
        <v>1277</v>
      </c>
      <c r="G279" s="11">
        <v>598.021613</v>
      </c>
      <c r="H279" s="11" t="s">
        <v>320</v>
      </c>
      <c r="I279" s="11" t="s">
        <v>1278</v>
      </c>
      <c r="J279" s="172">
        <v>598.021613</v>
      </c>
      <c r="K279" s="172">
        <v>598.021613</v>
      </c>
      <c r="L279" s="11"/>
      <c r="M279" s="11"/>
      <c r="N279" s="11"/>
      <c r="O279" s="11" t="s">
        <v>317</v>
      </c>
      <c r="P279" s="13" t="s">
        <v>1279</v>
      </c>
      <c r="Q279" s="11">
        <v>100</v>
      </c>
      <c r="R279" s="52">
        <v>43264</v>
      </c>
      <c r="S279" s="52">
        <v>43277</v>
      </c>
      <c r="T279" s="52">
        <v>43368</v>
      </c>
      <c r="U279" s="52">
        <v>43353</v>
      </c>
      <c r="V279" s="43"/>
      <c r="W279" s="48">
        <v>598.021613</v>
      </c>
      <c r="X279" s="46">
        <f t="shared" si="5"/>
        <v>0</v>
      </c>
    </row>
    <row r="280" ht="87" customHeight="1" spans="1:24">
      <c r="A280" s="8">
        <v>61</v>
      </c>
      <c r="B280" s="8" t="s">
        <v>317</v>
      </c>
      <c r="C280" s="8" t="s">
        <v>1280</v>
      </c>
      <c r="D280" s="11" t="s">
        <v>1032</v>
      </c>
      <c r="E280" s="11" t="s">
        <v>1033</v>
      </c>
      <c r="F280" s="13" t="s">
        <v>1281</v>
      </c>
      <c r="G280" s="11">
        <v>98.863151</v>
      </c>
      <c r="H280" s="11" t="s">
        <v>320</v>
      </c>
      <c r="I280" s="11" t="s">
        <v>337</v>
      </c>
      <c r="J280" s="172">
        <v>98.863151</v>
      </c>
      <c r="K280" s="172">
        <v>98.863151</v>
      </c>
      <c r="L280" s="11"/>
      <c r="M280" s="11"/>
      <c r="N280" s="11"/>
      <c r="O280" s="11" t="s">
        <v>317</v>
      </c>
      <c r="P280" s="13" t="s">
        <v>1282</v>
      </c>
      <c r="Q280" s="11">
        <v>24</v>
      </c>
      <c r="R280" s="52">
        <v>43328</v>
      </c>
      <c r="S280" s="52">
        <v>43339</v>
      </c>
      <c r="T280" s="52">
        <v>43385</v>
      </c>
      <c r="U280" s="52" t="s">
        <v>58</v>
      </c>
      <c r="V280" s="43"/>
      <c r="W280" s="48">
        <v>98.863151</v>
      </c>
      <c r="X280" s="46">
        <f t="shared" si="5"/>
        <v>0</v>
      </c>
    </row>
    <row r="281" ht="70.05" customHeight="1" spans="1:24">
      <c r="A281" s="8">
        <v>62</v>
      </c>
      <c r="B281" s="12" t="s">
        <v>488</v>
      </c>
      <c r="C281" s="56" t="s">
        <v>1283</v>
      </c>
      <c r="D281" s="11" t="s">
        <v>1032</v>
      </c>
      <c r="E281" s="11" t="s">
        <v>1033</v>
      </c>
      <c r="F281" s="13" t="s">
        <v>1284</v>
      </c>
      <c r="G281" s="11">
        <v>26.781792</v>
      </c>
      <c r="H281" s="11" t="s">
        <v>491</v>
      </c>
      <c r="I281" s="11" t="s">
        <v>508</v>
      </c>
      <c r="J281" s="166">
        <v>26.781792</v>
      </c>
      <c r="K281" s="166">
        <v>26.781792</v>
      </c>
      <c r="L281" s="11"/>
      <c r="M281" s="11"/>
      <c r="N281" s="11"/>
      <c r="O281" s="11" t="s">
        <v>488</v>
      </c>
      <c r="P281" s="13" t="s">
        <v>1285</v>
      </c>
      <c r="Q281" s="11">
        <v>257</v>
      </c>
      <c r="R281" s="52" t="s">
        <v>707</v>
      </c>
      <c r="S281" s="52">
        <v>42998</v>
      </c>
      <c r="T281" s="52">
        <v>43079</v>
      </c>
      <c r="U281" s="52">
        <v>43120</v>
      </c>
      <c r="V281" s="43"/>
      <c r="W281" s="48">
        <v>26.781792</v>
      </c>
      <c r="X281" s="46">
        <f t="shared" si="5"/>
        <v>0</v>
      </c>
    </row>
    <row r="282" ht="70.05" customHeight="1" spans="1:24">
      <c r="A282" s="8">
        <v>63</v>
      </c>
      <c r="B282" s="12" t="s">
        <v>488</v>
      </c>
      <c r="C282" s="56" t="s">
        <v>1286</v>
      </c>
      <c r="D282" s="11" t="s">
        <v>1032</v>
      </c>
      <c r="E282" s="11" t="s">
        <v>1033</v>
      </c>
      <c r="F282" s="13" t="s">
        <v>1287</v>
      </c>
      <c r="G282" s="11">
        <v>32.938</v>
      </c>
      <c r="H282" s="11" t="s">
        <v>491</v>
      </c>
      <c r="I282" s="11" t="s">
        <v>1288</v>
      </c>
      <c r="J282" s="166">
        <v>32.938</v>
      </c>
      <c r="K282" s="166">
        <v>32.938</v>
      </c>
      <c r="L282" s="11"/>
      <c r="M282" s="11"/>
      <c r="N282" s="11"/>
      <c r="O282" s="11" t="s">
        <v>488</v>
      </c>
      <c r="P282" s="13" t="s">
        <v>1289</v>
      </c>
      <c r="Q282" s="11">
        <v>240</v>
      </c>
      <c r="R282" s="52" t="s">
        <v>707</v>
      </c>
      <c r="S282" s="52">
        <v>42931</v>
      </c>
      <c r="T282" s="52">
        <v>43084</v>
      </c>
      <c r="U282" s="52">
        <v>43120</v>
      </c>
      <c r="V282" s="43"/>
      <c r="W282" s="48">
        <v>32.938</v>
      </c>
      <c r="X282" s="46">
        <f t="shared" si="5"/>
        <v>0</v>
      </c>
    </row>
    <row r="283" ht="70.05" customHeight="1" spans="1:24">
      <c r="A283" s="8">
        <v>64</v>
      </c>
      <c r="B283" s="11" t="s">
        <v>530</v>
      </c>
      <c r="C283" s="39" t="s">
        <v>1290</v>
      </c>
      <c r="D283" s="11" t="s">
        <v>1032</v>
      </c>
      <c r="E283" s="11" t="s">
        <v>1033</v>
      </c>
      <c r="F283" s="13" t="s">
        <v>1291</v>
      </c>
      <c r="G283" s="11">
        <v>93.6</v>
      </c>
      <c r="H283" s="11" t="s">
        <v>533</v>
      </c>
      <c r="I283" s="11" t="s">
        <v>553</v>
      </c>
      <c r="J283" s="170">
        <v>93.6</v>
      </c>
      <c r="K283" s="170">
        <v>93.6</v>
      </c>
      <c r="L283" s="11"/>
      <c r="M283" s="11"/>
      <c r="N283" s="11"/>
      <c r="O283" s="11" t="s">
        <v>535</v>
      </c>
      <c r="P283" s="13" t="s">
        <v>1292</v>
      </c>
      <c r="Q283" s="11">
        <v>191</v>
      </c>
      <c r="R283" s="47" t="s">
        <v>239</v>
      </c>
      <c r="S283" s="47" t="s">
        <v>78</v>
      </c>
      <c r="T283" s="47" t="s">
        <v>776</v>
      </c>
      <c r="U283" s="47" t="s">
        <v>825</v>
      </c>
      <c r="V283" s="43"/>
      <c r="W283" s="48">
        <v>93.6</v>
      </c>
      <c r="X283" s="46">
        <f t="shared" si="5"/>
        <v>0</v>
      </c>
    </row>
    <row r="284" ht="70.05" customHeight="1" spans="1:24">
      <c r="A284" s="8">
        <v>65</v>
      </c>
      <c r="B284" s="11" t="s">
        <v>530</v>
      </c>
      <c r="C284" s="39" t="s">
        <v>1293</v>
      </c>
      <c r="D284" s="11" t="s">
        <v>1032</v>
      </c>
      <c r="E284" s="11" t="s">
        <v>1033</v>
      </c>
      <c r="F284" s="19" t="s">
        <v>1294</v>
      </c>
      <c r="G284" s="18">
        <v>93.65</v>
      </c>
      <c r="H284" s="18" t="s">
        <v>533</v>
      </c>
      <c r="I284" s="18" t="s">
        <v>557</v>
      </c>
      <c r="J284" s="170">
        <v>93.65</v>
      </c>
      <c r="K284" s="170">
        <v>93.65</v>
      </c>
      <c r="L284" s="18"/>
      <c r="M284" s="18"/>
      <c r="N284" s="18"/>
      <c r="O284" s="18" t="s">
        <v>535</v>
      </c>
      <c r="P284" s="19" t="s">
        <v>1295</v>
      </c>
      <c r="Q284" s="18">
        <v>283</v>
      </c>
      <c r="R284" s="47" t="s">
        <v>239</v>
      </c>
      <c r="S284" s="47" t="s">
        <v>78</v>
      </c>
      <c r="T284" s="47" t="s">
        <v>776</v>
      </c>
      <c r="U284" s="47" t="s">
        <v>825</v>
      </c>
      <c r="V284" s="70"/>
      <c r="W284" s="48">
        <v>93.65</v>
      </c>
      <c r="X284" s="46">
        <f t="shared" si="5"/>
        <v>0</v>
      </c>
    </row>
    <row r="285" s="1" customFormat="1" ht="87" customHeight="1" spans="1:24">
      <c r="A285" s="8">
        <v>66</v>
      </c>
      <c r="B285" s="11" t="s">
        <v>1296</v>
      </c>
      <c r="C285" s="11" t="s">
        <v>1297</v>
      </c>
      <c r="D285" s="11" t="s">
        <v>1032</v>
      </c>
      <c r="E285" s="11" t="s">
        <v>1033</v>
      </c>
      <c r="F285" s="13" t="s">
        <v>1298</v>
      </c>
      <c r="G285" s="11"/>
      <c r="H285" s="110" t="s">
        <v>1299</v>
      </c>
      <c r="I285" s="11"/>
      <c r="J285" s="167">
        <v>2000</v>
      </c>
      <c r="K285" s="167">
        <v>2000</v>
      </c>
      <c r="L285" s="11"/>
      <c r="M285" s="11"/>
      <c r="N285" s="11"/>
      <c r="O285" s="11" t="s">
        <v>1300</v>
      </c>
      <c r="P285" s="114" t="s">
        <v>1301</v>
      </c>
      <c r="Q285" s="110">
        <v>1500</v>
      </c>
      <c r="R285" s="69" t="s">
        <v>860</v>
      </c>
      <c r="S285" s="69" t="s">
        <v>861</v>
      </c>
      <c r="T285" s="69" t="s">
        <v>862</v>
      </c>
      <c r="U285" s="69" t="s">
        <v>863</v>
      </c>
      <c r="V285" s="43"/>
      <c r="W285" s="48">
        <v>2000</v>
      </c>
      <c r="X285" s="46">
        <f t="shared" si="5"/>
        <v>0</v>
      </c>
    </row>
    <row r="286" s="1" customFormat="1" ht="54" customHeight="1" spans="1:24">
      <c r="A286" s="8">
        <v>67</v>
      </c>
      <c r="B286" s="8" t="s">
        <v>1296</v>
      </c>
      <c r="C286" s="11" t="s">
        <v>1302</v>
      </c>
      <c r="D286" s="11" t="s">
        <v>1032</v>
      </c>
      <c r="E286" s="11" t="s">
        <v>1033</v>
      </c>
      <c r="F286" s="13" t="s">
        <v>1298</v>
      </c>
      <c r="G286" s="18"/>
      <c r="H286" s="111"/>
      <c r="I286" s="18"/>
      <c r="J286" s="172">
        <v>1000</v>
      </c>
      <c r="K286" s="172">
        <v>1000</v>
      </c>
      <c r="L286" s="18"/>
      <c r="M286" s="18"/>
      <c r="N286" s="18"/>
      <c r="O286" s="11" t="s">
        <v>1300</v>
      </c>
      <c r="P286" s="115"/>
      <c r="Q286" s="111"/>
      <c r="R286" s="47" t="s">
        <v>156</v>
      </c>
      <c r="S286" s="47" t="s">
        <v>698</v>
      </c>
      <c r="T286" s="119">
        <v>2018.12</v>
      </c>
      <c r="U286" s="50"/>
      <c r="V286" s="43"/>
      <c r="W286" s="48">
        <v>2000</v>
      </c>
      <c r="X286" s="46">
        <f t="shared" si="5"/>
        <v>1000</v>
      </c>
    </row>
    <row r="287" s="1" customFormat="1" ht="42" customHeight="1" spans="1:24">
      <c r="A287" s="8">
        <v>68</v>
      </c>
      <c r="B287" s="11" t="s">
        <v>1296</v>
      </c>
      <c r="C287" s="11" t="s">
        <v>1303</v>
      </c>
      <c r="D287" s="11" t="s">
        <v>1032</v>
      </c>
      <c r="E287" s="11" t="s">
        <v>1033</v>
      </c>
      <c r="F287" s="30" t="s">
        <v>1304</v>
      </c>
      <c r="G287" s="18"/>
      <c r="H287" s="112" t="s">
        <v>1305</v>
      </c>
      <c r="I287" s="112"/>
      <c r="J287" s="182">
        <v>2000</v>
      </c>
      <c r="K287" s="182">
        <v>2000</v>
      </c>
      <c r="L287" s="18"/>
      <c r="M287" s="18"/>
      <c r="N287" s="18"/>
      <c r="O287" s="11" t="s">
        <v>1300</v>
      </c>
      <c r="P287" s="116" t="s">
        <v>1306</v>
      </c>
      <c r="Q287" s="112">
        <v>500</v>
      </c>
      <c r="R287" s="50"/>
      <c r="S287" s="120">
        <v>2017.9</v>
      </c>
      <c r="T287" s="120">
        <v>2019</v>
      </c>
      <c r="U287" s="120"/>
      <c r="V287" s="121" t="s">
        <v>1307</v>
      </c>
      <c r="W287" s="48">
        <v>1000</v>
      </c>
      <c r="X287" s="46">
        <f t="shared" si="5"/>
        <v>-1000</v>
      </c>
    </row>
    <row r="288" s="1" customFormat="1" ht="47" customHeight="1" spans="1:24">
      <c r="A288" s="8">
        <v>69</v>
      </c>
      <c r="B288" s="11" t="s">
        <v>1296</v>
      </c>
      <c r="C288" s="76" t="s">
        <v>1308</v>
      </c>
      <c r="D288" s="11" t="s">
        <v>1032</v>
      </c>
      <c r="E288" s="11" t="s">
        <v>1033</v>
      </c>
      <c r="F288" s="30" t="s">
        <v>1304</v>
      </c>
      <c r="G288" s="18"/>
      <c r="H288" s="113"/>
      <c r="I288" s="113"/>
      <c r="J288" s="167">
        <v>1000</v>
      </c>
      <c r="K288" s="167">
        <v>1000</v>
      </c>
      <c r="L288" s="18"/>
      <c r="M288" s="18"/>
      <c r="N288" s="18"/>
      <c r="O288" s="11" t="s">
        <v>1300</v>
      </c>
      <c r="P288" s="117"/>
      <c r="Q288" s="113"/>
      <c r="R288" s="50"/>
      <c r="S288" s="120">
        <v>2017.9</v>
      </c>
      <c r="T288" s="120">
        <v>2019</v>
      </c>
      <c r="U288" s="50"/>
      <c r="V288" s="122"/>
      <c r="W288" s="48">
        <v>1000</v>
      </c>
      <c r="X288" s="46">
        <f t="shared" si="5"/>
        <v>0</v>
      </c>
    </row>
    <row r="289" ht="88.2" customHeight="1" spans="1:24">
      <c r="A289" s="8">
        <v>70</v>
      </c>
      <c r="B289" s="11" t="s">
        <v>30</v>
      </c>
      <c r="C289" s="12" t="s">
        <v>1309</v>
      </c>
      <c r="D289" s="11" t="s">
        <v>1032</v>
      </c>
      <c r="E289" s="11" t="s">
        <v>1033</v>
      </c>
      <c r="F289" s="13" t="s">
        <v>1310</v>
      </c>
      <c r="G289" s="11">
        <v>3</v>
      </c>
      <c r="H289" s="11" t="s">
        <v>35</v>
      </c>
      <c r="I289" s="11" t="s">
        <v>1311</v>
      </c>
      <c r="J289" s="166">
        <v>3</v>
      </c>
      <c r="K289" s="166">
        <v>3</v>
      </c>
      <c r="L289" s="11"/>
      <c r="M289" s="11"/>
      <c r="N289" s="11"/>
      <c r="O289" s="11" t="s">
        <v>37</v>
      </c>
      <c r="P289" s="13" t="s">
        <v>1312</v>
      </c>
      <c r="Q289" s="11" t="s">
        <v>1313</v>
      </c>
      <c r="R289" s="47" t="s">
        <v>707</v>
      </c>
      <c r="S289" s="119" t="s">
        <v>833</v>
      </c>
      <c r="T289" s="119" t="s">
        <v>540</v>
      </c>
      <c r="U289" s="47"/>
      <c r="V289" s="43"/>
      <c r="W289" s="48">
        <v>3</v>
      </c>
      <c r="X289" s="46">
        <f t="shared" si="5"/>
        <v>0</v>
      </c>
    </row>
    <row r="290" ht="45" customHeight="1" spans="1:24">
      <c r="A290" s="8">
        <v>71</v>
      </c>
      <c r="B290" s="11" t="s">
        <v>30</v>
      </c>
      <c r="C290" s="12" t="s">
        <v>1314</v>
      </c>
      <c r="D290" s="11" t="s">
        <v>1032</v>
      </c>
      <c r="E290" s="11" t="s">
        <v>1033</v>
      </c>
      <c r="F290" s="13" t="s">
        <v>1315</v>
      </c>
      <c r="G290" s="11">
        <v>3.8</v>
      </c>
      <c r="H290" s="11" t="s">
        <v>35</v>
      </c>
      <c r="I290" s="11" t="s">
        <v>1316</v>
      </c>
      <c r="J290" s="166">
        <v>3.8</v>
      </c>
      <c r="K290" s="166">
        <v>3.8</v>
      </c>
      <c r="L290" s="11"/>
      <c r="M290" s="11"/>
      <c r="N290" s="11"/>
      <c r="O290" s="11" t="s">
        <v>37</v>
      </c>
      <c r="P290" s="13" t="s">
        <v>1317</v>
      </c>
      <c r="Q290" s="11" t="s">
        <v>1318</v>
      </c>
      <c r="R290" s="47" t="s">
        <v>707</v>
      </c>
      <c r="S290" s="47" t="s">
        <v>1127</v>
      </c>
      <c r="T290" s="47" t="s">
        <v>1319</v>
      </c>
      <c r="U290" s="47"/>
      <c r="V290" s="43"/>
      <c r="W290" s="48">
        <v>3.8</v>
      </c>
      <c r="X290" s="46">
        <f t="shared" si="5"/>
        <v>0</v>
      </c>
    </row>
    <row r="291" ht="55.8" customHeight="1" spans="1:24">
      <c r="A291" s="8">
        <v>72</v>
      </c>
      <c r="B291" s="74" t="s">
        <v>135</v>
      </c>
      <c r="C291" s="15" t="s">
        <v>1320</v>
      </c>
      <c r="D291" s="14" t="s">
        <v>1032</v>
      </c>
      <c r="E291" s="11" t="s">
        <v>1033</v>
      </c>
      <c r="F291" s="29" t="s">
        <v>1321</v>
      </c>
      <c r="G291" s="14">
        <v>5</v>
      </c>
      <c r="H291" s="14" t="s">
        <v>138</v>
      </c>
      <c r="I291" s="14" t="s">
        <v>1322</v>
      </c>
      <c r="J291" s="169">
        <v>5</v>
      </c>
      <c r="K291" s="169">
        <v>5</v>
      </c>
      <c r="L291" s="14"/>
      <c r="M291" s="14"/>
      <c r="N291" s="14"/>
      <c r="O291" s="14" t="s">
        <v>135</v>
      </c>
      <c r="P291" s="29" t="s">
        <v>1323</v>
      </c>
      <c r="Q291" s="14">
        <v>77</v>
      </c>
      <c r="R291" s="52" t="s">
        <v>1174</v>
      </c>
      <c r="S291" s="52" t="s">
        <v>1324</v>
      </c>
      <c r="T291" s="52" t="s">
        <v>538</v>
      </c>
      <c r="U291" s="52" t="s">
        <v>1181</v>
      </c>
      <c r="V291" s="43"/>
      <c r="W291" s="48">
        <v>5</v>
      </c>
      <c r="X291" s="46">
        <f t="shared" si="5"/>
        <v>0</v>
      </c>
    </row>
    <row r="292" ht="74.4" customHeight="1" spans="1:24">
      <c r="A292" s="8">
        <v>73</v>
      </c>
      <c r="B292" s="11" t="s">
        <v>135</v>
      </c>
      <c r="C292" s="11" t="s">
        <v>1325</v>
      </c>
      <c r="D292" s="11" t="s">
        <v>1032</v>
      </c>
      <c r="E292" s="14" t="s">
        <v>1033</v>
      </c>
      <c r="F292" s="54" t="s">
        <v>1326</v>
      </c>
      <c r="G292" s="28">
        <v>4.5</v>
      </c>
      <c r="H292" s="28" t="s">
        <v>138</v>
      </c>
      <c r="I292" s="28" t="s">
        <v>1327</v>
      </c>
      <c r="J292" s="167">
        <v>4.5</v>
      </c>
      <c r="K292" s="167">
        <v>4.5</v>
      </c>
      <c r="L292" s="28"/>
      <c r="M292" s="28"/>
      <c r="N292" s="28"/>
      <c r="O292" s="28" t="s">
        <v>135</v>
      </c>
      <c r="P292" s="54" t="s">
        <v>1328</v>
      </c>
      <c r="Q292" s="28">
        <v>25</v>
      </c>
      <c r="R292" s="69" t="s">
        <v>707</v>
      </c>
      <c r="S292" s="69" t="s">
        <v>1174</v>
      </c>
      <c r="T292" s="69" t="s">
        <v>537</v>
      </c>
      <c r="U292" s="69" t="s">
        <v>250</v>
      </c>
      <c r="V292" s="43"/>
      <c r="W292" s="48">
        <v>4.5</v>
      </c>
      <c r="X292" s="46">
        <f t="shared" si="5"/>
        <v>0</v>
      </c>
    </row>
    <row r="293" ht="109.8" customHeight="1" spans="1:24">
      <c r="A293" s="8">
        <v>74</v>
      </c>
      <c r="B293" s="11" t="s">
        <v>135</v>
      </c>
      <c r="C293" s="8" t="s">
        <v>1329</v>
      </c>
      <c r="D293" s="18" t="s">
        <v>1032</v>
      </c>
      <c r="E293" s="11" t="s">
        <v>1033</v>
      </c>
      <c r="F293" s="61" t="s">
        <v>1330</v>
      </c>
      <c r="G293" s="18">
        <v>39.715</v>
      </c>
      <c r="H293" s="62" t="s">
        <v>138</v>
      </c>
      <c r="I293" s="18" t="s">
        <v>1331</v>
      </c>
      <c r="J293" s="178">
        <v>39.715</v>
      </c>
      <c r="K293" s="178">
        <v>39.715</v>
      </c>
      <c r="L293" s="18"/>
      <c r="M293" s="18"/>
      <c r="N293" s="18"/>
      <c r="O293" s="62" t="s">
        <v>135</v>
      </c>
      <c r="P293" s="61" t="s">
        <v>1332</v>
      </c>
      <c r="Q293" s="18">
        <v>20</v>
      </c>
      <c r="R293" s="50" t="s">
        <v>1273</v>
      </c>
      <c r="S293" s="50" t="s">
        <v>123</v>
      </c>
      <c r="T293" s="50" t="s">
        <v>79</v>
      </c>
      <c r="U293" s="50" t="s">
        <v>128</v>
      </c>
      <c r="V293" s="123"/>
      <c r="W293" s="48">
        <v>39.715</v>
      </c>
      <c r="X293" s="46">
        <f t="shared" si="5"/>
        <v>0</v>
      </c>
    </row>
    <row r="294" ht="70.05" customHeight="1" spans="1:24">
      <c r="A294" s="8">
        <v>75</v>
      </c>
      <c r="B294" s="11" t="s">
        <v>135</v>
      </c>
      <c r="C294" s="8" t="s">
        <v>1333</v>
      </c>
      <c r="D294" s="18" t="s">
        <v>1032</v>
      </c>
      <c r="E294" s="11" t="s">
        <v>1033</v>
      </c>
      <c r="F294" s="19" t="s">
        <v>1334</v>
      </c>
      <c r="G294" s="18">
        <v>29.7044</v>
      </c>
      <c r="H294" s="18" t="s">
        <v>138</v>
      </c>
      <c r="I294" s="18" t="s">
        <v>1335</v>
      </c>
      <c r="J294" s="172">
        <v>29.7044</v>
      </c>
      <c r="K294" s="172">
        <v>29.7044</v>
      </c>
      <c r="L294" s="18"/>
      <c r="M294" s="18"/>
      <c r="N294" s="18"/>
      <c r="O294" s="18" t="s">
        <v>135</v>
      </c>
      <c r="P294" s="19" t="s">
        <v>1336</v>
      </c>
      <c r="Q294" s="18">
        <v>15</v>
      </c>
      <c r="R294" s="50" t="s">
        <v>110</v>
      </c>
      <c r="S294" s="50" t="s">
        <v>141</v>
      </c>
      <c r="T294" s="50"/>
      <c r="U294" s="50"/>
      <c r="V294" s="43"/>
      <c r="W294" s="48">
        <v>29.7044</v>
      </c>
      <c r="X294" s="46">
        <f t="shared" si="5"/>
        <v>0</v>
      </c>
    </row>
    <row r="295" ht="70.05" customHeight="1" spans="1:24">
      <c r="A295" s="8">
        <v>76</v>
      </c>
      <c r="B295" s="11" t="s">
        <v>135</v>
      </c>
      <c r="C295" s="8" t="s">
        <v>1337</v>
      </c>
      <c r="D295" s="18" t="s">
        <v>1032</v>
      </c>
      <c r="E295" s="11" t="s">
        <v>1033</v>
      </c>
      <c r="F295" s="19" t="s">
        <v>1338</v>
      </c>
      <c r="G295" s="18">
        <v>29.8544</v>
      </c>
      <c r="H295" s="18" t="s">
        <v>138</v>
      </c>
      <c r="I295" s="18" t="s">
        <v>1327</v>
      </c>
      <c r="J295" s="172">
        <v>29.8544</v>
      </c>
      <c r="K295" s="172">
        <v>29.8544</v>
      </c>
      <c r="L295" s="18"/>
      <c r="M295" s="18"/>
      <c r="N295" s="18"/>
      <c r="O295" s="18" t="s">
        <v>135</v>
      </c>
      <c r="P295" s="19" t="s">
        <v>1339</v>
      </c>
      <c r="Q295" s="18">
        <v>15</v>
      </c>
      <c r="R295" s="50" t="s">
        <v>110</v>
      </c>
      <c r="S295" s="50" t="s">
        <v>141</v>
      </c>
      <c r="T295" s="50"/>
      <c r="U295" s="50"/>
      <c r="V295" s="43"/>
      <c r="W295" s="48">
        <v>29.8544</v>
      </c>
      <c r="X295" s="46">
        <f t="shared" si="5"/>
        <v>0</v>
      </c>
    </row>
    <row r="296" ht="70.05" customHeight="1" spans="1:24">
      <c r="A296" s="8">
        <v>77</v>
      </c>
      <c r="B296" s="11" t="s">
        <v>135</v>
      </c>
      <c r="C296" s="8" t="s">
        <v>1340</v>
      </c>
      <c r="D296" s="18" t="s">
        <v>1032</v>
      </c>
      <c r="E296" s="11" t="s">
        <v>1033</v>
      </c>
      <c r="F296" s="19" t="s">
        <v>1341</v>
      </c>
      <c r="G296" s="18">
        <v>29.6988</v>
      </c>
      <c r="H296" s="18" t="s">
        <v>138</v>
      </c>
      <c r="I296" s="18" t="s">
        <v>1342</v>
      </c>
      <c r="J296" s="172">
        <v>29.6988</v>
      </c>
      <c r="K296" s="172">
        <v>29.6988</v>
      </c>
      <c r="L296" s="18"/>
      <c r="M296" s="18"/>
      <c r="N296" s="18"/>
      <c r="O296" s="18" t="s">
        <v>135</v>
      </c>
      <c r="P296" s="19" t="s">
        <v>1343</v>
      </c>
      <c r="Q296" s="18">
        <v>39</v>
      </c>
      <c r="R296" s="50" t="s">
        <v>110</v>
      </c>
      <c r="S296" s="50" t="s">
        <v>141</v>
      </c>
      <c r="T296" s="50"/>
      <c r="U296" s="50"/>
      <c r="V296" s="43"/>
      <c r="W296" s="48">
        <v>29.6988</v>
      </c>
      <c r="X296" s="46">
        <f t="shared" si="5"/>
        <v>0</v>
      </c>
    </row>
    <row r="297" ht="70.05" customHeight="1" spans="1:24">
      <c r="A297" s="8">
        <v>78</v>
      </c>
      <c r="B297" s="11" t="s">
        <v>135</v>
      </c>
      <c r="C297" s="8" t="s">
        <v>1344</v>
      </c>
      <c r="D297" s="18" t="s">
        <v>1032</v>
      </c>
      <c r="E297" s="11" t="s">
        <v>1033</v>
      </c>
      <c r="F297" s="19" t="s">
        <v>1345</v>
      </c>
      <c r="G297" s="18">
        <v>18.359</v>
      </c>
      <c r="H297" s="18" t="s">
        <v>138</v>
      </c>
      <c r="I297" s="18" t="s">
        <v>1346</v>
      </c>
      <c r="J297" s="172">
        <v>18.359</v>
      </c>
      <c r="K297" s="172">
        <v>18.359</v>
      </c>
      <c r="L297" s="18"/>
      <c r="M297" s="18"/>
      <c r="N297" s="18"/>
      <c r="O297" s="18" t="s">
        <v>135</v>
      </c>
      <c r="P297" s="19" t="s">
        <v>1347</v>
      </c>
      <c r="Q297" s="18">
        <v>151</v>
      </c>
      <c r="R297" s="50" t="s">
        <v>1348</v>
      </c>
      <c r="S297" s="50" t="s">
        <v>1349</v>
      </c>
      <c r="T297" s="50" t="s">
        <v>79</v>
      </c>
      <c r="U297" s="50" t="s">
        <v>1350</v>
      </c>
      <c r="V297" s="43"/>
      <c r="W297" s="48">
        <v>18.359</v>
      </c>
      <c r="X297" s="46">
        <f t="shared" si="5"/>
        <v>0</v>
      </c>
    </row>
    <row r="298" ht="70.05" customHeight="1" spans="1:24">
      <c r="A298" s="8">
        <v>79</v>
      </c>
      <c r="B298" s="11" t="s">
        <v>157</v>
      </c>
      <c r="C298" s="11" t="s">
        <v>1351</v>
      </c>
      <c r="D298" s="11" t="s">
        <v>1032</v>
      </c>
      <c r="E298" s="11" t="s">
        <v>1033</v>
      </c>
      <c r="F298" s="13" t="s">
        <v>1352</v>
      </c>
      <c r="G298" s="11">
        <v>8.4</v>
      </c>
      <c r="H298" s="11" t="s">
        <v>160</v>
      </c>
      <c r="I298" s="11" t="s">
        <v>1353</v>
      </c>
      <c r="J298" s="166">
        <v>4.2</v>
      </c>
      <c r="K298" s="166">
        <v>4.2</v>
      </c>
      <c r="L298" s="11"/>
      <c r="M298" s="11"/>
      <c r="N298" s="11"/>
      <c r="O298" s="11" t="s">
        <v>657</v>
      </c>
      <c r="P298" s="13" t="s">
        <v>1354</v>
      </c>
      <c r="Q298" s="11">
        <v>69</v>
      </c>
      <c r="R298" s="47" t="s">
        <v>573</v>
      </c>
      <c r="S298" s="47" t="s">
        <v>900</v>
      </c>
      <c r="T298" s="47" t="s">
        <v>1220</v>
      </c>
      <c r="U298" s="47" t="s">
        <v>268</v>
      </c>
      <c r="V298" s="43"/>
      <c r="W298" s="48">
        <v>4.2</v>
      </c>
      <c r="X298" s="46">
        <f t="shared" si="5"/>
        <v>0</v>
      </c>
    </row>
    <row r="299" ht="70.05" customHeight="1" spans="1:24">
      <c r="A299" s="8">
        <v>80</v>
      </c>
      <c r="B299" s="11" t="s">
        <v>157</v>
      </c>
      <c r="C299" s="11" t="s">
        <v>1355</v>
      </c>
      <c r="D299" s="11" t="s">
        <v>1032</v>
      </c>
      <c r="E299" s="11" t="s">
        <v>1033</v>
      </c>
      <c r="F299" s="13" t="s">
        <v>1356</v>
      </c>
      <c r="G299" s="11">
        <v>23.6</v>
      </c>
      <c r="H299" s="11" t="s">
        <v>160</v>
      </c>
      <c r="I299" s="11" t="s">
        <v>1357</v>
      </c>
      <c r="J299" s="166">
        <v>4.72</v>
      </c>
      <c r="K299" s="166">
        <v>4.72</v>
      </c>
      <c r="L299" s="11"/>
      <c r="M299" s="11"/>
      <c r="N299" s="11"/>
      <c r="O299" s="11" t="s">
        <v>657</v>
      </c>
      <c r="P299" s="13" t="s">
        <v>1358</v>
      </c>
      <c r="Q299" s="11">
        <v>230</v>
      </c>
      <c r="R299" s="47" t="s">
        <v>573</v>
      </c>
      <c r="S299" s="47" t="s">
        <v>900</v>
      </c>
      <c r="T299" s="47" t="s">
        <v>1359</v>
      </c>
      <c r="U299" s="47" t="s">
        <v>268</v>
      </c>
      <c r="V299" s="43"/>
      <c r="W299" s="48">
        <v>4.72</v>
      </c>
      <c r="X299" s="46">
        <f t="shared" si="5"/>
        <v>0</v>
      </c>
    </row>
    <row r="300" ht="70.05" customHeight="1" spans="1:24">
      <c r="A300" s="8">
        <v>81</v>
      </c>
      <c r="B300" s="11" t="s">
        <v>157</v>
      </c>
      <c r="C300" s="11" t="s">
        <v>1360</v>
      </c>
      <c r="D300" s="11" t="s">
        <v>1032</v>
      </c>
      <c r="E300" s="11" t="s">
        <v>1033</v>
      </c>
      <c r="F300" s="13" t="s">
        <v>1361</v>
      </c>
      <c r="G300" s="11">
        <v>29.8</v>
      </c>
      <c r="H300" s="11" t="s">
        <v>160</v>
      </c>
      <c r="I300" s="11" t="s">
        <v>1362</v>
      </c>
      <c r="J300" s="166">
        <v>4.58</v>
      </c>
      <c r="K300" s="166">
        <v>4.58</v>
      </c>
      <c r="L300" s="11"/>
      <c r="M300" s="11"/>
      <c r="N300" s="11"/>
      <c r="O300" s="11" t="s">
        <v>657</v>
      </c>
      <c r="P300" s="13" t="s">
        <v>1363</v>
      </c>
      <c r="Q300" s="11">
        <v>804</v>
      </c>
      <c r="R300" s="47" t="s">
        <v>1119</v>
      </c>
      <c r="S300" s="47" t="s">
        <v>981</v>
      </c>
      <c r="T300" s="47" t="s">
        <v>1364</v>
      </c>
      <c r="U300" s="47" t="s">
        <v>1365</v>
      </c>
      <c r="V300" s="43"/>
      <c r="W300" s="48">
        <v>4.58</v>
      </c>
      <c r="X300" s="46">
        <f t="shared" si="5"/>
        <v>0</v>
      </c>
    </row>
    <row r="301" ht="70.05" customHeight="1" spans="1:24">
      <c r="A301" s="8">
        <v>82</v>
      </c>
      <c r="B301" s="8" t="s">
        <v>199</v>
      </c>
      <c r="C301" s="8" t="s">
        <v>1366</v>
      </c>
      <c r="D301" s="11" t="s">
        <v>1032</v>
      </c>
      <c r="E301" s="11" t="s">
        <v>1033</v>
      </c>
      <c r="F301" s="13" t="s">
        <v>1367</v>
      </c>
      <c r="G301" s="11">
        <v>9.6965</v>
      </c>
      <c r="H301" s="11" t="s">
        <v>202</v>
      </c>
      <c r="I301" s="11" t="s">
        <v>1368</v>
      </c>
      <c r="J301" s="172">
        <v>9.6965</v>
      </c>
      <c r="K301" s="172">
        <v>9.6965</v>
      </c>
      <c r="L301" s="11"/>
      <c r="M301" s="11"/>
      <c r="N301" s="11"/>
      <c r="O301" s="11" t="s">
        <v>199</v>
      </c>
      <c r="P301" s="13" t="s">
        <v>1369</v>
      </c>
      <c r="Q301" s="11">
        <v>2746</v>
      </c>
      <c r="R301" s="47">
        <v>43215</v>
      </c>
      <c r="S301" s="47">
        <v>43224</v>
      </c>
      <c r="T301" s="47">
        <v>43286</v>
      </c>
      <c r="U301" s="47">
        <v>43346</v>
      </c>
      <c r="V301" s="43"/>
      <c r="W301" s="48">
        <v>9.6965</v>
      </c>
      <c r="X301" s="46">
        <f t="shared" si="5"/>
        <v>0</v>
      </c>
    </row>
    <row r="302" ht="66.6" customHeight="1" spans="1:24">
      <c r="A302" s="8">
        <v>83</v>
      </c>
      <c r="B302" s="28" t="s">
        <v>216</v>
      </c>
      <c r="C302" s="14" t="s">
        <v>1370</v>
      </c>
      <c r="D302" s="11" t="s">
        <v>1032</v>
      </c>
      <c r="E302" s="14" t="s">
        <v>1033</v>
      </c>
      <c r="F302" s="29" t="s">
        <v>1371</v>
      </c>
      <c r="G302" s="14">
        <v>26</v>
      </c>
      <c r="H302" s="14" t="s">
        <v>219</v>
      </c>
      <c r="I302" s="14" t="s">
        <v>1372</v>
      </c>
      <c r="J302" s="168">
        <v>26</v>
      </c>
      <c r="K302" s="168">
        <v>26</v>
      </c>
      <c r="L302" s="14"/>
      <c r="M302" s="14"/>
      <c r="N302" s="14"/>
      <c r="O302" s="14" t="s">
        <v>221</v>
      </c>
      <c r="P302" s="29" t="s">
        <v>1373</v>
      </c>
      <c r="Q302" s="14">
        <v>46</v>
      </c>
      <c r="R302" s="52" t="s">
        <v>1374</v>
      </c>
      <c r="S302" s="124" t="s">
        <v>1375</v>
      </c>
      <c r="T302" s="124" t="s">
        <v>1376</v>
      </c>
      <c r="U302" s="124" t="s">
        <v>255</v>
      </c>
      <c r="V302" s="43"/>
      <c r="W302" s="48">
        <v>26</v>
      </c>
      <c r="X302" s="46">
        <f t="shared" si="5"/>
        <v>0</v>
      </c>
    </row>
    <row r="303" ht="58.2" customHeight="1" spans="1:24">
      <c r="A303" s="8">
        <v>84</v>
      </c>
      <c r="B303" s="8" t="s">
        <v>216</v>
      </c>
      <c r="C303" s="8" t="s">
        <v>1377</v>
      </c>
      <c r="D303" s="11" t="s">
        <v>1032</v>
      </c>
      <c r="E303" s="14" t="s">
        <v>1033</v>
      </c>
      <c r="F303" s="30" t="s">
        <v>1378</v>
      </c>
      <c r="G303" s="8">
        <v>293.15</v>
      </c>
      <c r="H303" s="8" t="s">
        <v>219</v>
      </c>
      <c r="I303" s="8" t="s">
        <v>1379</v>
      </c>
      <c r="J303" s="172">
        <v>278.4925</v>
      </c>
      <c r="K303" s="172">
        <v>278.4925</v>
      </c>
      <c r="L303" s="8"/>
      <c r="M303" s="8"/>
      <c r="N303" s="8"/>
      <c r="O303" s="8" t="s">
        <v>221</v>
      </c>
      <c r="P303" s="30" t="s">
        <v>1380</v>
      </c>
      <c r="Q303" s="8">
        <v>54</v>
      </c>
      <c r="R303" s="43" t="s">
        <v>783</v>
      </c>
      <c r="S303" s="43" t="s">
        <v>197</v>
      </c>
      <c r="T303" s="43" t="s">
        <v>693</v>
      </c>
      <c r="U303" s="43"/>
      <c r="V303" s="43"/>
      <c r="W303" s="48">
        <v>278.4925</v>
      </c>
      <c r="X303" s="46">
        <f t="shared" si="5"/>
        <v>0</v>
      </c>
    </row>
    <row r="304" ht="70.05" customHeight="1" spans="1:24">
      <c r="A304" s="8">
        <v>85</v>
      </c>
      <c r="B304" s="8" t="s">
        <v>425</v>
      </c>
      <c r="C304" s="8" t="s">
        <v>1381</v>
      </c>
      <c r="D304" s="11" t="s">
        <v>1032</v>
      </c>
      <c r="E304" s="11" t="s">
        <v>1033</v>
      </c>
      <c r="F304" s="13" t="s">
        <v>1382</v>
      </c>
      <c r="G304" s="8">
        <v>13.58</v>
      </c>
      <c r="H304" s="11" t="s">
        <v>428</v>
      </c>
      <c r="I304" s="11" t="s">
        <v>429</v>
      </c>
      <c r="J304" s="172">
        <v>13.58</v>
      </c>
      <c r="K304" s="172">
        <v>13.58</v>
      </c>
      <c r="L304" s="11"/>
      <c r="M304" s="11"/>
      <c r="N304" s="11"/>
      <c r="O304" s="11" t="s">
        <v>430</v>
      </c>
      <c r="P304" s="13" t="s">
        <v>1383</v>
      </c>
      <c r="Q304" s="11">
        <v>442</v>
      </c>
      <c r="R304" s="47">
        <v>43172</v>
      </c>
      <c r="S304" s="47">
        <v>43179</v>
      </c>
      <c r="T304" s="47">
        <v>43271</v>
      </c>
      <c r="U304" s="47"/>
      <c r="V304" s="43"/>
      <c r="W304" s="48">
        <v>13.58</v>
      </c>
      <c r="X304" s="46">
        <f t="shared" si="5"/>
        <v>0</v>
      </c>
    </row>
    <row r="305" ht="91.05" customHeight="1" spans="1:24">
      <c r="A305" s="8">
        <v>86</v>
      </c>
      <c r="B305" s="12" t="s">
        <v>488</v>
      </c>
      <c r="C305" s="56" t="s">
        <v>1384</v>
      </c>
      <c r="D305" s="11" t="s">
        <v>1032</v>
      </c>
      <c r="E305" s="11" t="s">
        <v>1033</v>
      </c>
      <c r="F305" s="13" t="s">
        <v>1385</v>
      </c>
      <c r="G305" s="11">
        <v>16.08</v>
      </c>
      <c r="H305" s="11" t="s">
        <v>491</v>
      </c>
      <c r="I305" s="11" t="s">
        <v>1386</v>
      </c>
      <c r="J305" s="166">
        <v>16.08</v>
      </c>
      <c r="K305" s="166">
        <v>16.08</v>
      </c>
      <c r="L305" s="11"/>
      <c r="M305" s="11"/>
      <c r="N305" s="11"/>
      <c r="O305" s="11" t="s">
        <v>488</v>
      </c>
      <c r="P305" s="13" t="s">
        <v>1387</v>
      </c>
      <c r="Q305" s="11">
        <v>43</v>
      </c>
      <c r="R305" s="47">
        <v>43043</v>
      </c>
      <c r="S305" s="47">
        <v>43044</v>
      </c>
      <c r="T305" s="47">
        <v>43078</v>
      </c>
      <c r="U305" s="47">
        <v>43120</v>
      </c>
      <c r="V305" s="43"/>
      <c r="W305" s="48">
        <v>16.08</v>
      </c>
      <c r="X305" s="46">
        <f t="shared" si="5"/>
        <v>0</v>
      </c>
    </row>
    <row r="306" ht="48.6" customHeight="1" spans="1:24">
      <c r="A306" s="8">
        <v>87</v>
      </c>
      <c r="B306" s="12" t="s">
        <v>488</v>
      </c>
      <c r="C306" s="56" t="s">
        <v>1388</v>
      </c>
      <c r="D306" s="11" t="s">
        <v>1032</v>
      </c>
      <c r="E306" s="11" t="s">
        <v>1033</v>
      </c>
      <c r="F306" s="13" t="s">
        <v>1389</v>
      </c>
      <c r="G306" s="11">
        <v>30</v>
      </c>
      <c r="H306" s="11" t="s">
        <v>491</v>
      </c>
      <c r="I306" s="11" t="s">
        <v>496</v>
      </c>
      <c r="J306" s="166">
        <v>30</v>
      </c>
      <c r="K306" s="166">
        <v>30</v>
      </c>
      <c r="L306" s="11"/>
      <c r="M306" s="11"/>
      <c r="N306" s="11"/>
      <c r="O306" s="11" t="s">
        <v>488</v>
      </c>
      <c r="P306" s="13" t="s">
        <v>1390</v>
      </c>
      <c r="Q306" s="11">
        <v>118</v>
      </c>
      <c r="R306" s="47">
        <v>43308</v>
      </c>
      <c r="S306" s="47">
        <v>43313</v>
      </c>
      <c r="T306" s="47">
        <v>43327</v>
      </c>
      <c r="U306" s="47">
        <v>43393</v>
      </c>
      <c r="V306" s="43"/>
      <c r="W306" s="48">
        <v>30</v>
      </c>
      <c r="X306" s="46">
        <f t="shared" si="5"/>
        <v>0</v>
      </c>
    </row>
    <row r="307" ht="46.8" customHeight="1" spans="1:24">
      <c r="A307" s="8">
        <v>88</v>
      </c>
      <c r="B307" s="12" t="s">
        <v>488</v>
      </c>
      <c r="C307" s="56" t="s">
        <v>1391</v>
      </c>
      <c r="D307" s="11" t="s">
        <v>1032</v>
      </c>
      <c r="E307" s="11" t="s">
        <v>1033</v>
      </c>
      <c r="F307" s="13" t="s">
        <v>1392</v>
      </c>
      <c r="G307" s="11">
        <v>30</v>
      </c>
      <c r="H307" s="11" t="s">
        <v>491</v>
      </c>
      <c r="I307" s="11" t="s">
        <v>516</v>
      </c>
      <c r="J307" s="166">
        <v>30</v>
      </c>
      <c r="K307" s="166">
        <v>30</v>
      </c>
      <c r="L307" s="11"/>
      <c r="M307" s="11"/>
      <c r="N307" s="11"/>
      <c r="O307" s="11" t="s">
        <v>488</v>
      </c>
      <c r="P307" s="13" t="s">
        <v>1393</v>
      </c>
      <c r="Q307" s="11">
        <v>29</v>
      </c>
      <c r="R307" s="47">
        <v>43308</v>
      </c>
      <c r="S307" s="47">
        <v>42819</v>
      </c>
      <c r="T307" s="47">
        <v>42885</v>
      </c>
      <c r="U307" s="47">
        <v>42906</v>
      </c>
      <c r="V307" s="43"/>
      <c r="W307" s="48">
        <v>30</v>
      </c>
      <c r="X307" s="46">
        <f t="shared" si="5"/>
        <v>0</v>
      </c>
    </row>
    <row r="308" ht="58.05" customHeight="1" spans="1:24">
      <c r="A308" s="8">
        <v>89</v>
      </c>
      <c r="B308" s="12" t="s">
        <v>488</v>
      </c>
      <c r="C308" s="56" t="s">
        <v>1394</v>
      </c>
      <c r="D308" s="11" t="s">
        <v>1032</v>
      </c>
      <c r="E308" s="11" t="s">
        <v>1033</v>
      </c>
      <c r="F308" s="13" t="s">
        <v>1395</v>
      </c>
      <c r="G308" s="11">
        <v>2</v>
      </c>
      <c r="H308" s="11" t="s">
        <v>491</v>
      </c>
      <c r="I308" s="11" t="s">
        <v>500</v>
      </c>
      <c r="J308" s="166">
        <v>2</v>
      </c>
      <c r="K308" s="166">
        <v>2</v>
      </c>
      <c r="L308" s="11"/>
      <c r="M308" s="11"/>
      <c r="N308" s="11"/>
      <c r="O308" s="11" t="s">
        <v>488</v>
      </c>
      <c r="P308" s="13" t="s">
        <v>1396</v>
      </c>
      <c r="Q308" s="11">
        <v>25</v>
      </c>
      <c r="R308" s="47" t="s">
        <v>707</v>
      </c>
      <c r="S308" s="47">
        <v>42817</v>
      </c>
      <c r="T308" s="47">
        <v>42916</v>
      </c>
      <c r="U308" s="47">
        <v>42936</v>
      </c>
      <c r="V308" s="43"/>
      <c r="W308" s="48">
        <v>2</v>
      </c>
      <c r="X308" s="46">
        <f t="shared" si="5"/>
        <v>0</v>
      </c>
    </row>
    <row r="309" ht="70.05" customHeight="1" spans="1:24">
      <c r="A309" s="8">
        <v>90</v>
      </c>
      <c r="B309" s="8" t="s">
        <v>488</v>
      </c>
      <c r="C309" s="8" t="s">
        <v>1397</v>
      </c>
      <c r="D309" s="11" t="s">
        <v>1032</v>
      </c>
      <c r="E309" s="11" t="s">
        <v>1033</v>
      </c>
      <c r="F309" s="54" t="s">
        <v>1398</v>
      </c>
      <c r="G309" s="28">
        <v>2.92</v>
      </c>
      <c r="H309" s="28" t="s">
        <v>491</v>
      </c>
      <c r="I309" s="28" t="s">
        <v>1399</v>
      </c>
      <c r="J309" s="172">
        <v>2.92</v>
      </c>
      <c r="K309" s="172">
        <v>2.92</v>
      </c>
      <c r="L309" s="28"/>
      <c r="M309" s="28"/>
      <c r="N309" s="28"/>
      <c r="O309" s="28" t="s">
        <v>488</v>
      </c>
      <c r="P309" s="54" t="s">
        <v>1400</v>
      </c>
      <c r="Q309" s="28">
        <v>57</v>
      </c>
      <c r="R309" s="69">
        <v>43217</v>
      </c>
      <c r="S309" s="69">
        <v>43158</v>
      </c>
      <c r="T309" s="69">
        <v>43174</v>
      </c>
      <c r="U309" s="47">
        <v>43210</v>
      </c>
      <c r="V309" s="43"/>
      <c r="W309" s="48">
        <v>2.92</v>
      </c>
      <c r="X309" s="46">
        <f t="shared" si="5"/>
        <v>0</v>
      </c>
    </row>
    <row r="310" ht="70.05" customHeight="1" spans="1:24">
      <c r="A310" s="8">
        <v>91</v>
      </c>
      <c r="B310" s="11" t="s">
        <v>530</v>
      </c>
      <c r="C310" s="11" t="s">
        <v>1401</v>
      </c>
      <c r="D310" s="11" t="s">
        <v>1032</v>
      </c>
      <c r="E310" s="11" t="s">
        <v>1033</v>
      </c>
      <c r="F310" s="54" t="s">
        <v>1402</v>
      </c>
      <c r="G310" s="28">
        <v>40</v>
      </c>
      <c r="H310" s="28" t="s">
        <v>533</v>
      </c>
      <c r="I310" s="28" t="s">
        <v>553</v>
      </c>
      <c r="J310" s="167">
        <v>40</v>
      </c>
      <c r="K310" s="167">
        <v>40</v>
      </c>
      <c r="L310" s="28"/>
      <c r="M310" s="28"/>
      <c r="N310" s="28"/>
      <c r="O310" s="28" t="s">
        <v>535</v>
      </c>
      <c r="P310" s="54" t="s">
        <v>1403</v>
      </c>
      <c r="Q310" s="28">
        <v>191</v>
      </c>
      <c r="R310" s="69" t="s">
        <v>860</v>
      </c>
      <c r="S310" s="69" t="s">
        <v>861</v>
      </c>
      <c r="T310" s="69" t="s">
        <v>862</v>
      </c>
      <c r="U310" s="69" t="s">
        <v>863</v>
      </c>
      <c r="V310" s="43"/>
      <c r="W310" s="48">
        <v>40</v>
      </c>
      <c r="X310" s="46">
        <f t="shared" si="5"/>
        <v>0</v>
      </c>
    </row>
    <row r="311" ht="70.05" customHeight="1" spans="1:24">
      <c r="A311" s="8">
        <v>92</v>
      </c>
      <c r="B311" s="11" t="s">
        <v>530</v>
      </c>
      <c r="C311" s="39" t="s">
        <v>1404</v>
      </c>
      <c r="D311" s="11" t="s">
        <v>1032</v>
      </c>
      <c r="E311" s="11" t="s">
        <v>1033</v>
      </c>
      <c r="F311" s="54" t="s">
        <v>1405</v>
      </c>
      <c r="G311" s="28">
        <v>48.75</v>
      </c>
      <c r="H311" s="28" t="s">
        <v>533</v>
      </c>
      <c r="I311" s="28" t="s">
        <v>543</v>
      </c>
      <c r="J311" s="170">
        <v>48.75</v>
      </c>
      <c r="K311" s="170">
        <v>48.75</v>
      </c>
      <c r="L311" s="28"/>
      <c r="M311" s="28"/>
      <c r="N311" s="28"/>
      <c r="O311" s="28" t="s">
        <v>535</v>
      </c>
      <c r="P311" s="54" t="s">
        <v>1406</v>
      </c>
      <c r="Q311" s="28">
        <v>257</v>
      </c>
      <c r="R311" s="69" t="s">
        <v>298</v>
      </c>
      <c r="S311" s="69" t="s">
        <v>869</v>
      </c>
      <c r="T311" s="69" t="s">
        <v>476</v>
      </c>
      <c r="U311" s="69" t="s">
        <v>719</v>
      </c>
      <c r="V311" s="43"/>
      <c r="W311" s="48">
        <v>48.75</v>
      </c>
      <c r="X311" s="46">
        <f t="shared" si="5"/>
        <v>0</v>
      </c>
    </row>
    <row r="312" ht="70.05" customHeight="1" spans="1:24">
      <c r="A312" s="8">
        <v>93</v>
      </c>
      <c r="B312" s="11" t="s">
        <v>530</v>
      </c>
      <c r="C312" s="39" t="s">
        <v>1407</v>
      </c>
      <c r="D312" s="11" t="s">
        <v>1032</v>
      </c>
      <c r="E312" s="11" t="s">
        <v>1033</v>
      </c>
      <c r="F312" s="54" t="s">
        <v>1408</v>
      </c>
      <c r="G312" s="28">
        <v>49.725</v>
      </c>
      <c r="H312" s="28" t="s">
        <v>533</v>
      </c>
      <c r="I312" s="28" t="s">
        <v>1409</v>
      </c>
      <c r="J312" s="170">
        <v>49.725</v>
      </c>
      <c r="K312" s="170">
        <v>49.725</v>
      </c>
      <c r="L312" s="28"/>
      <c r="M312" s="28"/>
      <c r="N312" s="28"/>
      <c r="O312" s="28" t="s">
        <v>535</v>
      </c>
      <c r="P312" s="54" t="s">
        <v>1410</v>
      </c>
      <c r="Q312" s="28">
        <v>257</v>
      </c>
      <c r="R312" s="69" t="s">
        <v>476</v>
      </c>
      <c r="S312" s="69" t="s">
        <v>719</v>
      </c>
      <c r="T312" s="69" t="s">
        <v>476</v>
      </c>
      <c r="U312" s="69" t="s">
        <v>719</v>
      </c>
      <c r="V312" s="43"/>
      <c r="W312" s="48">
        <v>49.725</v>
      </c>
      <c r="X312" s="46">
        <f t="shared" si="5"/>
        <v>0</v>
      </c>
    </row>
    <row r="313" ht="70.05" customHeight="1" spans="1:24">
      <c r="A313" s="8">
        <v>94</v>
      </c>
      <c r="B313" s="11" t="s">
        <v>530</v>
      </c>
      <c r="C313" s="39" t="s">
        <v>1411</v>
      </c>
      <c r="D313" s="11" t="s">
        <v>1032</v>
      </c>
      <c r="E313" s="11" t="s">
        <v>1033</v>
      </c>
      <c r="F313" s="54" t="s">
        <v>1412</v>
      </c>
      <c r="G313" s="28">
        <v>43.92</v>
      </c>
      <c r="H313" s="28" t="s">
        <v>533</v>
      </c>
      <c r="I313" s="28" t="s">
        <v>553</v>
      </c>
      <c r="J313" s="170">
        <v>43.92</v>
      </c>
      <c r="K313" s="170">
        <v>43.92</v>
      </c>
      <c r="L313" s="28"/>
      <c r="M313" s="28"/>
      <c r="N313" s="28"/>
      <c r="O313" s="28" t="s">
        <v>535</v>
      </c>
      <c r="P313" s="54" t="s">
        <v>1413</v>
      </c>
      <c r="Q313" s="28">
        <v>210</v>
      </c>
      <c r="R313" s="69" t="s">
        <v>476</v>
      </c>
      <c r="S313" s="69" t="s">
        <v>719</v>
      </c>
      <c r="T313" s="69" t="s">
        <v>476</v>
      </c>
      <c r="U313" s="69" t="s">
        <v>719</v>
      </c>
      <c r="V313" s="43"/>
      <c r="W313" s="48">
        <v>43.92</v>
      </c>
      <c r="X313" s="46">
        <f t="shared" si="5"/>
        <v>0</v>
      </c>
    </row>
    <row r="314" ht="114.6" customHeight="1" spans="1:24">
      <c r="A314" s="8">
        <v>95</v>
      </c>
      <c r="B314" s="11" t="s">
        <v>530</v>
      </c>
      <c r="C314" s="39" t="s">
        <v>1414</v>
      </c>
      <c r="D314" s="11" t="s">
        <v>1032</v>
      </c>
      <c r="E314" s="11" t="s">
        <v>1033</v>
      </c>
      <c r="F314" s="54" t="s">
        <v>1415</v>
      </c>
      <c r="G314" s="28">
        <v>31.458</v>
      </c>
      <c r="H314" s="28" t="s">
        <v>533</v>
      </c>
      <c r="I314" s="28" t="s">
        <v>1416</v>
      </c>
      <c r="J314" s="170">
        <v>31.458</v>
      </c>
      <c r="K314" s="170">
        <v>31.458</v>
      </c>
      <c r="L314" s="28"/>
      <c r="M314" s="28"/>
      <c r="N314" s="28"/>
      <c r="O314" s="28" t="s">
        <v>535</v>
      </c>
      <c r="P314" s="54" t="s">
        <v>1417</v>
      </c>
      <c r="Q314" s="28">
        <v>1169</v>
      </c>
      <c r="R314" s="69" t="s">
        <v>476</v>
      </c>
      <c r="S314" s="69" t="s">
        <v>719</v>
      </c>
      <c r="T314" s="69" t="s">
        <v>476</v>
      </c>
      <c r="U314" s="69" t="s">
        <v>719</v>
      </c>
      <c r="V314" s="43"/>
      <c r="W314" s="48">
        <v>31.458</v>
      </c>
      <c r="X314" s="46">
        <f t="shared" si="5"/>
        <v>0</v>
      </c>
    </row>
    <row r="315" ht="70.05" customHeight="1" spans="1:24">
      <c r="A315" s="8">
        <v>96</v>
      </c>
      <c r="B315" s="11" t="s">
        <v>530</v>
      </c>
      <c r="C315" s="39" t="s">
        <v>1418</v>
      </c>
      <c r="D315" s="11" t="s">
        <v>1032</v>
      </c>
      <c r="E315" s="28" t="s">
        <v>1033</v>
      </c>
      <c r="F315" s="13" t="s">
        <v>1419</v>
      </c>
      <c r="G315" s="11">
        <v>48.8</v>
      </c>
      <c r="H315" s="11" t="s">
        <v>533</v>
      </c>
      <c r="I315" s="11" t="s">
        <v>534</v>
      </c>
      <c r="J315" s="170">
        <v>48.8</v>
      </c>
      <c r="K315" s="170">
        <v>48.8</v>
      </c>
      <c r="L315" s="11"/>
      <c r="M315" s="11"/>
      <c r="N315" s="11"/>
      <c r="O315" s="11" t="s">
        <v>535</v>
      </c>
      <c r="P315" s="13" t="s">
        <v>1420</v>
      </c>
      <c r="Q315" s="11">
        <v>316</v>
      </c>
      <c r="R315" s="47" t="s">
        <v>476</v>
      </c>
      <c r="S315" s="47" t="s">
        <v>719</v>
      </c>
      <c r="T315" s="47" t="s">
        <v>476</v>
      </c>
      <c r="U315" s="47" t="s">
        <v>719</v>
      </c>
      <c r="V315" s="43"/>
      <c r="W315" s="48">
        <v>48.8</v>
      </c>
      <c r="X315" s="46">
        <f t="shared" si="5"/>
        <v>0</v>
      </c>
    </row>
    <row r="316" ht="70.05" customHeight="1" spans="1:24">
      <c r="A316" s="8">
        <v>97</v>
      </c>
      <c r="B316" s="11" t="s">
        <v>530</v>
      </c>
      <c r="C316" s="39" t="s">
        <v>1421</v>
      </c>
      <c r="D316" s="11" t="s">
        <v>1032</v>
      </c>
      <c r="E316" s="28" t="s">
        <v>1033</v>
      </c>
      <c r="F316" s="13" t="s">
        <v>1422</v>
      </c>
      <c r="G316" s="11">
        <v>24.375</v>
      </c>
      <c r="H316" s="11" t="s">
        <v>533</v>
      </c>
      <c r="I316" s="11" t="s">
        <v>548</v>
      </c>
      <c r="J316" s="170">
        <v>24.375</v>
      </c>
      <c r="K316" s="170">
        <v>24.375</v>
      </c>
      <c r="L316" s="11"/>
      <c r="M316" s="11"/>
      <c r="N316" s="11"/>
      <c r="O316" s="11" t="s">
        <v>535</v>
      </c>
      <c r="P316" s="13" t="s">
        <v>1423</v>
      </c>
      <c r="Q316" s="11">
        <v>318</v>
      </c>
      <c r="R316" s="47" t="s">
        <v>476</v>
      </c>
      <c r="S316" s="47" t="s">
        <v>719</v>
      </c>
      <c r="T316" s="47" t="s">
        <v>476</v>
      </c>
      <c r="U316" s="47" t="s">
        <v>719</v>
      </c>
      <c r="V316" s="43"/>
      <c r="W316" s="48">
        <v>24.375</v>
      </c>
      <c r="X316" s="46">
        <f t="shared" si="5"/>
        <v>0</v>
      </c>
    </row>
    <row r="317" ht="70.05" customHeight="1" spans="1:24">
      <c r="A317" s="8">
        <v>98</v>
      </c>
      <c r="B317" s="11" t="s">
        <v>530</v>
      </c>
      <c r="C317" s="39" t="s">
        <v>1424</v>
      </c>
      <c r="D317" s="11" t="s">
        <v>1032</v>
      </c>
      <c r="E317" s="28" t="s">
        <v>1033</v>
      </c>
      <c r="F317" s="13" t="s">
        <v>1425</v>
      </c>
      <c r="G317" s="11">
        <v>48.8</v>
      </c>
      <c r="H317" s="11" t="s">
        <v>533</v>
      </c>
      <c r="I317" s="11" t="s">
        <v>557</v>
      </c>
      <c r="J317" s="170">
        <v>48.8</v>
      </c>
      <c r="K317" s="170">
        <v>48.8</v>
      </c>
      <c r="L317" s="11"/>
      <c r="M317" s="11"/>
      <c r="N317" s="11"/>
      <c r="O317" s="11" t="s">
        <v>535</v>
      </c>
      <c r="P317" s="13" t="s">
        <v>1426</v>
      </c>
      <c r="Q317" s="11">
        <v>283</v>
      </c>
      <c r="R317" s="47" t="s">
        <v>298</v>
      </c>
      <c r="S317" s="47" t="s">
        <v>869</v>
      </c>
      <c r="T317" s="47" t="s">
        <v>476</v>
      </c>
      <c r="U317" s="47" t="s">
        <v>719</v>
      </c>
      <c r="V317" s="43"/>
      <c r="W317" s="48">
        <v>48.8</v>
      </c>
      <c r="X317" s="46">
        <f t="shared" si="5"/>
        <v>0</v>
      </c>
    </row>
    <row r="318" ht="70.05" customHeight="1" spans="1:24">
      <c r="A318" s="8">
        <v>99</v>
      </c>
      <c r="B318" s="11" t="s">
        <v>530</v>
      </c>
      <c r="C318" s="39" t="s">
        <v>1427</v>
      </c>
      <c r="D318" s="11" t="s">
        <v>1032</v>
      </c>
      <c r="E318" s="28" t="s">
        <v>1033</v>
      </c>
      <c r="F318" s="13" t="s">
        <v>1428</v>
      </c>
      <c r="G318" s="11">
        <v>48.8</v>
      </c>
      <c r="H318" s="11" t="s">
        <v>533</v>
      </c>
      <c r="I318" s="11" t="s">
        <v>1429</v>
      </c>
      <c r="J318" s="170">
        <v>48.8</v>
      </c>
      <c r="K318" s="170">
        <v>48.8</v>
      </c>
      <c r="L318" s="11"/>
      <c r="M318" s="11"/>
      <c r="N318" s="11"/>
      <c r="O318" s="11" t="s">
        <v>535</v>
      </c>
      <c r="P318" s="13" t="s">
        <v>1430</v>
      </c>
      <c r="Q318" s="11">
        <v>138</v>
      </c>
      <c r="R318" s="47" t="s">
        <v>298</v>
      </c>
      <c r="S318" s="47" t="s">
        <v>869</v>
      </c>
      <c r="T318" s="47" t="s">
        <v>476</v>
      </c>
      <c r="U318" s="47" t="s">
        <v>719</v>
      </c>
      <c r="V318" s="43"/>
      <c r="W318" s="48">
        <v>48.8</v>
      </c>
      <c r="X318" s="46">
        <f t="shared" si="5"/>
        <v>0</v>
      </c>
    </row>
    <row r="319" ht="70.05" customHeight="1" spans="1:24">
      <c r="A319" s="8">
        <v>100</v>
      </c>
      <c r="B319" s="12" t="s">
        <v>565</v>
      </c>
      <c r="C319" s="11" t="s">
        <v>1431</v>
      </c>
      <c r="D319" s="11" t="s">
        <v>1032</v>
      </c>
      <c r="E319" s="11" t="s">
        <v>1033</v>
      </c>
      <c r="F319" s="13" t="s">
        <v>1432</v>
      </c>
      <c r="G319" s="11"/>
      <c r="H319" s="11" t="s">
        <v>568</v>
      </c>
      <c r="I319" s="11" t="s">
        <v>576</v>
      </c>
      <c r="J319" s="167">
        <v>2</v>
      </c>
      <c r="K319" s="167">
        <v>2</v>
      </c>
      <c r="L319" s="11"/>
      <c r="M319" s="11"/>
      <c r="N319" s="11"/>
      <c r="O319" s="11" t="s">
        <v>565</v>
      </c>
      <c r="P319" s="13" t="s">
        <v>1433</v>
      </c>
      <c r="Q319" s="11">
        <v>68</v>
      </c>
      <c r="R319" s="47" t="s">
        <v>1434</v>
      </c>
      <c r="S319" s="47">
        <v>2017.4</v>
      </c>
      <c r="T319" s="47">
        <v>2017.7</v>
      </c>
      <c r="U319" s="47" t="s">
        <v>156</v>
      </c>
      <c r="V319" s="43"/>
      <c r="W319" s="48">
        <v>2</v>
      </c>
      <c r="X319" s="46">
        <f t="shared" si="5"/>
        <v>0</v>
      </c>
    </row>
    <row r="320" ht="70.05" customHeight="1" spans="1:24">
      <c r="A320" s="8">
        <v>101</v>
      </c>
      <c r="B320" s="11" t="s">
        <v>579</v>
      </c>
      <c r="C320" s="12" t="s">
        <v>1435</v>
      </c>
      <c r="D320" s="11" t="s">
        <v>1032</v>
      </c>
      <c r="E320" s="11" t="s">
        <v>1033</v>
      </c>
      <c r="F320" s="13" t="s">
        <v>1436</v>
      </c>
      <c r="G320" s="11">
        <v>5.355</v>
      </c>
      <c r="H320" s="11" t="s">
        <v>582</v>
      </c>
      <c r="I320" s="11" t="s">
        <v>1437</v>
      </c>
      <c r="J320" s="166">
        <v>5.355</v>
      </c>
      <c r="K320" s="166">
        <v>5.355</v>
      </c>
      <c r="L320" s="11"/>
      <c r="M320" s="11"/>
      <c r="N320" s="11"/>
      <c r="O320" s="11" t="s">
        <v>579</v>
      </c>
      <c r="P320" s="13" t="s">
        <v>1438</v>
      </c>
      <c r="Q320" s="11">
        <v>56</v>
      </c>
      <c r="R320" s="47" t="s">
        <v>1439</v>
      </c>
      <c r="S320" s="47" t="s">
        <v>1440</v>
      </c>
      <c r="T320" s="47" t="s">
        <v>1148</v>
      </c>
      <c r="U320" s="47"/>
      <c r="V320" s="43"/>
      <c r="W320" s="48">
        <v>5.355</v>
      </c>
      <c r="X320" s="46">
        <f t="shared" si="5"/>
        <v>0</v>
      </c>
    </row>
    <row r="321" ht="70.05" customHeight="1" spans="1:24">
      <c r="A321" s="8">
        <v>102</v>
      </c>
      <c r="B321" s="11" t="s">
        <v>579</v>
      </c>
      <c r="C321" s="12" t="s">
        <v>1441</v>
      </c>
      <c r="D321" s="11" t="s">
        <v>1032</v>
      </c>
      <c r="E321" s="11" t="s">
        <v>1033</v>
      </c>
      <c r="F321" s="13" t="s">
        <v>1436</v>
      </c>
      <c r="G321" s="11">
        <v>3.84</v>
      </c>
      <c r="H321" s="11" t="s">
        <v>582</v>
      </c>
      <c r="I321" s="11" t="s">
        <v>1442</v>
      </c>
      <c r="J321" s="166">
        <v>3.84</v>
      </c>
      <c r="K321" s="166">
        <v>3.84</v>
      </c>
      <c r="L321" s="11"/>
      <c r="M321" s="11"/>
      <c r="N321" s="11"/>
      <c r="O321" s="11" t="s">
        <v>579</v>
      </c>
      <c r="P321" s="13" t="s">
        <v>1438</v>
      </c>
      <c r="Q321" s="11">
        <v>42</v>
      </c>
      <c r="R321" s="47" t="s">
        <v>1439</v>
      </c>
      <c r="S321" s="47" t="s">
        <v>1440</v>
      </c>
      <c r="T321" s="47" t="s">
        <v>1148</v>
      </c>
      <c r="U321" s="47"/>
      <c r="V321" s="43"/>
      <c r="W321" s="48">
        <v>3.84</v>
      </c>
      <c r="X321" s="46">
        <f t="shared" si="5"/>
        <v>0</v>
      </c>
    </row>
    <row r="322" ht="70.05" customHeight="1" spans="1:24">
      <c r="A322" s="8">
        <v>103</v>
      </c>
      <c r="B322" s="8" t="s">
        <v>579</v>
      </c>
      <c r="C322" s="8" t="s">
        <v>1443</v>
      </c>
      <c r="D322" s="11" t="s">
        <v>1032</v>
      </c>
      <c r="E322" s="11" t="s">
        <v>1033</v>
      </c>
      <c r="F322" s="13" t="s">
        <v>1444</v>
      </c>
      <c r="G322" s="11">
        <v>10</v>
      </c>
      <c r="H322" s="11" t="s">
        <v>582</v>
      </c>
      <c r="I322" s="11" t="s">
        <v>597</v>
      </c>
      <c r="J322" s="172">
        <v>10</v>
      </c>
      <c r="K322" s="172">
        <v>10</v>
      </c>
      <c r="L322" s="11"/>
      <c r="M322" s="11"/>
      <c r="N322" s="11"/>
      <c r="O322" s="11" t="s">
        <v>579</v>
      </c>
      <c r="P322" s="13" t="s">
        <v>1445</v>
      </c>
      <c r="Q322" s="11">
        <v>36</v>
      </c>
      <c r="R322" s="47" t="s">
        <v>707</v>
      </c>
      <c r="S322" s="47" t="s">
        <v>91</v>
      </c>
      <c r="T322" s="47" t="s">
        <v>142</v>
      </c>
      <c r="U322" s="47"/>
      <c r="V322" s="43"/>
      <c r="W322" s="48">
        <v>10</v>
      </c>
      <c r="X322" s="46">
        <f t="shared" si="5"/>
        <v>0</v>
      </c>
    </row>
    <row r="323" ht="70.05" customHeight="1" spans="1:24">
      <c r="A323" s="8">
        <v>104</v>
      </c>
      <c r="B323" s="12" t="s">
        <v>603</v>
      </c>
      <c r="C323" s="12" t="s">
        <v>1446</v>
      </c>
      <c r="D323" s="11" t="s">
        <v>1032</v>
      </c>
      <c r="E323" s="11" t="s">
        <v>1033</v>
      </c>
      <c r="F323" s="19" t="s">
        <v>1447</v>
      </c>
      <c r="G323" s="18">
        <v>41.11276</v>
      </c>
      <c r="H323" s="18" t="s">
        <v>606</v>
      </c>
      <c r="I323" s="18" t="s">
        <v>1448</v>
      </c>
      <c r="J323" s="166">
        <v>41.11276</v>
      </c>
      <c r="K323" s="166">
        <v>41.11276</v>
      </c>
      <c r="L323" s="18"/>
      <c r="M323" s="18"/>
      <c r="N323" s="18"/>
      <c r="O323" s="18" t="s">
        <v>603</v>
      </c>
      <c r="P323" s="19" t="s">
        <v>1449</v>
      </c>
      <c r="Q323" s="18">
        <v>560</v>
      </c>
      <c r="R323" s="50" t="s">
        <v>1450</v>
      </c>
      <c r="S323" s="50" t="s">
        <v>1374</v>
      </c>
      <c r="T323" s="50" t="s">
        <v>863</v>
      </c>
      <c r="U323" s="50" t="s">
        <v>239</v>
      </c>
      <c r="V323" s="70"/>
      <c r="W323" s="48">
        <v>41.11276</v>
      </c>
      <c r="X323" s="46">
        <f t="shared" si="5"/>
        <v>0</v>
      </c>
    </row>
    <row r="324" s="2" customFormat="1" ht="37.2" customHeight="1" spans="1:24">
      <c r="A324" s="9"/>
      <c r="B324" s="9" t="s">
        <v>1451</v>
      </c>
      <c r="C324" s="9"/>
      <c r="D324" s="9"/>
      <c r="E324" s="9"/>
      <c r="F324" s="10"/>
      <c r="G324" s="9"/>
      <c r="H324" s="9"/>
      <c r="I324" s="9"/>
      <c r="J324" s="9">
        <v>995</v>
      </c>
      <c r="K324" s="9">
        <v>995</v>
      </c>
      <c r="L324" s="9"/>
      <c r="M324" s="9"/>
      <c r="N324" s="9"/>
      <c r="O324" s="9"/>
      <c r="P324" s="10"/>
      <c r="Q324" s="9"/>
      <c r="R324" s="44"/>
      <c r="S324" s="44"/>
      <c r="T324" s="44"/>
      <c r="U324" s="44"/>
      <c r="V324" s="44"/>
      <c r="W324" s="45">
        <v>994.787842</v>
      </c>
      <c r="X324" s="46">
        <f t="shared" si="5"/>
        <v>-0.212158000000045</v>
      </c>
    </row>
    <row r="325" ht="75.6" customHeight="1" spans="1:24">
      <c r="A325" s="8">
        <v>105</v>
      </c>
      <c r="B325" s="11" t="s">
        <v>30</v>
      </c>
      <c r="C325" s="11" t="s">
        <v>30</v>
      </c>
      <c r="D325" s="12" t="s">
        <v>1452</v>
      </c>
      <c r="E325" s="11" t="s">
        <v>1032</v>
      </c>
      <c r="F325" s="13" t="s">
        <v>1453</v>
      </c>
      <c r="G325" s="12">
        <v>4.5</v>
      </c>
      <c r="H325" s="11" t="s">
        <v>35</v>
      </c>
      <c r="I325" s="11" t="s">
        <v>969</v>
      </c>
      <c r="J325" s="12">
        <v>4.5</v>
      </c>
      <c r="K325" s="12">
        <v>4.5</v>
      </c>
      <c r="L325" s="11"/>
      <c r="M325" s="11"/>
      <c r="N325" s="11"/>
      <c r="O325" s="11" t="s">
        <v>37</v>
      </c>
      <c r="P325" s="13" t="s">
        <v>1454</v>
      </c>
      <c r="Q325" s="11">
        <v>22</v>
      </c>
      <c r="R325" s="47" t="s">
        <v>707</v>
      </c>
      <c r="S325" s="47" t="s">
        <v>91</v>
      </c>
      <c r="T325" s="47" t="s">
        <v>80</v>
      </c>
      <c r="U325" s="132" t="s">
        <v>144</v>
      </c>
      <c r="V325" s="123"/>
      <c r="W325" s="48">
        <v>4.5</v>
      </c>
      <c r="X325" s="46">
        <f t="shared" si="5"/>
        <v>0</v>
      </c>
    </row>
    <row r="326" ht="39" customHeight="1" spans="1:24">
      <c r="A326" s="8">
        <v>106</v>
      </c>
      <c r="B326" s="11" t="s">
        <v>30</v>
      </c>
      <c r="C326" s="12" t="s">
        <v>1455</v>
      </c>
      <c r="D326" s="11" t="s">
        <v>1032</v>
      </c>
      <c r="E326" s="11" t="s">
        <v>1456</v>
      </c>
      <c r="F326" s="13" t="s">
        <v>1457</v>
      </c>
      <c r="G326" s="11">
        <v>2</v>
      </c>
      <c r="H326" s="11" t="s">
        <v>35</v>
      </c>
      <c r="I326" s="11" t="s">
        <v>969</v>
      </c>
      <c r="J326" s="12">
        <v>2</v>
      </c>
      <c r="K326" s="12">
        <v>2</v>
      </c>
      <c r="L326" s="11"/>
      <c r="M326" s="11"/>
      <c r="N326" s="11"/>
      <c r="O326" s="11" t="s">
        <v>37</v>
      </c>
      <c r="P326" s="13" t="s">
        <v>1458</v>
      </c>
      <c r="Q326" s="11">
        <v>9</v>
      </c>
      <c r="R326" s="47" t="s">
        <v>707</v>
      </c>
      <c r="S326" s="47" t="s">
        <v>538</v>
      </c>
      <c r="T326" s="47" t="s">
        <v>80</v>
      </c>
      <c r="U326" s="47"/>
      <c r="V326" s="43"/>
      <c r="W326" s="48">
        <v>2</v>
      </c>
      <c r="X326" s="46">
        <f t="shared" ref="X326:X389" si="6">W326-J326</f>
        <v>0</v>
      </c>
    </row>
    <row r="327" ht="159" customHeight="1" spans="1:24">
      <c r="A327" s="8">
        <v>107</v>
      </c>
      <c r="B327" s="8" t="s">
        <v>30</v>
      </c>
      <c r="C327" s="8" t="s">
        <v>1459</v>
      </c>
      <c r="D327" s="18" t="s">
        <v>1032</v>
      </c>
      <c r="E327" s="18" t="s">
        <v>1456</v>
      </c>
      <c r="F327" s="19" t="s">
        <v>1460</v>
      </c>
      <c r="G327" s="18">
        <v>8</v>
      </c>
      <c r="H327" s="11" t="s">
        <v>35</v>
      </c>
      <c r="I327" s="18" t="s">
        <v>1461</v>
      </c>
      <c r="J327" s="8">
        <v>8</v>
      </c>
      <c r="K327" s="8">
        <v>8</v>
      </c>
      <c r="L327" s="18"/>
      <c r="M327" s="18"/>
      <c r="N327" s="18"/>
      <c r="O327" s="11" t="s">
        <v>37</v>
      </c>
      <c r="P327" s="19" t="s">
        <v>1462</v>
      </c>
      <c r="Q327" s="18">
        <v>14</v>
      </c>
      <c r="R327" s="50" t="s">
        <v>707</v>
      </c>
      <c r="S327" s="50" t="s">
        <v>181</v>
      </c>
      <c r="T327" s="50" t="s">
        <v>1463</v>
      </c>
      <c r="U327" s="50"/>
      <c r="V327" s="43"/>
      <c r="W327" s="48">
        <v>8</v>
      </c>
      <c r="X327" s="46">
        <f t="shared" si="6"/>
        <v>0</v>
      </c>
    </row>
    <row r="328" ht="45" customHeight="1" spans="1:24">
      <c r="A328" s="8">
        <v>108</v>
      </c>
      <c r="B328" s="11" t="s">
        <v>42</v>
      </c>
      <c r="C328" s="14" t="s">
        <v>1464</v>
      </c>
      <c r="D328" s="11" t="s">
        <v>1032</v>
      </c>
      <c r="E328" s="15" t="s">
        <v>1456</v>
      </c>
      <c r="F328" s="16" t="s">
        <v>1465</v>
      </c>
      <c r="G328" s="15">
        <v>20</v>
      </c>
      <c r="H328" s="15" t="s">
        <v>45</v>
      </c>
      <c r="I328" s="15" t="s">
        <v>1466</v>
      </c>
      <c r="J328" s="14">
        <v>20</v>
      </c>
      <c r="K328" s="14">
        <v>20</v>
      </c>
      <c r="L328" s="15"/>
      <c r="M328" s="15"/>
      <c r="N328" s="15"/>
      <c r="O328" s="15" t="s">
        <v>47</v>
      </c>
      <c r="P328" s="16" t="s">
        <v>1467</v>
      </c>
      <c r="Q328" s="15">
        <v>10</v>
      </c>
      <c r="R328" s="49" t="s">
        <v>645</v>
      </c>
      <c r="S328" s="49" t="s">
        <v>1468</v>
      </c>
      <c r="T328" s="49" t="s">
        <v>825</v>
      </c>
      <c r="U328" s="49" t="s">
        <v>58</v>
      </c>
      <c r="V328" s="43"/>
      <c r="W328" s="48">
        <v>20</v>
      </c>
      <c r="X328" s="46">
        <f t="shared" si="6"/>
        <v>0</v>
      </c>
    </row>
    <row r="329" ht="45" customHeight="1" spans="1:24">
      <c r="A329" s="8">
        <v>109</v>
      </c>
      <c r="B329" s="11" t="s">
        <v>42</v>
      </c>
      <c r="C329" s="14" t="s">
        <v>1469</v>
      </c>
      <c r="D329" s="11" t="s">
        <v>1032</v>
      </c>
      <c r="E329" s="15" t="s">
        <v>1456</v>
      </c>
      <c r="F329" s="16" t="s">
        <v>1470</v>
      </c>
      <c r="G329" s="15">
        <v>8.05</v>
      </c>
      <c r="H329" s="15" t="s">
        <v>45</v>
      </c>
      <c r="I329" s="15" t="s">
        <v>53</v>
      </c>
      <c r="J329" s="168">
        <v>8.05</v>
      </c>
      <c r="K329" s="168">
        <v>8.05</v>
      </c>
      <c r="L329" s="15"/>
      <c r="M329" s="15"/>
      <c r="N329" s="15"/>
      <c r="O329" s="15" t="s">
        <v>47</v>
      </c>
      <c r="P329" s="16" t="s">
        <v>1471</v>
      </c>
      <c r="Q329" s="15">
        <v>17</v>
      </c>
      <c r="R329" s="50" t="s">
        <v>1472</v>
      </c>
      <c r="S329" s="49" t="s">
        <v>1473</v>
      </c>
      <c r="T329" s="49" t="s">
        <v>1474</v>
      </c>
      <c r="U329" s="49" t="s">
        <v>1475</v>
      </c>
      <c r="V329" s="43"/>
      <c r="W329" s="48">
        <v>8.05</v>
      </c>
      <c r="X329" s="46">
        <f t="shared" si="6"/>
        <v>0</v>
      </c>
    </row>
    <row r="330" ht="70.05" customHeight="1" spans="1:24">
      <c r="A330" s="8">
        <v>110</v>
      </c>
      <c r="B330" s="11" t="s">
        <v>135</v>
      </c>
      <c r="C330" s="8" t="s">
        <v>1476</v>
      </c>
      <c r="D330" s="18" t="s">
        <v>1032</v>
      </c>
      <c r="E330" s="11" t="s">
        <v>1456</v>
      </c>
      <c r="F330" s="19" t="s">
        <v>1477</v>
      </c>
      <c r="G330" s="18">
        <v>14.85</v>
      </c>
      <c r="H330" s="18" t="s">
        <v>138</v>
      </c>
      <c r="I330" s="18" t="s">
        <v>1322</v>
      </c>
      <c r="J330" s="172">
        <v>14.85</v>
      </c>
      <c r="K330" s="172">
        <v>14.85</v>
      </c>
      <c r="L330" s="18"/>
      <c r="M330" s="18"/>
      <c r="N330" s="18"/>
      <c r="O330" s="18" t="s">
        <v>135</v>
      </c>
      <c r="P330" s="19" t="s">
        <v>1478</v>
      </c>
      <c r="Q330" s="18">
        <v>10</v>
      </c>
      <c r="R330" s="50" t="s">
        <v>174</v>
      </c>
      <c r="S330" s="50" t="s">
        <v>130</v>
      </c>
      <c r="T330" s="50" t="s">
        <v>1479</v>
      </c>
      <c r="U330" s="50"/>
      <c r="V330" s="43"/>
      <c r="W330" s="48">
        <v>14.85</v>
      </c>
      <c r="X330" s="46">
        <f t="shared" si="6"/>
        <v>0</v>
      </c>
    </row>
    <row r="331" ht="70.05" customHeight="1" spans="1:24">
      <c r="A331" s="8">
        <v>111</v>
      </c>
      <c r="B331" s="8" t="s">
        <v>286</v>
      </c>
      <c r="C331" s="26" t="s">
        <v>1480</v>
      </c>
      <c r="D331" s="18" t="s">
        <v>1032</v>
      </c>
      <c r="E331" s="11" t="s">
        <v>1456</v>
      </c>
      <c r="F331" s="54" t="s">
        <v>1481</v>
      </c>
      <c r="G331" s="28">
        <v>214.037842</v>
      </c>
      <c r="H331" s="28" t="s">
        <v>289</v>
      </c>
      <c r="I331" s="28" t="s">
        <v>1482</v>
      </c>
      <c r="J331" s="172">
        <v>214.037842</v>
      </c>
      <c r="K331" s="172">
        <v>214.037842</v>
      </c>
      <c r="L331" s="28"/>
      <c r="M331" s="28"/>
      <c r="N331" s="28"/>
      <c r="O331" s="28" t="s">
        <v>1084</v>
      </c>
      <c r="P331" s="54" t="s">
        <v>1483</v>
      </c>
      <c r="Q331" s="28"/>
      <c r="R331" s="69" t="s">
        <v>268</v>
      </c>
      <c r="S331" s="69" t="s">
        <v>181</v>
      </c>
      <c r="T331" s="69" t="s">
        <v>1484</v>
      </c>
      <c r="U331" s="69"/>
      <c r="V331" s="43"/>
      <c r="W331" s="48">
        <v>214.037842</v>
      </c>
      <c r="X331" s="46">
        <f t="shared" si="6"/>
        <v>0</v>
      </c>
    </row>
    <row r="332" ht="64.8" customHeight="1" spans="1:24">
      <c r="A332" s="8">
        <v>112</v>
      </c>
      <c r="B332" s="28" t="s">
        <v>360</v>
      </c>
      <c r="C332" s="14" t="s">
        <v>1485</v>
      </c>
      <c r="D332" s="11" t="s">
        <v>1032</v>
      </c>
      <c r="E332" s="11" t="s">
        <v>1456</v>
      </c>
      <c r="F332" s="29" t="s">
        <v>1465</v>
      </c>
      <c r="G332" s="14"/>
      <c r="H332" s="14"/>
      <c r="I332" s="14"/>
      <c r="J332" s="168">
        <v>31.6</v>
      </c>
      <c r="K332" s="168">
        <v>31.6</v>
      </c>
      <c r="L332" s="14"/>
      <c r="M332" s="14"/>
      <c r="N332" s="14"/>
      <c r="O332" s="8" t="s">
        <v>360</v>
      </c>
      <c r="P332" s="29" t="s">
        <v>1486</v>
      </c>
      <c r="Q332" s="14"/>
      <c r="R332" s="52"/>
      <c r="S332" s="52"/>
      <c r="T332" s="52"/>
      <c r="U332" s="52"/>
      <c r="V332" s="43"/>
      <c r="W332" s="48">
        <v>31.6</v>
      </c>
      <c r="X332" s="46">
        <f t="shared" si="6"/>
        <v>0</v>
      </c>
    </row>
    <row r="333" ht="66.6" customHeight="1" spans="1:24">
      <c r="A333" s="8">
        <v>113</v>
      </c>
      <c r="B333" s="28" t="s">
        <v>360</v>
      </c>
      <c r="C333" s="14" t="s">
        <v>1487</v>
      </c>
      <c r="D333" s="11" t="s">
        <v>1032</v>
      </c>
      <c r="E333" s="11" t="s">
        <v>1456</v>
      </c>
      <c r="F333" s="29" t="s">
        <v>1488</v>
      </c>
      <c r="G333" s="14"/>
      <c r="H333" s="14"/>
      <c r="I333" s="14"/>
      <c r="J333" s="168">
        <v>17.2</v>
      </c>
      <c r="K333" s="168">
        <v>17.2</v>
      </c>
      <c r="L333" s="14"/>
      <c r="M333" s="14"/>
      <c r="N333" s="14"/>
      <c r="O333" s="8" t="s">
        <v>360</v>
      </c>
      <c r="P333" s="29" t="s">
        <v>1486</v>
      </c>
      <c r="Q333" s="14"/>
      <c r="R333" s="52"/>
      <c r="S333" s="52"/>
      <c r="T333" s="52"/>
      <c r="U333" s="52"/>
      <c r="V333" s="43"/>
      <c r="W333" s="48">
        <v>17.2</v>
      </c>
      <c r="X333" s="46">
        <f t="shared" si="6"/>
        <v>0</v>
      </c>
    </row>
    <row r="334" ht="72" customHeight="1" spans="1:24">
      <c r="A334" s="8">
        <v>114</v>
      </c>
      <c r="B334" s="8" t="s">
        <v>425</v>
      </c>
      <c r="C334" s="8" t="s">
        <v>1489</v>
      </c>
      <c r="D334" s="11" t="s">
        <v>1032</v>
      </c>
      <c r="E334" s="11" t="s">
        <v>1456</v>
      </c>
      <c r="F334" s="13" t="s">
        <v>1490</v>
      </c>
      <c r="G334" s="11"/>
      <c r="H334" s="11" t="s">
        <v>428</v>
      </c>
      <c r="I334" s="11" t="s">
        <v>705</v>
      </c>
      <c r="J334" s="172">
        <v>14.55</v>
      </c>
      <c r="K334" s="172">
        <v>14.55</v>
      </c>
      <c r="L334" s="11"/>
      <c r="M334" s="11"/>
      <c r="N334" s="11"/>
      <c r="O334" s="11" t="s">
        <v>430</v>
      </c>
      <c r="P334" s="13" t="s">
        <v>1491</v>
      </c>
      <c r="Q334" s="11">
        <v>92</v>
      </c>
      <c r="R334" s="47">
        <v>43172</v>
      </c>
      <c r="S334" s="47">
        <v>43179</v>
      </c>
      <c r="T334" s="47">
        <v>43271</v>
      </c>
      <c r="U334" s="47"/>
      <c r="V334" s="43"/>
      <c r="W334" s="48">
        <v>14.55</v>
      </c>
      <c r="X334" s="46">
        <f t="shared" si="6"/>
        <v>0</v>
      </c>
    </row>
    <row r="335" ht="90.6" customHeight="1" spans="1:24">
      <c r="A335" s="8">
        <v>115</v>
      </c>
      <c r="B335" s="11" t="s">
        <v>530</v>
      </c>
      <c r="C335" s="11" t="s">
        <v>1492</v>
      </c>
      <c r="D335" s="11" t="s">
        <v>1032</v>
      </c>
      <c r="E335" s="11" t="s">
        <v>1456</v>
      </c>
      <c r="F335" s="57" t="s">
        <v>1493</v>
      </c>
      <c r="G335" s="28">
        <v>200</v>
      </c>
      <c r="H335" s="58" t="s">
        <v>533</v>
      </c>
      <c r="I335" s="28" t="s">
        <v>1494</v>
      </c>
      <c r="J335" s="11">
        <v>200</v>
      </c>
      <c r="K335" s="11">
        <v>200</v>
      </c>
      <c r="L335" s="28"/>
      <c r="M335" s="28"/>
      <c r="N335" s="28"/>
      <c r="O335" s="58" t="s">
        <v>535</v>
      </c>
      <c r="P335" s="57" t="s">
        <v>1495</v>
      </c>
      <c r="Q335" s="28">
        <v>265</v>
      </c>
      <c r="R335" s="69" t="s">
        <v>673</v>
      </c>
      <c r="S335" s="69" t="s">
        <v>900</v>
      </c>
      <c r="T335" s="69" t="s">
        <v>901</v>
      </c>
      <c r="U335" s="69" t="s">
        <v>902</v>
      </c>
      <c r="V335" s="43"/>
      <c r="W335" s="48">
        <v>200</v>
      </c>
      <c r="X335" s="46">
        <f t="shared" si="6"/>
        <v>0</v>
      </c>
    </row>
    <row r="336" ht="70.05" customHeight="1" spans="1:24">
      <c r="A336" s="8">
        <v>116</v>
      </c>
      <c r="B336" s="8" t="s">
        <v>603</v>
      </c>
      <c r="C336" s="26" t="s">
        <v>1496</v>
      </c>
      <c r="D336" s="18" t="s">
        <v>1032</v>
      </c>
      <c r="E336" s="11" t="s">
        <v>1456</v>
      </c>
      <c r="F336" s="54" t="s">
        <v>1497</v>
      </c>
      <c r="G336" s="28">
        <v>400</v>
      </c>
      <c r="H336" s="28" t="s">
        <v>606</v>
      </c>
      <c r="I336" s="28" t="s">
        <v>1498</v>
      </c>
      <c r="J336" s="26">
        <v>400</v>
      </c>
      <c r="K336" s="26">
        <v>400</v>
      </c>
      <c r="L336" s="28"/>
      <c r="M336" s="28"/>
      <c r="N336" s="28"/>
      <c r="O336" s="28" t="s">
        <v>603</v>
      </c>
      <c r="P336" s="54" t="s">
        <v>1499</v>
      </c>
      <c r="Q336" s="28">
        <v>98</v>
      </c>
      <c r="R336" s="69" t="s">
        <v>707</v>
      </c>
      <c r="S336" s="69" t="s">
        <v>545</v>
      </c>
      <c r="T336" s="69" t="s">
        <v>80</v>
      </c>
      <c r="U336" s="69"/>
      <c r="V336" s="43"/>
      <c r="W336" s="48">
        <v>400</v>
      </c>
      <c r="X336" s="46">
        <f t="shared" si="6"/>
        <v>0</v>
      </c>
    </row>
    <row r="337" ht="70.05" customHeight="1" spans="1:24">
      <c r="A337" s="8">
        <v>117</v>
      </c>
      <c r="B337" s="8" t="s">
        <v>603</v>
      </c>
      <c r="C337" s="26" t="s">
        <v>1500</v>
      </c>
      <c r="D337" s="11" t="s">
        <v>1032</v>
      </c>
      <c r="E337" s="11" t="s">
        <v>1456</v>
      </c>
      <c r="F337" s="13" t="s">
        <v>1501</v>
      </c>
      <c r="G337" s="11">
        <v>60</v>
      </c>
      <c r="H337" s="11" t="s">
        <v>606</v>
      </c>
      <c r="I337" s="11" t="s">
        <v>614</v>
      </c>
      <c r="J337" s="26">
        <v>60</v>
      </c>
      <c r="K337" s="26">
        <v>60</v>
      </c>
      <c r="L337" s="11"/>
      <c r="M337" s="11"/>
      <c r="N337" s="11"/>
      <c r="O337" s="11" t="s">
        <v>603</v>
      </c>
      <c r="P337" s="13" t="s">
        <v>1502</v>
      </c>
      <c r="Q337" s="11">
        <v>212</v>
      </c>
      <c r="R337" s="47" t="s">
        <v>1181</v>
      </c>
      <c r="S337" s="47" t="s">
        <v>1503</v>
      </c>
      <c r="T337" s="47" t="s">
        <v>545</v>
      </c>
      <c r="U337" s="47" t="s">
        <v>80</v>
      </c>
      <c r="V337" s="43"/>
      <c r="W337" s="48">
        <v>60</v>
      </c>
      <c r="X337" s="46">
        <f t="shared" si="6"/>
        <v>0</v>
      </c>
    </row>
    <row r="338" s="2" customFormat="1" ht="30" customHeight="1" spans="1:24">
      <c r="A338" s="9"/>
      <c r="B338" s="9" t="s">
        <v>1504</v>
      </c>
      <c r="C338" s="9"/>
      <c r="D338" s="9"/>
      <c r="E338" s="9"/>
      <c r="F338" s="10"/>
      <c r="G338" s="9"/>
      <c r="H338" s="9"/>
      <c r="I338" s="9"/>
      <c r="J338" s="9">
        <v>260</v>
      </c>
      <c r="K338" s="9">
        <v>260</v>
      </c>
      <c r="L338" s="9"/>
      <c r="M338" s="9"/>
      <c r="N338" s="9"/>
      <c r="O338" s="9"/>
      <c r="P338" s="10"/>
      <c r="Q338" s="9"/>
      <c r="R338" s="44"/>
      <c r="S338" s="44"/>
      <c r="T338" s="44"/>
      <c r="U338" s="44"/>
      <c r="V338" s="44"/>
      <c r="W338" s="45">
        <v>259.8</v>
      </c>
      <c r="X338" s="46">
        <f t="shared" si="6"/>
        <v>-0.199999999999989</v>
      </c>
    </row>
    <row r="339" ht="144" customHeight="1" spans="1:24">
      <c r="A339" s="8">
        <v>118</v>
      </c>
      <c r="B339" s="36" t="s">
        <v>1505</v>
      </c>
      <c r="C339" s="12" t="s">
        <v>1506</v>
      </c>
      <c r="D339" s="11" t="s">
        <v>1032</v>
      </c>
      <c r="E339" s="11" t="s">
        <v>1507</v>
      </c>
      <c r="F339" s="13" t="s">
        <v>1508</v>
      </c>
      <c r="G339" s="11">
        <v>20</v>
      </c>
      <c r="H339" s="11" t="s">
        <v>1509</v>
      </c>
      <c r="I339" s="11" t="s">
        <v>1510</v>
      </c>
      <c r="J339" s="11">
        <v>14</v>
      </c>
      <c r="K339" s="11">
        <v>14</v>
      </c>
      <c r="L339" s="11"/>
      <c r="M339" s="11"/>
      <c r="N339" s="11"/>
      <c r="O339" s="11" t="s">
        <v>1511</v>
      </c>
      <c r="P339" s="13" t="s">
        <v>1512</v>
      </c>
      <c r="Q339" s="11">
        <v>69</v>
      </c>
      <c r="R339" s="47">
        <v>43009</v>
      </c>
      <c r="S339" s="47">
        <v>43009</v>
      </c>
      <c r="T339" s="47">
        <v>43252</v>
      </c>
      <c r="U339" s="47">
        <v>43282</v>
      </c>
      <c r="V339" s="43"/>
      <c r="W339" s="48">
        <v>14</v>
      </c>
      <c r="X339" s="46">
        <f t="shared" si="6"/>
        <v>0</v>
      </c>
    </row>
    <row r="340" ht="47.4" customHeight="1" spans="1:24">
      <c r="A340" s="8">
        <v>119</v>
      </c>
      <c r="B340" s="11" t="s">
        <v>42</v>
      </c>
      <c r="C340" s="14" t="s">
        <v>1513</v>
      </c>
      <c r="D340" s="15" t="s">
        <v>1032</v>
      </c>
      <c r="E340" s="11" t="s">
        <v>1507</v>
      </c>
      <c r="F340" s="16" t="s">
        <v>1514</v>
      </c>
      <c r="G340" s="15">
        <v>50</v>
      </c>
      <c r="H340" s="15" t="s">
        <v>45</v>
      </c>
      <c r="I340" s="15" t="s">
        <v>103</v>
      </c>
      <c r="J340" s="14">
        <v>50</v>
      </c>
      <c r="K340" s="14">
        <v>50</v>
      </c>
      <c r="L340" s="15"/>
      <c r="M340" s="15"/>
      <c r="N340" s="15"/>
      <c r="O340" s="15" t="s">
        <v>47</v>
      </c>
      <c r="P340" s="16" t="s">
        <v>1515</v>
      </c>
      <c r="Q340" s="15">
        <v>120</v>
      </c>
      <c r="R340" s="49" t="s">
        <v>645</v>
      </c>
      <c r="S340" s="49"/>
      <c r="T340" s="49"/>
      <c r="U340" s="49"/>
      <c r="V340" s="43"/>
      <c r="W340" s="48">
        <v>50</v>
      </c>
      <c r="X340" s="46">
        <f t="shared" si="6"/>
        <v>0</v>
      </c>
    </row>
    <row r="341" ht="52.8" customHeight="1" spans="1:24">
      <c r="A341" s="8">
        <v>120</v>
      </c>
      <c r="B341" s="11" t="s">
        <v>157</v>
      </c>
      <c r="C341" s="11" t="s">
        <v>1516</v>
      </c>
      <c r="D341" s="11" t="s">
        <v>1032</v>
      </c>
      <c r="E341" s="11" t="s">
        <v>1507</v>
      </c>
      <c r="F341" s="13" t="s">
        <v>1517</v>
      </c>
      <c r="G341" s="11">
        <v>29</v>
      </c>
      <c r="H341" s="11" t="s">
        <v>160</v>
      </c>
      <c r="I341" s="11" t="s">
        <v>1518</v>
      </c>
      <c r="J341" s="12">
        <v>29</v>
      </c>
      <c r="K341" s="12">
        <v>29</v>
      </c>
      <c r="L341" s="11"/>
      <c r="M341" s="11"/>
      <c r="N341" s="11"/>
      <c r="O341" s="11" t="s">
        <v>657</v>
      </c>
      <c r="P341" s="13" t="s">
        <v>1519</v>
      </c>
      <c r="Q341" s="11">
        <v>804</v>
      </c>
      <c r="R341" s="47"/>
      <c r="S341" s="47"/>
      <c r="T341" s="47"/>
      <c r="U341" s="47" t="s">
        <v>1126</v>
      </c>
      <c r="V341" s="43"/>
      <c r="W341" s="48">
        <v>29</v>
      </c>
      <c r="X341" s="46">
        <f t="shared" si="6"/>
        <v>0</v>
      </c>
    </row>
    <row r="342" ht="48" customHeight="1" spans="1:24">
      <c r="A342" s="8">
        <v>121</v>
      </c>
      <c r="B342" s="11" t="s">
        <v>157</v>
      </c>
      <c r="C342" s="11" t="s">
        <v>1520</v>
      </c>
      <c r="D342" s="11" t="s">
        <v>1032</v>
      </c>
      <c r="E342" s="11" t="s">
        <v>1507</v>
      </c>
      <c r="F342" s="13" t="s">
        <v>1521</v>
      </c>
      <c r="G342" s="11">
        <v>20</v>
      </c>
      <c r="H342" s="11" t="s">
        <v>160</v>
      </c>
      <c r="I342" s="11" t="s">
        <v>1522</v>
      </c>
      <c r="J342" s="12">
        <v>6</v>
      </c>
      <c r="K342" s="12">
        <v>6</v>
      </c>
      <c r="L342" s="11"/>
      <c r="M342" s="11"/>
      <c r="N342" s="11"/>
      <c r="O342" s="11" t="s">
        <v>657</v>
      </c>
      <c r="P342" s="13" t="s">
        <v>1523</v>
      </c>
      <c r="Q342" s="11">
        <v>185</v>
      </c>
      <c r="R342" s="47" t="s">
        <v>1163</v>
      </c>
      <c r="S342" s="47"/>
      <c r="T342" s="47"/>
      <c r="U342" s="47"/>
      <c r="V342" s="43"/>
      <c r="W342" s="48">
        <v>6</v>
      </c>
      <c r="X342" s="46">
        <f t="shared" si="6"/>
        <v>0</v>
      </c>
    </row>
    <row r="343" ht="72" customHeight="1" spans="1:24">
      <c r="A343" s="8">
        <v>122</v>
      </c>
      <c r="B343" s="8" t="s">
        <v>157</v>
      </c>
      <c r="C343" s="25" t="s">
        <v>1524</v>
      </c>
      <c r="D343" s="18" t="s">
        <v>1032</v>
      </c>
      <c r="E343" s="11" t="s">
        <v>1507</v>
      </c>
      <c r="F343" s="19" t="s">
        <v>1525</v>
      </c>
      <c r="G343" s="18">
        <v>24.8</v>
      </c>
      <c r="H343" s="18" t="s">
        <v>160</v>
      </c>
      <c r="I343" s="18" t="s">
        <v>1518</v>
      </c>
      <c r="J343" s="39">
        <v>24.8</v>
      </c>
      <c r="K343" s="39">
        <v>24.8</v>
      </c>
      <c r="L343" s="18"/>
      <c r="M343" s="18"/>
      <c r="N343" s="18"/>
      <c r="O343" s="11" t="s">
        <v>657</v>
      </c>
      <c r="P343" s="19" t="s">
        <v>1526</v>
      </c>
      <c r="Q343" s="18">
        <v>305</v>
      </c>
      <c r="R343" s="50" t="s">
        <v>1527</v>
      </c>
      <c r="S343" s="50" t="s">
        <v>1221</v>
      </c>
      <c r="T343" s="50"/>
      <c r="U343" s="50"/>
      <c r="V343" s="43"/>
      <c r="W343" s="48">
        <v>24.8</v>
      </c>
      <c r="X343" s="46">
        <f t="shared" si="6"/>
        <v>0</v>
      </c>
    </row>
    <row r="344" ht="101.4" customHeight="1" spans="1:24">
      <c r="A344" s="8">
        <v>123</v>
      </c>
      <c r="B344" s="8" t="s">
        <v>157</v>
      </c>
      <c r="C344" s="8" t="s">
        <v>1528</v>
      </c>
      <c r="D344" s="18" t="s">
        <v>1032</v>
      </c>
      <c r="E344" s="11" t="s">
        <v>1507</v>
      </c>
      <c r="F344" s="19" t="s">
        <v>1529</v>
      </c>
      <c r="G344" s="18">
        <v>136</v>
      </c>
      <c r="H344" s="18" t="s">
        <v>160</v>
      </c>
      <c r="I344" s="18" t="s">
        <v>160</v>
      </c>
      <c r="J344" s="8">
        <v>136</v>
      </c>
      <c r="K344" s="8">
        <v>136</v>
      </c>
      <c r="L344" s="18"/>
      <c r="M344" s="18"/>
      <c r="N344" s="18"/>
      <c r="O344" s="11" t="s">
        <v>657</v>
      </c>
      <c r="P344" s="19" t="s">
        <v>1530</v>
      </c>
      <c r="Q344" s="18">
        <v>586</v>
      </c>
      <c r="R344" s="50" t="s">
        <v>714</v>
      </c>
      <c r="S344" s="50" t="s">
        <v>268</v>
      </c>
      <c r="T344" s="50" t="s">
        <v>129</v>
      </c>
      <c r="U344" s="50" t="s">
        <v>545</v>
      </c>
      <c r="V344" s="43"/>
      <c r="W344" s="48">
        <v>136</v>
      </c>
      <c r="X344" s="46">
        <f t="shared" si="6"/>
        <v>0</v>
      </c>
    </row>
    <row r="345" s="2" customFormat="1" ht="28.8" customHeight="1" spans="1:24">
      <c r="A345" s="9"/>
      <c r="B345" s="9" t="s">
        <v>1531</v>
      </c>
      <c r="C345" s="9"/>
      <c r="D345" s="9"/>
      <c r="E345" s="9"/>
      <c r="F345" s="10"/>
      <c r="G345" s="9"/>
      <c r="H345" s="9"/>
      <c r="I345" s="9"/>
      <c r="J345" s="9">
        <v>587</v>
      </c>
      <c r="K345" s="9">
        <v>261</v>
      </c>
      <c r="L345" s="9">
        <v>326</v>
      </c>
      <c r="M345" s="9"/>
      <c r="N345" s="9"/>
      <c r="O345" s="9"/>
      <c r="P345" s="10"/>
      <c r="Q345" s="9"/>
      <c r="R345" s="44"/>
      <c r="S345" s="44"/>
      <c r="T345" s="44"/>
      <c r="U345" s="44"/>
      <c r="V345" s="44"/>
      <c r="W345" s="45">
        <v>587.3125</v>
      </c>
      <c r="X345" s="46">
        <f t="shared" si="6"/>
        <v>0.3125</v>
      </c>
    </row>
    <row r="346" ht="45" customHeight="1" spans="1:24">
      <c r="A346" s="8">
        <v>124</v>
      </c>
      <c r="B346" s="11" t="s">
        <v>42</v>
      </c>
      <c r="C346" s="14" t="s">
        <v>1532</v>
      </c>
      <c r="D346" s="11" t="s">
        <v>1032</v>
      </c>
      <c r="E346" s="15" t="s">
        <v>1533</v>
      </c>
      <c r="F346" s="16" t="s">
        <v>1534</v>
      </c>
      <c r="G346" s="15">
        <v>80</v>
      </c>
      <c r="H346" s="15" t="s">
        <v>45</v>
      </c>
      <c r="I346" s="15" t="s">
        <v>72</v>
      </c>
      <c r="J346" s="14">
        <v>80</v>
      </c>
      <c r="K346" s="14">
        <v>80</v>
      </c>
      <c r="L346" s="15"/>
      <c r="M346" s="15"/>
      <c r="N346" s="15"/>
      <c r="O346" s="15" t="s">
        <v>47</v>
      </c>
      <c r="P346" s="16" t="s">
        <v>1535</v>
      </c>
      <c r="Q346" s="15">
        <v>21</v>
      </c>
      <c r="R346" s="49" t="s">
        <v>134</v>
      </c>
      <c r="S346" s="49" t="s">
        <v>80</v>
      </c>
      <c r="T346" s="49" t="s">
        <v>847</v>
      </c>
      <c r="U346" s="49" t="s">
        <v>58</v>
      </c>
      <c r="V346" s="43"/>
      <c r="W346" s="48">
        <v>80</v>
      </c>
      <c r="X346" s="46">
        <f t="shared" si="6"/>
        <v>0</v>
      </c>
    </row>
    <row r="347" ht="91.8" customHeight="1" spans="1:24">
      <c r="A347" s="8">
        <v>125</v>
      </c>
      <c r="B347" s="11" t="s">
        <v>42</v>
      </c>
      <c r="C347" s="14" t="s">
        <v>1536</v>
      </c>
      <c r="D347" s="11" t="s">
        <v>1032</v>
      </c>
      <c r="E347" s="15" t="s">
        <v>1533</v>
      </c>
      <c r="F347" s="16" t="s">
        <v>1537</v>
      </c>
      <c r="G347" s="15">
        <v>5</v>
      </c>
      <c r="H347" s="15" t="s">
        <v>45</v>
      </c>
      <c r="I347" s="15" t="s">
        <v>46</v>
      </c>
      <c r="J347" s="14">
        <v>5</v>
      </c>
      <c r="K347" s="15"/>
      <c r="L347" s="14">
        <v>5</v>
      </c>
      <c r="M347" s="15"/>
      <c r="N347" s="15"/>
      <c r="O347" s="15" t="s">
        <v>47</v>
      </c>
      <c r="P347" s="16" t="s">
        <v>1538</v>
      </c>
      <c r="Q347" s="15">
        <v>25</v>
      </c>
      <c r="R347" s="49" t="s">
        <v>1539</v>
      </c>
      <c r="S347" s="49" t="s">
        <v>1540</v>
      </c>
      <c r="T347" s="49" t="s">
        <v>1541</v>
      </c>
      <c r="U347" s="49" t="s">
        <v>1542</v>
      </c>
      <c r="V347" s="43"/>
      <c r="W347" s="48">
        <v>5</v>
      </c>
      <c r="X347" s="46">
        <f t="shared" si="6"/>
        <v>0</v>
      </c>
    </row>
    <row r="348" ht="70.05" customHeight="1" spans="1:24">
      <c r="A348" s="8">
        <v>126</v>
      </c>
      <c r="B348" s="11" t="s">
        <v>286</v>
      </c>
      <c r="C348" s="8" t="s">
        <v>1543</v>
      </c>
      <c r="D348" s="14" t="s">
        <v>1032</v>
      </c>
      <c r="E348" s="18" t="s">
        <v>1533</v>
      </c>
      <c r="F348" s="19" t="s">
        <v>1544</v>
      </c>
      <c r="G348" s="18">
        <v>66.3</v>
      </c>
      <c r="H348" s="18" t="s">
        <v>289</v>
      </c>
      <c r="I348" s="18" t="s">
        <v>813</v>
      </c>
      <c r="J348" s="8">
        <v>66.3</v>
      </c>
      <c r="K348" s="8">
        <v>66.3</v>
      </c>
      <c r="L348" s="18"/>
      <c r="M348" s="18"/>
      <c r="N348" s="18"/>
      <c r="O348" s="18" t="s">
        <v>1545</v>
      </c>
      <c r="P348" s="19" t="s">
        <v>1546</v>
      </c>
      <c r="Q348" s="18">
        <v>113</v>
      </c>
      <c r="R348" s="50" t="s">
        <v>869</v>
      </c>
      <c r="S348" s="50">
        <v>43266</v>
      </c>
      <c r="T348" s="50">
        <v>43401</v>
      </c>
      <c r="U348" s="50"/>
      <c r="V348" s="43"/>
      <c r="W348" s="48">
        <v>66.3</v>
      </c>
      <c r="X348" s="46">
        <f t="shared" si="6"/>
        <v>0</v>
      </c>
    </row>
    <row r="349" ht="70.05" customHeight="1" spans="1:24">
      <c r="A349" s="8">
        <v>127</v>
      </c>
      <c r="B349" s="8" t="s">
        <v>286</v>
      </c>
      <c r="C349" s="8" t="s">
        <v>1547</v>
      </c>
      <c r="D349" s="14" t="s">
        <v>1032</v>
      </c>
      <c r="E349" s="18" t="s">
        <v>1533</v>
      </c>
      <c r="F349" s="19" t="s">
        <v>1548</v>
      </c>
      <c r="G349" s="18">
        <v>129</v>
      </c>
      <c r="H349" s="18" t="s">
        <v>289</v>
      </c>
      <c r="I349" s="18" t="s">
        <v>290</v>
      </c>
      <c r="J349" s="8">
        <v>129</v>
      </c>
      <c r="K349" s="18"/>
      <c r="L349" s="8">
        <v>129</v>
      </c>
      <c r="M349" s="18"/>
      <c r="N349" s="18"/>
      <c r="O349" s="18" t="s">
        <v>1545</v>
      </c>
      <c r="P349" s="19" t="s">
        <v>1549</v>
      </c>
      <c r="Q349" s="18">
        <v>259</v>
      </c>
      <c r="R349" s="50">
        <v>43302</v>
      </c>
      <c r="S349" s="50">
        <v>43313</v>
      </c>
      <c r="T349" s="50">
        <v>43388</v>
      </c>
      <c r="U349" s="50"/>
      <c r="V349" s="43"/>
      <c r="W349" s="48">
        <v>129</v>
      </c>
      <c r="X349" s="46">
        <f t="shared" si="6"/>
        <v>0</v>
      </c>
    </row>
    <row r="350" ht="97.2" customHeight="1" spans="1:24">
      <c r="A350" s="8">
        <v>128</v>
      </c>
      <c r="B350" s="8" t="s">
        <v>432</v>
      </c>
      <c r="C350" s="8" t="s">
        <v>1550</v>
      </c>
      <c r="D350" s="18" t="s">
        <v>1032</v>
      </c>
      <c r="E350" s="18" t="s">
        <v>1533</v>
      </c>
      <c r="F350" s="55" t="s">
        <v>1551</v>
      </c>
      <c r="G350" s="12">
        <v>15.78</v>
      </c>
      <c r="H350" s="12" t="s">
        <v>435</v>
      </c>
      <c r="I350" s="12" t="s">
        <v>1552</v>
      </c>
      <c r="J350" s="8">
        <v>12.6</v>
      </c>
      <c r="K350" s="8">
        <v>12.6</v>
      </c>
      <c r="L350" s="12"/>
      <c r="M350" s="12"/>
      <c r="N350" s="12"/>
      <c r="O350" s="12" t="s">
        <v>1545</v>
      </c>
      <c r="P350" s="55" t="s">
        <v>1553</v>
      </c>
      <c r="Q350" s="12">
        <v>1161</v>
      </c>
      <c r="R350" s="71">
        <v>43312</v>
      </c>
      <c r="S350" s="71">
        <v>43322</v>
      </c>
      <c r="T350" s="71">
        <v>43434</v>
      </c>
      <c r="U350" s="71">
        <v>43464</v>
      </c>
      <c r="V350" s="43"/>
      <c r="W350" s="48">
        <v>12.6</v>
      </c>
      <c r="X350" s="46">
        <f t="shared" si="6"/>
        <v>0</v>
      </c>
    </row>
    <row r="351" ht="97.2" customHeight="1" spans="1:24">
      <c r="A351" s="8">
        <v>129</v>
      </c>
      <c r="B351" s="8" t="s">
        <v>432</v>
      </c>
      <c r="C351" s="8" t="s">
        <v>1554</v>
      </c>
      <c r="D351" s="18" t="s">
        <v>1032</v>
      </c>
      <c r="E351" s="18" t="s">
        <v>1533</v>
      </c>
      <c r="F351" s="13" t="s">
        <v>1551</v>
      </c>
      <c r="G351" s="11">
        <v>15.78</v>
      </c>
      <c r="H351" s="11" t="s">
        <v>435</v>
      </c>
      <c r="I351" s="11" t="s">
        <v>445</v>
      </c>
      <c r="J351" s="8">
        <v>12.6</v>
      </c>
      <c r="K351" s="8">
        <v>12.6</v>
      </c>
      <c r="L351" s="11"/>
      <c r="M351" s="11"/>
      <c r="N351" s="11"/>
      <c r="O351" s="11" t="s">
        <v>1545</v>
      </c>
      <c r="P351" s="13" t="s">
        <v>1555</v>
      </c>
      <c r="Q351" s="11">
        <v>627</v>
      </c>
      <c r="R351" s="47">
        <v>43312</v>
      </c>
      <c r="S351" s="47">
        <v>43322</v>
      </c>
      <c r="T351" s="47">
        <v>43434</v>
      </c>
      <c r="U351" s="47">
        <v>43464</v>
      </c>
      <c r="V351" s="43"/>
      <c r="W351" s="48">
        <v>12.6</v>
      </c>
      <c r="X351" s="46">
        <f t="shared" si="6"/>
        <v>0</v>
      </c>
    </row>
    <row r="352" ht="97.8" customHeight="1" spans="1:24">
      <c r="A352" s="8">
        <v>130</v>
      </c>
      <c r="B352" s="8" t="s">
        <v>432</v>
      </c>
      <c r="C352" s="8" t="s">
        <v>1556</v>
      </c>
      <c r="D352" s="18" t="s">
        <v>1032</v>
      </c>
      <c r="E352" s="18" t="s">
        <v>1533</v>
      </c>
      <c r="F352" s="54" t="s">
        <v>1557</v>
      </c>
      <c r="G352" s="28">
        <v>22.38</v>
      </c>
      <c r="H352" s="28" t="s">
        <v>435</v>
      </c>
      <c r="I352" s="28" t="s">
        <v>920</v>
      </c>
      <c r="J352" s="8">
        <v>18</v>
      </c>
      <c r="K352" s="28"/>
      <c r="L352" s="8">
        <v>18</v>
      </c>
      <c r="M352" s="28"/>
      <c r="N352" s="28"/>
      <c r="O352" s="28" t="s">
        <v>1545</v>
      </c>
      <c r="P352" s="54" t="s">
        <v>1558</v>
      </c>
      <c r="Q352" s="28">
        <v>857</v>
      </c>
      <c r="R352" s="69">
        <v>43312</v>
      </c>
      <c r="S352" s="69">
        <v>43322</v>
      </c>
      <c r="T352" s="69">
        <v>43434</v>
      </c>
      <c r="U352" s="69">
        <v>43464</v>
      </c>
      <c r="V352" s="43"/>
      <c r="W352" s="48">
        <v>18</v>
      </c>
      <c r="X352" s="46">
        <f t="shared" si="6"/>
        <v>0</v>
      </c>
    </row>
    <row r="353" ht="100.2" customHeight="1" spans="1:24">
      <c r="A353" s="8">
        <v>131</v>
      </c>
      <c r="B353" s="8" t="s">
        <v>432</v>
      </c>
      <c r="C353" s="8" t="s">
        <v>1559</v>
      </c>
      <c r="D353" s="18" t="s">
        <v>1032</v>
      </c>
      <c r="E353" s="18" t="s">
        <v>1533</v>
      </c>
      <c r="F353" s="54" t="s">
        <v>1551</v>
      </c>
      <c r="G353" s="28">
        <v>14.2</v>
      </c>
      <c r="H353" s="28" t="s">
        <v>435</v>
      </c>
      <c r="I353" s="28" t="s">
        <v>1560</v>
      </c>
      <c r="J353" s="8">
        <v>11.3</v>
      </c>
      <c r="K353" s="8">
        <v>11.3</v>
      </c>
      <c r="L353" s="28"/>
      <c r="M353" s="28"/>
      <c r="N353" s="28"/>
      <c r="O353" s="28" t="s">
        <v>1545</v>
      </c>
      <c r="P353" s="54" t="s">
        <v>1561</v>
      </c>
      <c r="Q353" s="28">
        <v>536</v>
      </c>
      <c r="R353" s="69">
        <v>43312</v>
      </c>
      <c r="S353" s="69">
        <v>43322</v>
      </c>
      <c r="T353" s="69">
        <v>43434</v>
      </c>
      <c r="U353" s="69">
        <v>43464</v>
      </c>
      <c r="V353" s="43"/>
      <c r="W353" s="48">
        <v>11.3</v>
      </c>
      <c r="X353" s="46">
        <f t="shared" si="6"/>
        <v>0</v>
      </c>
    </row>
    <row r="354" ht="91.2" customHeight="1" spans="1:24">
      <c r="A354" s="8">
        <v>132</v>
      </c>
      <c r="B354" s="8" t="s">
        <v>432</v>
      </c>
      <c r="C354" s="8" t="s">
        <v>1562</v>
      </c>
      <c r="D354" s="18" t="s">
        <v>1032</v>
      </c>
      <c r="E354" s="18" t="s">
        <v>1533</v>
      </c>
      <c r="F354" s="19" t="s">
        <v>1557</v>
      </c>
      <c r="G354" s="18">
        <v>24.35</v>
      </c>
      <c r="H354" s="18" t="s">
        <v>435</v>
      </c>
      <c r="I354" s="18" t="s">
        <v>460</v>
      </c>
      <c r="J354" s="8">
        <v>19.5</v>
      </c>
      <c r="K354" s="18"/>
      <c r="L354" s="8">
        <v>19.5</v>
      </c>
      <c r="M354" s="18"/>
      <c r="N354" s="18"/>
      <c r="O354" s="18" t="s">
        <v>1545</v>
      </c>
      <c r="P354" s="19" t="s">
        <v>1563</v>
      </c>
      <c r="Q354" s="18">
        <v>196</v>
      </c>
      <c r="R354" s="50">
        <v>43312</v>
      </c>
      <c r="S354" s="50">
        <v>43322</v>
      </c>
      <c r="T354" s="50">
        <v>43434</v>
      </c>
      <c r="U354" s="50">
        <v>43464</v>
      </c>
      <c r="V354" s="43"/>
      <c r="W354" s="48">
        <v>19.5</v>
      </c>
      <c r="X354" s="46">
        <f t="shared" si="6"/>
        <v>0</v>
      </c>
    </row>
    <row r="355" ht="64.2" customHeight="1" spans="1:24">
      <c r="A355" s="8">
        <v>133</v>
      </c>
      <c r="B355" s="11" t="s">
        <v>565</v>
      </c>
      <c r="C355" s="76" t="s">
        <v>1564</v>
      </c>
      <c r="D355" s="11" t="s">
        <v>1032</v>
      </c>
      <c r="E355" s="28" t="s">
        <v>1533</v>
      </c>
      <c r="F355" s="13" t="s">
        <v>1565</v>
      </c>
      <c r="G355" s="11"/>
      <c r="H355" s="11" t="s">
        <v>568</v>
      </c>
      <c r="I355" s="11" t="s">
        <v>1566</v>
      </c>
      <c r="J355" s="11">
        <v>41.5</v>
      </c>
      <c r="K355" s="11">
        <v>41.5</v>
      </c>
      <c r="L355" s="11"/>
      <c r="M355" s="11"/>
      <c r="N355" s="11"/>
      <c r="O355" s="11" t="s">
        <v>565</v>
      </c>
      <c r="P355" s="13" t="s">
        <v>1567</v>
      </c>
      <c r="Q355" s="11">
        <v>484</v>
      </c>
      <c r="R355" s="47" t="s">
        <v>312</v>
      </c>
      <c r="S355" s="47" t="s">
        <v>1568</v>
      </c>
      <c r="T355" s="47" t="s">
        <v>1273</v>
      </c>
      <c r="U355" s="47" t="s">
        <v>250</v>
      </c>
      <c r="V355" s="43"/>
      <c r="W355" s="48">
        <v>41.5</v>
      </c>
      <c r="X355" s="46">
        <f t="shared" si="6"/>
        <v>0</v>
      </c>
    </row>
    <row r="356" ht="73.2" customHeight="1" spans="1:24">
      <c r="A356" s="8">
        <v>134</v>
      </c>
      <c r="B356" s="8" t="s">
        <v>565</v>
      </c>
      <c r="C356" s="11" t="s">
        <v>1569</v>
      </c>
      <c r="D356" s="11" t="s">
        <v>1032</v>
      </c>
      <c r="E356" s="11" t="s">
        <v>1533</v>
      </c>
      <c r="F356" s="19" t="s">
        <v>1570</v>
      </c>
      <c r="G356" s="18"/>
      <c r="H356" s="18" t="s">
        <v>568</v>
      </c>
      <c r="I356" s="18" t="s">
        <v>1571</v>
      </c>
      <c r="J356" s="8">
        <v>154.046</v>
      </c>
      <c r="K356" s="18"/>
      <c r="L356" s="8">
        <v>154.046</v>
      </c>
      <c r="M356" s="18"/>
      <c r="N356" s="18"/>
      <c r="O356" s="18" t="s">
        <v>565</v>
      </c>
      <c r="P356" s="19" t="s">
        <v>1572</v>
      </c>
      <c r="Q356" s="18">
        <v>1600</v>
      </c>
      <c r="R356" s="50" t="s">
        <v>1573</v>
      </c>
      <c r="S356" s="50" t="s">
        <v>1574</v>
      </c>
      <c r="T356" s="50" t="s">
        <v>1568</v>
      </c>
      <c r="U356" s="50" t="s">
        <v>682</v>
      </c>
      <c r="V356" s="43"/>
      <c r="W356" s="48">
        <v>154.046</v>
      </c>
      <c r="X356" s="46">
        <f t="shared" si="6"/>
        <v>0</v>
      </c>
    </row>
    <row r="357" ht="52.8" customHeight="1" spans="1:24">
      <c r="A357" s="8">
        <v>135</v>
      </c>
      <c r="B357" s="12" t="s">
        <v>603</v>
      </c>
      <c r="C357" s="12" t="s">
        <v>1575</v>
      </c>
      <c r="D357" s="11" t="s">
        <v>1032</v>
      </c>
      <c r="E357" s="11" t="s">
        <v>1533</v>
      </c>
      <c r="F357" s="13" t="s">
        <v>1576</v>
      </c>
      <c r="G357" s="11">
        <v>37.4665</v>
      </c>
      <c r="H357" s="11" t="s">
        <v>606</v>
      </c>
      <c r="I357" s="11" t="s">
        <v>607</v>
      </c>
      <c r="J357" s="12">
        <v>37.4665</v>
      </c>
      <c r="K357" s="12">
        <v>37.4665</v>
      </c>
      <c r="L357" s="11"/>
      <c r="M357" s="11"/>
      <c r="N357" s="11"/>
      <c r="O357" s="11" t="s">
        <v>603</v>
      </c>
      <c r="P357" s="13" t="s">
        <v>1577</v>
      </c>
      <c r="Q357" s="11">
        <v>45</v>
      </c>
      <c r="R357" s="47" t="s">
        <v>1578</v>
      </c>
      <c r="S357" s="47" t="s">
        <v>232</v>
      </c>
      <c r="T357" s="47" t="s">
        <v>129</v>
      </c>
      <c r="U357" s="47" t="s">
        <v>1579</v>
      </c>
      <c r="V357" s="43"/>
      <c r="W357" s="48">
        <v>37.4665</v>
      </c>
      <c r="X357" s="46">
        <f t="shared" si="6"/>
        <v>0</v>
      </c>
    </row>
    <row r="358" s="2" customFormat="1" ht="34.2" customHeight="1" spans="1:24">
      <c r="A358" s="9"/>
      <c r="B358" s="9" t="s">
        <v>1580</v>
      </c>
      <c r="C358" s="9"/>
      <c r="D358" s="9"/>
      <c r="E358" s="9"/>
      <c r="F358" s="10"/>
      <c r="G358" s="9"/>
      <c r="H358" s="9"/>
      <c r="I358" s="9"/>
      <c r="J358" s="9">
        <f>SUM(J359:J360)</f>
        <v>2300</v>
      </c>
      <c r="K358" s="9">
        <v>1094.2</v>
      </c>
      <c r="L358" s="9">
        <f>SUM(L359:L360)</f>
        <v>1205.8</v>
      </c>
      <c r="M358" s="9"/>
      <c r="N358" s="9"/>
      <c r="O358" s="9"/>
      <c r="P358" s="10"/>
      <c r="Q358" s="9"/>
      <c r="R358" s="44"/>
      <c r="S358" s="44"/>
      <c r="T358" s="44"/>
      <c r="U358" s="44"/>
      <c r="V358" s="44"/>
      <c r="W358" s="45">
        <v>2300</v>
      </c>
      <c r="X358" s="46">
        <f t="shared" si="6"/>
        <v>0</v>
      </c>
    </row>
    <row r="359" s="1" customFormat="1" ht="108.6" customHeight="1" spans="1:24">
      <c r="A359" s="8">
        <v>136</v>
      </c>
      <c r="B359" s="11" t="s">
        <v>1581</v>
      </c>
      <c r="C359" s="125" t="s">
        <v>1582</v>
      </c>
      <c r="D359" s="126" t="s">
        <v>1032</v>
      </c>
      <c r="E359" s="127" t="s">
        <v>1583</v>
      </c>
      <c r="F359" s="131" t="s">
        <v>1584</v>
      </c>
      <c r="G359" s="129" t="s">
        <v>1585</v>
      </c>
      <c r="H359" s="127" t="s">
        <v>1586</v>
      </c>
      <c r="I359" s="129" t="s">
        <v>1587</v>
      </c>
      <c r="J359" s="130">
        <v>1300</v>
      </c>
      <c r="K359" s="129">
        <v>94.2</v>
      </c>
      <c r="L359" s="130">
        <v>1205.8</v>
      </c>
      <c r="M359" s="129"/>
      <c r="N359" s="129"/>
      <c r="O359" s="127" t="s">
        <v>1581</v>
      </c>
      <c r="P359" s="131" t="s">
        <v>1588</v>
      </c>
      <c r="Q359" s="129">
        <v>13700</v>
      </c>
      <c r="R359" s="135"/>
      <c r="S359" s="136" t="s">
        <v>1589</v>
      </c>
      <c r="T359" s="136" t="s">
        <v>1590</v>
      </c>
      <c r="U359" s="136" t="s">
        <v>1591</v>
      </c>
      <c r="V359" s="43"/>
      <c r="W359" s="48">
        <v>1300</v>
      </c>
      <c r="X359" s="46">
        <f t="shared" si="6"/>
        <v>0</v>
      </c>
    </row>
    <row r="360" s="1" customFormat="1" ht="42" customHeight="1" spans="1:24">
      <c r="A360" s="8">
        <v>137</v>
      </c>
      <c r="B360" s="8" t="s">
        <v>1581</v>
      </c>
      <c r="C360" s="77" t="s">
        <v>1592</v>
      </c>
      <c r="D360" s="11" t="s">
        <v>1032</v>
      </c>
      <c r="E360" s="18" t="s">
        <v>1583</v>
      </c>
      <c r="F360" s="54" t="s">
        <v>1593</v>
      </c>
      <c r="G360" s="18"/>
      <c r="H360" s="18"/>
      <c r="I360" s="18"/>
      <c r="J360" s="11">
        <v>1000</v>
      </c>
      <c r="K360" s="18">
        <v>1000</v>
      </c>
      <c r="L360" s="11"/>
      <c r="M360" s="18"/>
      <c r="N360" s="18"/>
      <c r="O360" s="28" t="s">
        <v>1581</v>
      </c>
      <c r="P360" s="19" t="s">
        <v>1594</v>
      </c>
      <c r="Q360" s="18"/>
      <c r="R360" s="50"/>
      <c r="S360" s="50"/>
      <c r="T360" s="50"/>
      <c r="U360" s="50"/>
      <c r="V360" s="43"/>
      <c r="W360" s="48">
        <v>1000</v>
      </c>
      <c r="X360" s="46">
        <f t="shared" si="6"/>
        <v>0</v>
      </c>
    </row>
    <row r="361" s="2" customFormat="1" ht="33.6" customHeight="1" spans="1:24">
      <c r="A361" s="9"/>
      <c r="B361" s="9" t="s">
        <v>1595</v>
      </c>
      <c r="C361" s="9"/>
      <c r="D361" s="9"/>
      <c r="E361" s="9"/>
      <c r="F361" s="10"/>
      <c r="G361" s="9"/>
      <c r="H361" s="9"/>
      <c r="I361" s="9"/>
      <c r="J361" s="9">
        <f t="shared" ref="J361:L361" si="7">SUM(J362:J363)</f>
        <v>3000</v>
      </c>
      <c r="K361" s="9">
        <f t="shared" si="7"/>
        <v>2841</v>
      </c>
      <c r="L361" s="9">
        <f t="shared" si="7"/>
        <v>157</v>
      </c>
      <c r="M361" s="9">
        <v>2</v>
      </c>
      <c r="N361" s="9"/>
      <c r="O361" s="9"/>
      <c r="P361" s="10"/>
      <c r="Q361" s="9"/>
      <c r="R361" s="44"/>
      <c r="S361" s="44"/>
      <c r="T361" s="44"/>
      <c r="U361" s="44"/>
      <c r="V361" s="44"/>
      <c r="W361" s="45">
        <v>3000</v>
      </c>
      <c r="X361" s="46">
        <f t="shared" si="6"/>
        <v>0</v>
      </c>
    </row>
    <row r="362" ht="40.2" customHeight="1" spans="1:24">
      <c r="A362" s="8">
        <v>138</v>
      </c>
      <c r="B362" s="11" t="s">
        <v>1581</v>
      </c>
      <c r="C362" s="76" t="s">
        <v>1596</v>
      </c>
      <c r="D362" s="11" t="s">
        <v>1032</v>
      </c>
      <c r="E362" s="28" t="s">
        <v>1597</v>
      </c>
      <c r="F362" s="54" t="s">
        <v>1598</v>
      </c>
      <c r="G362" s="18"/>
      <c r="H362" s="18"/>
      <c r="I362" s="18"/>
      <c r="J362" s="11">
        <v>2000</v>
      </c>
      <c r="K362" s="18">
        <v>2000</v>
      </c>
      <c r="L362" s="11">
        <v>0</v>
      </c>
      <c r="M362" s="18"/>
      <c r="N362" s="18"/>
      <c r="O362" s="18" t="s">
        <v>1581</v>
      </c>
      <c r="P362" s="19" t="s">
        <v>1599</v>
      </c>
      <c r="Q362" s="18">
        <v>1788</v>
      </c>
      <c r="R362" s="50">
        <v>42887</v>
      </c>
      <c r="S362" s="50" t="s">
        <v>1600</v>
      </c>
      <c r="T362" s="50" t="s">
        <v>1601</v>
      </c>
      <c r="U362" s="50"/>
      <c r="V362" s="43"/>
      <c r="W362" s="48">
        <v>2000</v>
      </c>
      <c r="X362" s="46">
        <f t="shared" si="6"/>
        <v>0</v>
      </c>
    </row>
    <row r="363" ht="52.8" customHeight="1" spans="1:24">
      <c r="A363" s="8">
        <v>139</v>
      </c>
      <c r="B363" s="8" t="s">
        <v>1581</v>
      </c>
      <c r="C363" s="77" t="s">
        <v>1602</v>
      </c>
      <c r="D363" s="11" t="s">
        <v>1032</v>
      </c>
      <c r="E363" s="28" t="s">
        <v>1597</v>
      </c>
      <c r="F363" s="54" t="s">
        <v>1603</v>
      </c>
      <c r="G363" s="11"/>
      <c r="H363" s="11"/>
      <c r="I363" s="11"/>
      <c r="J363" s="11">
        <v>1000</v>
      </c>
      <c r="K363" s="11">
        <v>841</v>
      </c>
      <c r="L363" s="11">
        <v>157</v>
      </c>
      <c r="M363" s="11">
        <v>2</v>
      </c>
      <c r="N363" s="11"/>
      <c r="O363" s="18" t="s">
        <v>1581</v>
      </c>
      <c r="P363" s="19" t="s">
        <v>1604</v>
      </c>
      <c r="Q363" s="11">
        <v>1188</v>
      </c>
      <c r="R363" s="47">
        <v>43070</v>
      </c>
      <c r="S363" s="47" t="s">
        <v>908</v>
      </c>
      <c r="T363" s="47" t="s">
        <v>1605</v>
      </c>
      <c r="U363" s="47"/>
      <c r="V363" s="43"/>
      <c r="W363" s="48">
        <v>1000</v>
      </c>
      <c r="X363" s="46">
        <f t="shared" si="6"/>
        <v>0</v>
      </c>
    </row>
    <row r="364" s="2" customFormat="1" ht="31.2" customHeight="1" spans="1:24">
      <c r="A364" s="9"/>
      <c r="B364" s="9" t="s">
        <v>1606</v>
      </c>
      <c r="C364" s="9"/>
      <c r="D364" s="9"/>
      <c r="E364" s="9"/>
      <c r="F364" s="10"/>
      <c r="G364" s="9"/>
      <c r="H364" s="9"/>
      <c r="I364" s="9"/>
      <c r="J364" s="9">
        <v>20471</v>
      </c>
      <c r="K364" s="9">
        <f>SUM(K365:K421)</f>
        <v>0</v>
      </c>
      <c r="L364" s="9">
        <v>20024</v>
      </c>
      <c r="M364" s="9">
        <f>SUM(M365:M421)</f>
        <v>0</v>
      </c>
      <c r="N364" s="9">
        <v>447</v>
      </c>
      <c r="O364" s="9"/>
      <c r="P364" s="10"/>
      <c r="Q364" s="9"/>
      <c r="R364" s="44"/>
      <c r="S364" s="44"/>
      <c r="T364" s="44"/>
      <c r="U364" s="44"/>
      <c r="V364" s="44"/>
      <c r="W364" s="45">
        <v>20471.410886</v>
      </c>
      <c r="X364" s="46">
        <f t="shared" si="6"/>
        <v>0.410886000001483</v>
      </c>
    </row>
    <row r="365" ht="54" customHeight="1" spans="1:24">
      <c r="A365" s="8">
        <v>140</v>
      </c>
      <c r="B365" s="11" t="s">
        <v>30</v>
      </c>
      <c r="C365" s="12" t="s">
        <v>1607</v>
      </c>
      <c r="D365" s="11" t="s">
        <v>1032</v>
      </c>
      <c r="E365" s="11" t="s">
        <v>1608</v>
      </c>
      <c r="F365" s="13" t="s">
        <v>1609</v>
      </c>
      <c r="G365" s="11">
        <v>189</v>
      </c>
      <c r="H365" s="11" t="s">
        <v>35</v>
      </c>
      <c r="I365" s="11" t="s">
        <v>1610</v>
      </c>
      <c r="J365" s="12">
        <v>189</v>
      </c>
      <c r="K365" s="11"/>
      <c r="L365" s="12">
        <v>189</v>
      </c>
      <c r="M365" s="11"/>
      <c r="N365" s="11"/>
      <c r="O365" s="11" t="s">
        <v>37</v>
      </c>
      <c r="P365" s="13" t="s">
        <v>1611</v>
      </c>
      <c r="Q365" s="8">
        <v>93</v>
      </c>
      <c r="R365" s="47" t="s">
        <v>1612</v>
      </c>
      <c r="S365" s="47" t="s">
        <v>1613</v>
      </c>
      <c r="T365" s="47" t="s">
        <v>1614</v>
      </c>
      <c r="U365" s="47" t="s">
        <v>846</v>
      </c>
      <c r="V365" s="43"/>
      <c r="W365" s="48">
        <v>189</v>
      </c>
      <c r="X365" s="46">
        <f t="shared" si="6"/>
        <v>0</v>
      </c>
    </row>
    <row r="366" ht="52.8" customHeight="1" spans="1:24">
      <c r="A366" s="8">
        <v>141</v>
      </c>
      <c r="B366" s="11" t="s">
        <v>30</v>
      </c>
      <c r="C366" s="12" t="s">
        <v>1615</v>
      </c>
      <c r="D366" s="11" t="s">
        <v>1032</v>
      </c>
      <c r="E366" s="11" t="s">
        <v>1608</v>
      </c>
      <c r="F366" s="13" t="s">
        <v>1616</v>
      </c>
      <c r="G366" s="11">
        <v>120</v>
      </c>
      <c r="H366" s="11" t="s">
        <v>35</v>
      </c>
      <c r="I366" s="11" t="s">
        <v>1617</v>
      </c>
      <c r="J366" s="12">
        <v>120</v>
      </c>
      <c r="K366" s="11"/>
      <c r="L366" s="12">
        <v>120</v>
      </c>
      <c r="M366" s="11"/>
      <c r="N366" s="11"/>
      <c r="O366" s="11" t="s">
        <v>37</v>
      </c>
      <c r="P366" s="13" t="s">
        <v>1618</v>
      </c>
      <c r="Q366" s="8">
        <v>206</v>
      </c>
      <c r="R366" s="47" t="s">
        <v>1619</v>
      </c>
      <c r="S366" s="47" t="s">
        <v>1542</v>
      </c>
      <c r="T366" s="47" t="s">
        <v>1620</v>
      </c>
      <c r="U366" s="47" t="s">
        <v>846</v>
      </c>
      <c r="V366" s="43"/>
      <c r="W366" s="48">
        <v>120</v>
      </c>
      <c r="X366" s="46">
        <f t="shared" si="6"/>
        <v>0</v>
      </c>
    </row>
    <row r="367" ht="123.6" customHeight="1" spans="1:24">
      <c r="A367" s="8">
        <v>142</v>
      </c>
      <c r="B367" s="8" t="s">
        <v>30</v>
      </c>
      <c r="C367" s="26" t="s">
        <v>1621</v>
      </c>
      <c r="D367" s="18" t="s">
        <v>1032</v>
      </c>
      <c r="E367" s="11" t="s">
        <v>1608</v>
      </c>
      <c r="F367" s="19" t="s">
        <v>1622</v>
      </c>
      <c r="G367" s="18">
        <v>106.627</v>
      </c>
      <c r="H367" s="11" t="s">
        <v>35</v>
      </c>
      <c r="I367" s="18" t="s">
        <v>1623</v>
      </c>
      <c r="J367" s="173">
        <v>106.6272</v>
      </c>
      <c r="K367" s="171"/>
      <c r="L367" s="173">
        <v>106.6272</v>
      </c>
      <c r="M367" s="18"/>
      <c r="N367" s="18"/>
      <c r="O367" s="11" t="s">
        <v>37</v>
      </c>
      <c r="P367" s="19" t="s">
        <v>1624</v>
      </c>
      <c r="Q367" s="18">
        <v>65</v>
      </c>
      <c r="R367" s="50" t="s">
        <v>799</v>
      </c>
      <c r="S367" s="50" t="s">
        <v>1468</v>
      </c>
      <c r="T367" s="50" t="s">
        <v>539</v>
      </c>
      <c r="U367" s="50" t="s">
        <v>144</v>
      </c>
      <c r="V367" s="43"/>
      <c r="W367" s="48">
        <v>106.6272</v>
      </c>
      <c r="X367" s="46">
        <f t="shared" si="6"/>
        <v>0</v>
      </c>
    </row>
    <row r="368" ht="90" customHeight="1" spans="1:24">
      <c r="A368" s="8">
        <v>143</v>
      </c>
      <c r="B368" s="8" t="s">
        <v>30</v>
      </c>
      <c r="C368" s="26" t="s">
        <v>1625</v>
      </c>
      <c r="D368" s="18" t="s">
        <v>1032</v>
      </c>
      <c r="E368" s="11" t="s">
        <v>1608</v>
      </c>
      <c r="F368" s="19" t="s">
        <v>1626</v>
      </c>
      <c r="G368" s="18">
        <v>10</v>
      </c>
      <c r="H368" s="11" t="s">
        <v>35</v>
      </c>
      <c r="I368" s="18" t="s">
        <v>858</v>
      </c>
      <c r="J368" s="26">
        <v>10</v>
      </c>
      <c r="K368" s="18"/>
      <c r="L368" s="26">
        <v>10</v>
      </c>
      <c r="M368" s="18"/>
      <c r="N368" s="18"/>
      <c r="O368" s="11" t="s">
        <v>37</v>
      </c>
      <c r="P368" s="19" t="s">
        <v>1627</v>
      </c>
      <c r="Q368" s="18">
        <v>29</v>
      </c>
      <c r="R368" s="50" t="s">
        <v>707</v>
      </c>
      <c r="S368" s="50" t="s">
        <v>550</v>
      </c>
      <c r="T368" s="50" t="s">
        <v>80</v>
      </c>
      <c r="U368" s="50"/>
      <c r="V368" s="43"/>
      <c r="W368" s="48">
        <v>10</v>
      </c>
      <c r="X368" s="46">
        <f t="shared" si="6"/>
        <v>0</v>
      </c>
    </row>
    <row r="369" ht="130.2" customHeight="1" spans="1:24">
      <c r="A369" s="8">
        <v>144</v>
      </c>
      <c r="B369" s="8" t="s">
        <v>30</v>
      </c>
      <c r="C369" s="8" t="s">
        <v>1628</v>
      </c>
      <c r="D369" s="18" t="s">
        <v>1032</v>
      </c>
      <c r="E369" s="11" t="s">
        <v>1608</v>
      </c>
      <c r="F369" s="19" t="s">
        <v>1629</v>
      </c>
      <c r="G369" s="18">
        <v>30</v>
      </c>
      <c r="H369" s="11" t="s">
        <v>35</v>
      </c>
      <c r="I369" s="18" t="s">
        <v>1630</v>
      </c>
      <c r="J369" s="8">
        <v>30</v>
      </c>
      <c r="K369" s="18"/>
      <c r="L369" s="8">
        <v>30</v>
      </c>
      <c r="M369" s="18"/>
      <c r="N369" s="18"/>
      <c r="O369" s="11" t="s">
        <v>37</v>
      </c>
      <c r="P369" s="19" t="s">
        <v>1631</v>
      </c>
      <c r="Q369" s="18">
        <v>30</v>
      </c>
      <c r="R369" s="50" t="s">
        <v>707</v>
      </c>
      <c r="S369" s="50" t="s">
        <v>123</v>
      </c>
      <c r="T369" s="50" t="s">
        <v>1319</v>
      </c>
      <c r="U369" s="50" t="s">
        <v>144</v>
      </c>
      <c r="V369" s="43"/>
      <c r="W369" s="48">
        <v>30</v>
      </c>
      <c r="X369" s="46">
        <f t="shared" si="6"/>
        <v>0</v>
      </c>
    </row>
    <row r="370" ht="70.05" customHeight="1" spans="1:24">
      <c r="A370" s="8">
        <v>145</v>
      </c>
      <c r="B370" s="8" t="s">
        <v>30</v>
      </c>
      <c r="C370" s="8" t="s">
        <v>1632</v>
      </c>
      <c r="D370" s="11" t="s">
        <v>1032</v>
      </c>
      <c r="E370" s="11" t="s">
        <v>1608</v>
      </c>
      <c r="F370" s="19" t="s">
        <v>1633</v>
      </c>
      <c r="G370" s="18">
        <v>119.742</v>
      </c>
      <c r="H370" s="11" t="s">
        <v>35</v>
      </c>
      <c r="I370" s="18" t="s">
        <v>931</v>
      </c>
      <c r="J370" s="172">
        <v>119.742163</v>
      </c>
      <c r="K370" s="171"/>
      <c r="L370" s="172">
        <v>119.742163</v>
      </c>
      <c r="M370" s="18"/>
      <c r="N370" s="18"/>
      <c r="O370" s="11" t="s">
        <v>37</v>
      </c>
      <c r="P370" s="19" t="s">
        <v>1634</v>
      </c>
      <c r="Q370" s="18">
        <v>79</v>
      </c>
      <c r="R370" s="50" t="s">
        <v>825</v>
      </c>
      <c r="S370" s="50" t="s">
        <v>1635</v>
      </c>
      <c r="T370" s="50" t="s">
        <v>1636</v>
      </c>
      <c r="U370" s="50"/>
      <c r="V370" s="43"/>
      <c r="W370" s="48">
        <v>119.742163</v>
      </c>
      <c r="X370" s="46">
        <f t="shared" si="6"/>
        <v>0</v>
      </c>
    </row>
    <row r="371" ht="94.2" customHeight="1" spans="1:24">
      <c r="A371" s="8">
        <v>146</v>
      </c>
      <c r="B371" s="8" t="s">
        <v>30</v>
      </c>
      <c r="C371" s="8" t="s">
        <v>1637</v>
      </c>
      <c r="D371" s="18" t="s">
        <v>1032</v>
      </c>
      <c r="E371" s="11" t="s">
        <v>1608</v>
      </c>
      <c r="F371" s="19" t="s">
        <v>1638</v>
      </c>
      <c r="G371" s="18">
        <v>29.8</v>
      </c>
      <c r="H371" s="11" t="s">
        <v>35</v>
      </c>
      <c r="I371" s="18" t="s">
        <v>1311</v>
      </c>
      <c r="J371" s="172">
        <v>29.8</v>
      </c>
      <c r="K371" s="171"/>
      <c r="L371" s="172">
        <v>29.8</v>
      </c>
      <c r="M371" s="18"/>
      <c r="N371" s="18"/>
      <c r="O371" s="11" t="s">
        <v>37</v>
      </c>
      <c r="P371" s="19" t="s">
        <v>1639</v>
      </c>
      <c r="Q371" s="18">
        <v>19</v>
      </c>
      <c r="R371" s="50" t="s">
        <v>92</v>
      </c>
      <c r="S371" s="50" t="s">
        <v>550</v>
      </c>
      <c r="T371" s="50" t="s">
        <v>1319</v>
      </c>
      <c r="U371" s="50"/>
      <c r="V371" s="43"/>
      <c r="W371" s="48">
        <v>29.8</v>
      </c>
      <c r="X371" s="46">
        <f t="shared" si="6"/>
        <v>0</v>
      </c>
    </row>
    <row r="372" ht="90" customHeight="1" spans="1:24">
      <c r="A372" s="8">
        <v>147</v>
      </c>
      <c r="B372" s="8" t="s">
        <v>30</v>
      </c>
      <c r="C372" s="8" t="s">
        <v>1640</v>
      </c>
      <c r="D372" s="18" t="s">
        <v>1032</v>
      </c>
      <c r="E372" s="11" t="s">
        <v>1608</v>
      </c>
      <c r="F372" s="19" t="s">
        <v>1641</v>
      </c>
      <c r="G372" s="18">
        <v>180</v>
      </c>
      <c r="H372" s="11" t="s">
        <v>35</v>
      </c>
      <c r="I372" s="18" t="s">
        <v>1311</v>
      </c>
      <c r="J372" s="172">
        <v>180</v>
      </c>
      <c r="K372" s="171"/>
      <c r="L372" s="172">
        <v>180</v>
      </c>
      <c r="M372" s="18"/>
      <c r="N372" s="18"/>
      <c r="O372" s="11" t="s">
        <v>37</v>
      </c>
      <c r="P372" s="19" t="s">
        <v>1642</v>
      </c>
      <c r="Q372" s="18">
        <v>30</v>
      </c>
      <c r="R372" s="50" t="s">
        <v>707</v>
      </c>
      <c r="S372" s="50" t="s">
        <v>835</v>
      </c>
      <c r="T372" s="50" t="s">
        <v>1246</v>
      </c>
      <c r="U372" s="50"/>
      <c r="V372" s="43"/>
      <c r="W372" s="48">
        <v>180</v>
      </c>
      <c r="X372" s="46">
        <f t="shared" si="6"/>
        <v>0</v>
      </c>
    </row>
    <row r="373" ht="70.05" customHeight="1" spans="1:24">
      <c r="A373" s="8">
        <v>148</v>
      </c>
      <c r="B373" s="11" t="s">
        <v>42</v>
      </c>
      <c r="C373" s="14" t="s">
        <v>1643</v>
      </c>
      <c r="D373" s="11" t="s">
        <v>1032</v>
      </c>
      <c r="E373" s="11" t="s">
        <v>1608</v>
      </c>
      <c r="F373" s="16" t="s">
        <v>1644</v>
      </c>
      <c r="G373" s="15">
        <v>4.048</v>
      </c>
      <c r="H373" s="15" t="s">
        <v>45</v>
      </c>
      <c r="I373" s="15" t="s">
        <v>61</v>
      </c>
      <c r="J373" s="168">
        <v>4.048</v>
      </c>
      <c r="K373" s="169"/>
      <c r="L373" s="168">
        <v>4.048</v>
      </c>
      <c r="M373" s="15"/>
      <c r="N373" s="15"/>
      <c r="O373" s="15" t="s">
        <v>47</v>
      </c>
      <c r="P373" s="16" t="s">
        <v>1645</v>
      </c>
      <c r="Q373" s="15">
        <v>50</v>
      </c>
      <c r="R373" s="50" t="s">
        <v>1646</v>
      </c>
      <c r="S373" s="49" t="s">
        <v>1647</v>
      </c>
      <c r="T373" s="49" t="s">
        <v>627</v>
      </c>
      <c r="U373" s="49" t="s">
        <v>58</v>
      </c>
      <c r="V373" s="43"/>
      <c r="W373" s="48">
        <v>4.048</v>
      </c>
      <c r="X373" s="46">
        <f t="shared" si="6"/>
        <v>0</v>
      </c>
    </row>
    <row r="374" ht="70.05" customHeight="1" spans="1:24">
      <c r="A374" s="8">
        <v>149</v>
      </c>
      <c r="B374" s="11" t="s">
        <v>135</v>
      </c>
      <c r="C374" s="8" t="s">
        <v>1648</v>
      </c>
      <c r="D374" s="18" t="s">
        <v>1032</v>
      </c>
      <c r="E374" s="11" t="s">
        <v>1608</v>
      </c>
      <c r="F374" s="19" t="s">
        <v>1649</v>
      </c>
      <c r="G374" s="18">
        <v>29.5</v>
      </c>
      <c r="H374" s="18" t="s">
        <v>138</v>
      </c>
      <c r="I374" s="18" t="s">
        <v>1650</v>
      </c>
      <c r="J374" s="172">
        <v>29.5</v>
      </c>
      <c r="K374" s="171"/>
      <c r="L374" s="172">
        <v>29.5</v>
      </c>
      <c r="M374" s="18"/>
      <c r="N374" s="18"/>
      <c r="O374" s="18" t="s">
        <v>135</v>
      </c>
      <c r="P374" s="19" t="s">
        <v>1651</v>
      </c>
      <c r="Q374" s="18">
        <v>15</v>
      </c>
      <c r="R374" s="50" t="s">
        <v>1652</v>
      </c>
      <c r="S374" s="50" t="s">
        <v>538</v>
      </c>
      <c r="T374" s="50" t="s">
        <v>181</v>
      </c>
      <c r="U374" s="50" t="s">
        <v>1350</v>
      </c>
      <c r="V374" s="43"/>
      <c r="W374" s="48">
        <v>29.5</v>
      </c>
      <c r="X374" s="46">
        <f t="shared" si="6"/>
        <v>0</v>
      </c>
    </row>
    <row r="375" ht="91.2" customHeight="1" spans="1:24">
      <c r="A375" s="8">
        <v>150</v>
      </c>
      <c r="B375" s="11" t="s">
        <v>135</v>
      </c>
      <c r="C375" s="8" t="s">
        <v>1653</v>
      </c>
      <c r="D375" s="18" t="s">
        <v>1032</v>
      </c>
      <c r="E375" s="11" t="s">
        <v>1608</v>
      </c>
      <c r="F375" s="19" t="s">
        <v>1654</v>
      </c>
      <c r="G375" s="18">
        <v>7.6868</v>
      </c>
      <c r="H375" s="18" t="s">
        <v>138</v>
      </c>
      <c r="I375" s="18" t="s">
        <v>1655</v>
      </c>
      <c r="J375" s="172">
        <v>7.6868</v>
      </c>
      <c r="K375" s="171"/>
      <c r="L375" s="172">
        <v>7.6868</v>
      </c>
      <c r="M375" s="18"/>
      <c r="N375" s="18"/>
      <c r="O375" s="18" t="s">
        <v>135</v>
      </c>
      <c r="P375" s="19" t="s">
        <v>1656</v>
      </c>
      <c r="Q375" s="18">
        <v>952</v>
      </c>
      <c r="R375" s="50" t="s">
        <v>1657</v>
      </c>
      <c r="S375" s="50" t="s">
        <v>1658</v>
      </c>
      <c r="T375" s="50" t="s">
        <v>180</v>
      </c>
      <c r="U375" s="50" t="s">
        <v>143</v>
      </c>
      <c r="V375" s="43"/>
      <c r="W375" s="48">
        <v>7.6868</v>
      </c>
      <c r="X375" s="46">
        <f t="shared" si="6"/>
        <v>0</v>
      </c>
    </row>
    <row r="376" ht="70.05" customHeight="1" spans="1:24">
      <c r="A376" s="8">
        <v>151</v>
      </c>
      <c r="B376" s="11" t="s">
        <v>135</v>
      </c>
      <c r="C376" s="8" t="s">
        <v>1659</v>
      </c>
      <c r="D376" s="18" t="s">
        <v>1032</v>
      </c>
      <c r="E376" s="11" t="s">
        <v>1608</v>
      </c>
      <c r="F376" s="19" t="s">
        <v>1660</v>
      </c>
      <c r="G376" s="18">
        <v>47.6</v>
      </c>
      <c r="H376" s="18" t="s">
        <v>138</v>
      </c>
      <c r="I376" s="18" t="s">
        <v>1661</v>
      </c>
      <c r="J376" s="172">
        <v>47.6</v>
      </c>
      <c r="K376" s="171"/>
      <c r="L376" s="172">
        <v>47.6</v>
      </c>
      <c r="M376" s="18"/>
      <c r="N376" s="18"/>
      <c r="O376" s="18" t="s">
        <v>135</v>
      </c>
      <c r="P376" s="19" t="s">
        <v>1662</v>
      </c>
      <c r="Q376" s="18">
        <v>235</v>
      </c>
      <c r="R376" s="50" t="s">
        <v>1663</v>
      </c>
      <c r="S376" s="50" t="s">
        <v>209</v>
      </c>
      <c r="T376" s="50" t="s">
        <v>1664</v>
      </c>
      <c r="U376" s="50" t="s">
        <v>143</v>
      </c>
      <c r="V376" s="43"/>
      <c r="W376" s="48">
        <v>47.6</v>
      </c>
      <c r="X376" s="46">
        <f t="shared" si="6"/>
        <v>0</v>
      </c>
    </row>
    <row r="377" ht="169.2" customHeight="1" spans="1:24">
      <c r="A377" s="8">
        <v>152</v>
      </c>
      <c r="B377" s="11" t="s">
        <v>135</v>
      </c>
      <c r="C377" s="8" t="s">
        <v>1665</v>
      </c>
      <c r="D377" s="18" t="s">
        <v>1032</v>
      </c>
      <c r="E377" s="11" t="s">
        <v>1608</v>
      </c>
      <c r="F377" s="19" t="s">
        <v>1666</v>
      </c>
      <c r="G377" s="18">
        <v>54.854708</v>
      </c>
      <c r="H377" s="18" t="s">
        <v>138</v>
      </c>
      <c r="I377" s="18" t="s">
        <v>1655</v>
      </c>
      <c r="J377" s="172">
        <v>54.854708</v>
      </c>
      <c r="K377" s="171"/>
      <c r="L377" s="172">
        <v>54.854708</v>
      </c>
      <c r="M377" s="18"/>
      <c r="N377" s="18"/>
      <c r="O377" s="18" t="s">
        <v>135</v>
      </c>
      <c r="P377" s="19" t="s">
        <v>1667</v>
      </c>
      <c r="Q377" s="18">
        <v>10</v>
      </c>
      <c r="R377" s="50" t="s">
        <v>1668</v>
      </c>
      <c r="S377" s="50" t="s">
        <v>1324</v>
      </c>
      <c r="T377" s="50" t="s">
        <v>538</v>
      </c>
      <c r="U377" s="50" t="s">
        <v>564</v>
      </c>
      <c r="V377" s="43"/>
      <c r="W377" s="48">
        <v>54.854708</v>
      </c>
      <c r="X377" s="46">
        <f t="shared" si="6"/>
        <v>0</v>
      </c>
    </row>
    <row r="378" ht="70.05" customHeight="1" spans="1:24">
      <c r="A378" s="8">
        <v>153</v>
      </c>
      <c r="B378" s="11" t="s">
        <v>157</v>
      </c>
      <c r="C378" s="11" t="s">
        <v>1669</v>
      </c>
      <c r="D378" s="11" t="s">
        <v>1032</v>
      </c>
      <c r="E378" s="11" t="s">
        <v>1608</v>
      </c>
      <c r="F378" s="13" t="s">
        <v>1670</v>
      </c>
      <c r="G378" s="11">
        <v>29.2</v>
      </c>
      <c r="H378" s="11" t="s">
        <v>160</v>
      </c>
      <c r="I378" s="11" t="s">
        <v>1264</v>
      </c>
      <c r="J378" s="166">
        <v>9.515</v>
      </c>
      <c r="K378" s="167"/>
      <c r="L378" s="166">
        <v>9.515</v>
      </c>
      <c r="M378" s="11"/>
      <c r="N378" s="11"/>
      <c r="O378" s="11" t="s">
        <v>657</v>
      </c>
      <c r="P378" s="13" t="s">
        <v>1671</v>
      </c>
      <c r="Q378" s="11">
        <v>596</v>
      </c>
      <c r="R378" s="47" t="s">
        <v>610</v>
      </c>
      <c r="S378" s="47" t="s">
        <v>1152</v>
      </c>
      <c r="T378" s="47" t="s">
        <v>1271</v>
      </c>
      <c r="U378" s="47" t="s">
        <v>673</v>
      </c>
      <c r="V378" s="43"/>
      <c r="W378" s="48">
        <v>9.515</v>
      </c>
      <c r="X378" s="46">
        <f t="shared" si="6"/>
        <v>0</v>
      </c>
    </row>
    <row r="379" ht="70.05" customHeight="1" spans="1:24">
      <c r="A379" s="8">
        <v>154</v>
      </c>
      <c r="B379" s="11" t="s">
        <v>157</v>
      </c>
      <c r="C379" s="11" t="s">
        <v>1672</v>
      </c>
      <c r="D379" s="11" t="s">
        <v>1032</v>
      </c>
      <c r="E379" s="11" t="s">
        <v>1608</v>
      </c>
      <c r="F379" s="13" t="s">
        <v>1673</v>
      </c>
      <c r="G379" s="11">
        <v>70.4</v>
      </c>
      <c r="H379" s="11" t="s">
        <v>160</v>
      </c>
      <c r="I379" s="11" t="s">
        <v>1674</v>
      </c>
      <c r="J379" s="166">
        <v>14.081</v>
      </c>
      <c r="K379" s="167"/>
      <c r="L379" s="166">
        <v>14.081</v>
      </c>
      <c r="M379" s="11"/>
      <c r="N379" s="11"/>
      <c r="O379" s="11" t="s">
        <v>657</v>
      </c>
      <c r="P379" s="13" t="s">
        <v>1675</v>
      </c>
      <c r="Q379" s="11">
        <v>481</v>
      </c>
      <c r="R379" s="47" t="s">
        <v>1676</v>
      </c>
      <c r="S379" s="47"/>
      <c r="T379" s="47"/>
      <c r="U379" s="47"/>
      <c r="V379" s="43"/>
      <c r="W379" s="48">
        <v>14.081</v>
      </c>
      <c r="X379" s="46">
        <f t="shared" si="6"/>
        <v>0</v>
      </c>
    </row>
    <row r="380" ht="78.6" customHeight="1" spans="1:24">
      <c r="A380" s="8">
        <v>155</v>
      </c>
      <c r="B380" s="11" t="s">
        <v>157</v>
      </c>
      <c r="C380" s="11" t="s">
        <v>1677</v>
      </c>
      <c r="D380" s="11" t="s">
        <v>1032</v>
      </c>
      <c r="E380" s="11" t="s">
        <v>1608</v>
      </c>
      <c r="F380" s="13" t="s">
        <v>1678</v>
      </c>
      <c r="G380" s="11">
        <v>29.98</v>
      </c>
      <c r="H380" s="11" t="s">
        <v>160</v>
      </c>
      <c r="I380" s="11" t="s">
        <v>1674</v>
      </c>
      <c r="J380" s="166">
        <v>19.984</v>
      </c>
      <c r="K380" s="167"/>
      <c r="L380" s="166">
        <v>19.984</v>
      </c>
      <c r="M380" s="11"/>
      <c r="N380" s="11"/>
      <c r="O380" s="11" t="s">
        <v>657</v>
      </c>
      <c r="P380" s="13" t="s">
        <v>1679</v>
      </c>
      <c r="Q380" s="11">
        <v>65</v>
      </c>
      <c r="R380" s="47" t="s">
        <v>1680</v>
      </c>
      <c r="S380" s="47"/>
      <c r="T380" s="47"/>
      <c r="U380" s="47"/>
      <c r="V380" s="43"/>
      <c r="W380" s="48">
        <v>19.984</v>
      </c>
      <c r="X380" s="46">
        <f t="shared" si="6"/>
        <v>0</v>
      </c>
    </row>
    <row r="381" ht="77.4" customHeight="1" spans="1:24">
      <c r="A381" s="8">
        <v>156</v>
      </c>
      <c r="B381" s="8" t="s">
        <v>157</v>
      </c>
      <c r="C381" s="25" t="s">
        <v>1681</v>
      </c>
      <c r="D381" s="18" t="s">
        <v>1032</v>
      </c>
      <c r="E381" s="11" t="s">
        <v>1608</v>
      </c>
      <c r="F381" s="19" t="s">
        <v>1682</v>
      </c>
      <c r="G381" s="18">
        <v>26.5</v>
      </c>
      <c r="H381" s="18" t="s">
        <v>160</v>
      </c>
      <c r="I381" s="18" t="s">
        <v>1264</v>
      </c>
      <c r="J381" s="170">
        <v>26.5</v>
      </c>
      <c r="K381" s="171"/>
      <c r="L381" s="170">
        <v>26.5</v>
      </c>
      <c r="M381" s="18"/>
      <c r="N381" s="18"/>
      <c r="O381" s="11" t="s">
        <v>657</v>
      </c>
      <c r="P381" s="19" t="s">
        <v>1683</v>
      </c>
      <c r="Q381" s="18">
        <v>370</v>
      </c>
      <c r="R381" s="50" t="s">
        <v>693</v>
      </c>
      <c r="S381" s="50" t="s">
        <v>1684</v>
      </c>
      <c r="T381" s="120">
        <v>2018</v>
      </c>
      <c r="U381" s="50" t="s">
        <v>143</v>
      </c>
      <c r="V381" s="43"/>
      <c r="W381" s="48">
        <v>26.5</v>
      </c>
      <c r="X381" s="46">
        <f t="shared" si="6"/>
        <v>0</v>
      </c>
    </row>
    <row r="382" ht="71.4" customHeight="1" spans="1:24">
      <c r="A382" s="8">
        <v>157</v>
      </c>
      <c r="B382" s="8" t="s">
        <v>157</v>
      </c>
      <c r="C382" s="25" t="s">
        <v>1685</v>
      </c>
      <c r="D382" s="18" t="s">
        <v>1032</v>
      </c>
      <c r="E382" s="11" t="s">
        <v>1608</v>
      </c>
      <c r="F382" s="19" t="s">
        <v>1686</v>
      </c>
      <c r="G382" s="18">
        <v>106.920608</v>
      </c>
      <c r="H382" s="18" t="s">
        <v>160</v>
      </c>
      <c r="I382" s="18" t="s">
        <v>1674</v>
      </c>
      <c r="J382" s="170">
        <v>106.920608</v>
      </c>
      <c r="K382" s="171"/>
      <c r="L382" s="170">
        <v>106.920608</v>
      </c>
      <c r="M382" s="18"/>
      <c r="N382" s="18"/>
      <c r="O382" s="11" t="s">
        <v>657</v>
      </c>
      <c r="P382" s="19" t="s">
        <v>1687</v>
      </c>
      <c r="Q382" s="18">
        <v>78</v>
      </c>
      <c r="R382" s="50" t="s">
        <v>641</v>
      </c>
      <c r="S382" s="50" t="s">
        <v>1688</v>
      </c>
      <c r="T382" s="50" t="s">
        <v>169</v>
      </c>
      <c r="U382" s="50"/>
      <c r="V382" s="43"/>
      <c r="W382" s="48">
        <v>106.920608</v>
      </c>
      <c r="X382" s="46">
        <f t="shared" si="6"/>
        <v>0</v>
      </c>
    </row>
    <row r="383" ht="60" customHeight="1" spans="1:24">
      <c r="A383" s="8">
        <v>158</v>
      </c>
      <c r="B383" s="8" t="s">
        <v>157</v>
      </c>
      <c r="C383" s="25" t="s">
        <v>1689</v>
      </c>
      <c r="D383" s="18" t="s">
        <v>1032</v>
      </c>
      <c r="E383" s="11" t="s">
        <v>1608</v>
      </c>
      <c r="F383" s="19" t="s">
        <v>1690</v>
      </c>
      <c r="G383" s="18">
        <v>84.6</v>
      </c>
      <c r="H383" s="18" t="s">
        <v>160</v>
      </c>
      <c r="I383" s="18" t="s">
        <v>1674</v>
      </c>
      <c r="J383" s="170">
        <v>84.6</v>
      </c>
      <c r="K383" s="171"/>
      <c r="L383" s="170">
        <v>84.6</v>
      </c>
      <c r="M383" s="18"/>
      <c r="N383" s="18"/>
      <c r="O383" s="11" t="s">
        <v>657</v>
      </c>
      <c r="P383" s="19" t="s">
        <v>1687</v>
      </c>
      <c r="Q383" s="18">
        <v>78</v>
      </c>
      <c r="R383" s="50" t="s">
        <v>641</v>
      </c>
      <c r="S383" s="50" t="s">
        <v>129</v>
      </c>
      <c r="T383" s="50" t="s">
        <v>1691</v>
      </c>
      <c r="U383" s="50"/>
      <c r="V383" s="43"/>
      <c r="W383" s="48">
        <v>84.6</v>
      </c>
      <c r="X383" s="46">
        <f t="shared" si="6"/>
        <v>0</v>
      </c>
    </row>
    <row r="384" ht="60" customHeight="1" spans="1:24">
      <c r="A384" s="8">
        <v>159</v>
      </c>
      <c r="B384" s="8" t="s">
        <v>199</v>
      </c>
      <c r="C384" s="8" t="s">
        <v>1692</v>
      </c>
      <c r="D384" s="11" t="s">
        <v>1032</v>
      </c>
      <c r="E384" s="11" t="s">
        <v>1608</v>
      </c>
      <c r="F384" s="13" t="s">
        <v>1693</v>
      </c>
      <c r="G384" s="11">
        <v>20</v>
      </c>
      <c r="H384" s="11" t="s">
        <v>202</v>
      </c>
      <c r="I384" s="11" t="s">
        <v>1694</v>
      </c>
      <c r="J384" s="172">
        <v>20</v>
      </c>
      <c r="K384" s="167"/>
      <c r="L384" s="172">
        <v>20</v>
      </c>
      <c r="M384" s="11"/>
      <c r="N384" s="11"/>
      <c r="O384" s="11" t="s">
        <v>199</v>
      </c>
      <c r="P384" s="13" t="s">
        <v>1695</v>
      </c>
      <c r="Q384" s="11">
        <v>112</v>
      </c>
      <c r="R384" s="47" t="s">
        <v>707</v>
      </c>
      <c r="S384" s="47">
        <v>43132</v>
      </c>
      <c r="T384" s="47">
        <v>43160</v>
      </c>
      <c r="U384" s="47" t="s">
        <v>58</v>
      </c>
      <c r="V384" s="43"/>
      <c r="W384" s="48">
        <v>20</v>
      </c>
      <c r="X384" s="46">
        <f t="shared" si="6"/>
        <v>0</v>
      </c>
    </row>
    <row r="385" ht="75" customHeight="1" spans="1:24">
      <c r="A385" s="8">
        <v>160</v>
      </c>
      <c r="B385" s="8" t="s">
        <v>199</v>
      </c>
      <c r="C385" s="8" t="s">
        <v>1696</v>
      </c>
      <c r="D385" s="11" t="s">
        <v>1032</v>
      </c>
      <c r="E385" s="11" t="s">
        <v>1608</v>
      </c>
      <c r="F385" s="13" t="s">
        <v>1697</v>
      </c>
      <c r="G385" s="11">
        <v>40</v>
      </c>
      <c r="H385" s="11" t="s">
        <v>202</v>
      </c>
      <c r="I385" s="11" t="s">
        <v>661</v>
      </c>
      <c r="J385" s="172">
        <v>40</v>
      </c>
      <c r="K385" s="167"/>
      <c r="L385" s="172">
        <v>40</v>
      </c>
      <c r="M385" s="11"/>
      <c r="N385" s="11"/>
      <c r="O385" s="11" t="s">
        <v>199</v>
      </c>
      <c r="P385" s="13" t="s">
        <v>1698</v>
      </c>
      <c r="Q385" s="11">
        <v>186</v>
      </c>
      <c r="R385" s="47" t="s">
        <v>707</v>
      </c>
      <c r="S385" s="47">
        <v>43132</v>
      </c>
      <c r="T385" s="47">
        <v>43160</v>
      </c>
      <c r="U385" s="47" t="s">
        <v>58</v>
      </c>
      <c r="V385" s="43"/>
      <c r="W385" s="48">
        <v>40</v>
      </c>
      <c r="X385" s="46">
        <f t="shared" si="6"/>
        <v>0</v>
      </c>
    </row>
    <row r="386" ht="60" customHeight="1" spans="1:24">
      <c r="A386" s="8">
        <v>161</v>
      </c>
      <c r="B386" s="8" t="s">
        <v>262</v>
      </c>
      <c r="C386" s="26" t="s">
        <v>1699</v>
      </c>
      <c r="D386" s="18" t="s">
        <v>1032</v>
      </c>
      <c r="E386" s="11" t="s">
        <v>1608</v>
      </c>
      <c r="F386" s="54" t="s">
        <v>1700</v>
      </c>
      <c r="G386" s="28">
        <v>653.467433</v>
      </c>
      <c r="H386" s="28" t="s">
        <v>265</v>
      </c>
      <c r="I386" s="28"/>
      <c r="J386" s="173">
        <v>653.467433</v>
      </c>
      <c r="K386" s="177"/>
      <c r="L386" s="173">
        <v>653.467433</v>
      </c>
      <c r="M386" s="28"/>
      <c r="N386" s="28"/>
      <c r="O386" s="28" t="s">
        <v>265</v>
      </c>
      <c r="P386" s="54" t="s">
        <v>1701</v>
      </c>
      <c r="Q386" s="11">
        <v>2347</v>
      </c>
      <c r="R386" s="47" t="s">
        <v>707</v>
      </c>
      <c r="S386" s="47">
        <v>43009</v>
      </c>
      <c r="T386" s="47">
        <v>43160</v>
      </c>
      <c r="U386" s="47" t="s">
        <v>1702</v>
      </c>
      <c r="V386" s="43"/>
      <c r="W386" s="48">
        <v>653.467433</v>
      </c>
      <c r="X386" s="46">
        <f t="shared" si="6"/>
        <v>0</v>
      </c>
    </row>
    <row r="387" ht="70.05" customHeight="1" spans="1:24">
      <c r="A387" s="8">
        <v>162</v>
      </c>
      <c r="B387" s="28" t="s">
        <v>286</v>
      </c>
      <c r="C387" s="15" t="s">
        <v>1703</v>
      </c>
      <c r="D387" s="11" t="s">
        <v>1032</v>
      </c>
      <c r="E387" s="11" t="s">
        <v>1608</v>
      </c>
      <c r="F387" s="29" t="s">
        <v>1704</v>
      </c>
      <c r="G387" s="14">
        <v>0.5</v>
      </c>
      <c r="H387" s="14" t="s">
        <v>289</v>
      </c>
      <c r="I387" s="14" t="s">
        <v>393</v>
      </c>
      <c r="J387" s="168">
        <v>0.5</v>
      </c>
      <c r="K387" s="168"/>
      <c r="L387" s="168">
        <v>0.5</v>
      </c>
      <c r="M387" s="14"/>
      <c r="N387" s="14"/>
      <c r="O387" s="14" t="s">
        <v>286</v>
      </c>
      <c r="P387" s="29" t="s">
        <v>1705</v>
      </c>
      <c r="Q387" s="14"/>
      <c r="R387" s="52" t="s">
        <v>1706</v>
      </c>
      <c r="S387" s="52" t="s">
        <v>1707</v>
      </c>
      <c r="T387" s="52" t="s">
        <v>1708</v>
      </c>
      <c r="U387" s="52">
        <v>43064</v>
      </c>
      <c r="V387" s="43"/>
      <c r="W387" s="48">
        <v>0.5</v>
      </c>
      <c r="X387" s="46">
        <f t="shared" si="6"/>
        <v>0</v>
      </c>
    </row>
    <row r="388" ht="70.05" customHeight="1" spans="1:24">
      <c r="A388" s="8">
        <v>163</v>
      </c>
      <c r="B388" s="36" t="s">
        <v>317</v>
      </c>
      <c r="C388" s="14" t="s">
        <v>1709</v>
      </c>
      <c r="D388" s="11" t="s">
        <v>1032</v>
      </c>
      <c r="E388" s="11" t="s">
        <v>1608</v>
      </c>
      <c r="F388" s="29" t="s">
        <v>1710</v>
      </c>
      <c r="G388" s="14">
        <v>4.965225</v>
      </c>
      <c r="H388" s="14" t="s">
        <v>320</v>
      </c>
      <c r="I388" s="14" t="s">
        <v>1711</v>
      </c>
      <c r="J388" s="168">
        <v>4.965225</v>
      </c>
      <c r="K388" s="168"/>
      <c r="L388" s="168">
        <v>4.965225</v>
      </c>
      <c r="M388" s="14"/>
      <c r="N388" s="14"/>
      <c r="O388" s="14" t="s">
        <v>317</v>
      </c>
      <c r="P388" s="29" t="s">
        <v>1712</v>
      </c>
      <c r="Q388" s="14">
        <v>777</v>
      </c>
      <c r="R388" s="52">
        <v>43042</v>
      </c>
      <c r="S388" s="52">
        <v>43044</v>
      </c>
      <c r="T388" s="52">
        <v>43064</v>
      </c>
      <c r="U388" s="52">
        <v>43066</v>
      </c>
      <c r="V388" s="43"/>
      <c r="W388" s="48">
        <v>4.965225</v>
      </c>
      <c r="X388" s="46">
        <f t="shared" si="6"/>
        <v>0</v>
      </c>
    </row>
    <row r="389" ht="70.05" customHeight="1" spans="1:24">
      <c r="A389" s="8">
        <v>164</v>
      </c>
      <c r="B389" s="36" t="s">
        <v>317</v>
      </c>
      <c r="C389" s="14" t="s">
        <v>1713</v>
      </c>
      <c r="D389" s="14" t="s">
        <v>1032</v>
      </c>
      <c r="E389" s="11" t="s">
        <v>1608</v>
      </c>
      <c r="F389" s="29" t="s">
        <v>1714</v>
      </c>
      <c r="G389" s="14">
        <v>5.76</v>
      </c>
      <c r="H389" s="14" t="s">
        <v>320</v>
      </c>
      <c r="I389" s="14" t="s">
        <v>1715</v>
      </c>
      <c r="J389" s="168">
        <v>5.76</v>
      </c>
      <c r="K389" s="168"/>
      <c r="L389" s="168">
        <v>5.76</v>
      </c>
      <c r="M389" s="14"/>
      <c r="N389" s="14"/>
      <c r="O389" s="14" t="s">
        <v>317</v>
      </c>
      <c r="P389" s="29" t="s">
        <v>1716</v>
      </c>
      <c r="Q389" s="14">
        <v>164</v>
      </c>
      <c r="R389" s="52">
        <v>43033</v>
      </c>
      <c r="S389" s="52">
        <v>43068</v>
      </c>
      <c r="T389" s="52">
        <v>43075</v>
      </c>
      <c r="U389" s="52">
        <v>43442</v>
      </c>
      <c r="V389" s="43"/>
      <c r="W389" s="48">
        <v>5.76</v>
      </c>
      <c r="X389" s="46">
        <f t="shared" si="6"/>
        <v>0</v>
      </c>
    </row>
    <row r="390" ht="60" customHeight="1" spans="1:24">
      <c r="A390" s="8">
        <v>165</v>
      </c>
      <c r="B390" s="8" t="s">
        <v>425</v>
      </c>
      <c r="C390" s="8" t="s">
        <v>1717</v>
      </c>
      <c r="D390" s="11" t="s">
        <v>1032</v>
      </c>
      <c r="E390" s="11" t="s">
        <v>1608</v>
      </c>
      <c r="F390" s="13" t="s">
        <v>1718</v>
      </c>
      <c r="G390" s="8">
        <v>19.4</v>
      </c>
      <c r="H390" s="11" t="s">
        <v>428</v>
      </c>
      <c r="I390" s="11" t="s">
        <v>1719</v>
      </c>
      <c r="J390" s="172">
        <v>19.4</v>
      </c>
      <c r="K390" s="167"/>
      <c r="L390" s="172">
        <v>19.4</v>
      </c>
      <c r="M390" s="11"/>
      <c r="N390" s="11"/>
      <c r="O390" s="11" t="s">
        <v>430</v>
      </c>
      <c r="P390" s="13" t="s">
        <v>1720</v>
      </c>
      <c r="Q390" s="11">
        <v>65</v>
      </c>
      <c r="R390" s="47">
        <v>43172</v>
      </c>
      <c r="S390" s="47">
        <v>43179</v>
      </c>
      <c r="T390" s="47">
        <v>43271</v>
      </c>
      <c r="U390" s="47"/>
      <c r="V390" s="43"/>
      <c r="W390" s="48">
        <v>19.4</v>
      </c>
      <c r="X390" s="46">
        <f t="shared" ref="X390:X414" si="8">W390-J390</f>
        <v>0</v>
      </c>
    </row>
    <row r="391" ht="60" customHeight="1" spans="1:24">
      <c r="A391" s="8">
        <v>166</v>
      </c>
      <c r="B391" s="8" t="s">
        <v>470</v>
      </c>
      <c r="C391" s="8" t="s">
        <v>1721</v>
      </c>
      <c r="D391" s="11" t="s">
        <v>1032</v>
      </c>
      <c r="E391" s="11" t="s">
        <v>1608</v>
      </c>
      <c r="F391" s="13" t="s">
        <v>1722</v>
      </c>
      <c r="G391" s="11">
        <v>30</v>
      </c>
      <c r="H391" s="11" t="s">
        <v>473</v>
      </c>
      <c r="I391" s="11" t="s">
        <v>722</v>
      </c>
      <c r="J391" s="170">
        <v>30</v>
      </c>
      <c r="K391" s="167"/>
      <c r="L391" s="170"/>
      <c r="M391" s="11"/>
      <c r="N391" s="11">
        <v>30</v>
      </c>
      <c r="O391" s="11" t="s">
        <v>470</v>
      </c>
      <c r="P391" s="13" t="s">
        <v>1723</v>
      </c>
      <c r="Q391" s="11"/>
      <c r="R391" s="43" t="s">
        <v>1126</v>
      </c>
      <c r="S391" s="43" t="s">
        <v>1078</v>
      </c>
      <c r="T391" s="47"/>
      <c r="U391" s="47"/>
      <c r="V391" s="43"/>
      <c r="W391" s="48">
        <v>30</v>
      </c>
      <c r="X391" s="46">
        <f t="shared" si="8"/>
        <v>0</v>
      </c>
    </row>
    <row r="392" ht="60" customHeight="1" spans="1:24">
      <c r="A392" s="8">
        <v>167</v>
      </c>
      <c r="B392" s="12" t="s">
        <v>488</v>
      </c>
      <c r="C392" s="56" t="s">
        <v>1724</v>
      </c>
      <c r="D392" s="11" t="s">
        <v>1032</v>
      </c>
      <c r="E392" s="11" t="s">
        <v>1608</v>
      </c>
      <c r="F392" s="19" t="s">
        <v>1725</v>
      </c>
      <c r="G392" s="18">
        <v>50</v>
      </c>
      <c r="H392" s="18" t="s">
        <v>491</v>
      </c>
      <c r="I392" s="18" t="s">
        <v>512</v>
      </c>
      <c r="J392" s="166">
        <v>50</v>
      </c>
      <c r="K392" s="171"/>
      <c r="L392" s="166">
        <v>50</v>
      </c>
      <c r="M392" s="18"/>
      <c r="N392" s="18"/>
      <c r="O392" s="18" t="s">
        <v>488</v>
      </c>
      <c r="P392" s="19" t="s">
        <v>1726</v>
      </c>
      <c r="Q392" s="18">
        <v>290</v>
      </c>
      <c r="R392" s="50">
        <v>43185</v>
      </c>
      <c r="S392" s="50">
        <v>43187</v>
      </c>
      <c r="T392" s="50">
        <v>43218</v>
      </c>
      <c r="U392" s="47">
        <v>43240</v>
      </c>
      <c r="V392" s="70"/>
      <c r="W392" s="48">
        <v>50</v>
      </c>
      <c r="X392" s="46">
        <f t="shared" si="8"/>
        <v>0</v>
      </c>
    </row>
    <row r="393" ht="49.95" customHeight="1" spans="1:24">
      <c r="A393" s="8">
        <v>168</v>
      </c>
      <c r="B393" s="8" t="s">
        <v>565</v>
      </c>
      <c r="C393" s="8" t="s">
        <v>1727</v>
      </c>
      <c r="D393" s="11" t="s">
        <v>1032</v>
      </c>
      <c r="E393" s="11" t="s">
        <v>1608</v>
      </c>
      <c r="F393" s="19" t="s">
        <v>1728</v>
      </c>
      <c r="G393" s="8">
        <v>130.622555</v>
      </c>
      <c r="H393" s="18" t="s">
        <v>568</v>
      </c>
      <c r="I393" s="18" t="s">
        <v>569</v>
      </c>
      <c r="J393" s="172">
        <v>130.622555</v>
      </c>
      <c r="K393" s="171"/>
      <c r="L393" s="172">
        <v>130.622555</v>
      </c>
      <c r="M393" s="18"/>
      <c r="N393" s="18"/>
      <c r="O393" s="18" t="s">
        <v>565</v>
      </c>
      <c r="P393" s="19" t="s">
        <v>1729</v>
      </c>
      <c r="Q393" s="18">
        <v>1600</v>
      </c>
      <c r="R393" s="50" t="s">
        <v>476</v>
      </c>
      <c r="S393" s="50" t="s">
        <v>151</v>
      </c>
      <c r="T393" s="50" t="s">
        <v>259</v>
      </c>
      <c r="U393" s="50"/>
      <c r="V393" s="43"/>
      <c r="W393" s="48">
        <v>130.622555</v>
      </c>
      <c r="X393" s="46">
        <f t="shared" si="8"/>
        <v>0</v>
      </c>
    </row>
    <row r="394" ht="49.95" customHeight="1" spans="1:24">
      <c r="A394" s="8">
        <v>169</v>
      </c>
      <c r="B394" s="8" t="s">
        <v>579</v>
      </c>
      <c r="C394" s="8" t="s">
        <v>1730</v>
      </c>
      <c r="D394" s="11" t="s">
        <v>1032</v>
      </c>
      <c r="E394" s="11" t="s">
        <v>1608</v>
      </c>
      <c r="F394" s="13" t="s">
        <v>1731</v>
      </c>
      <c r="G394" s="11">
        <v>9.3</v>
      </c>
      <c r="H394" s="11" t="s">
        <v>582</v>
      </c>
      <c r="I394" s="11" t="s">
        <v>1437</v>
      </c>
      <c r="J394" s="172">
        <v>9.3</v>
      </c>
      <c r="K394" s="167"/>
      <c r="L394" s="172"/>
      <c r="M394" s="11"/>
      <c r="N394" s="11">
        <v>9.3</v>
      </c>
      <c r="O394" s="11" t="s">
        <v>579</v>
      </c>
      <c r="P394" s="13" t="s">
        <v>1732</v>
      </c>
      <c r="Q394" s="11">
        <v>36</v>
      </c>
      <c r="R394" s="47" t="s">
        <v>707</v>
      </c>
      <c r="S394" s="47"/>
      <c r="T394" s="47"/>
      <c r="U394" s="47"/>
      <c r="V394" s="43"/>
      <c r="W394" s="48">
        <v>9.3</v>
      </c>
      <c r="X394" s="46">
        <f t="shared" si="8"/>
        <v>0</v>
      </c>
    </row>
    <row r="395" ht="61.8" customHeight="1" spans="1:24">
      <c r="A395" s="8">
        <v>170</v>
      </c>
      <c r="B395" s="12" t="s">
        <v>603</v>
      </c>
      <c r="C395" s="12" t="s">
        <v>1733</v>
      </c>
      <c r="D395" s="11" t="s">
        <v>1032</v>
      </c>
      <c r="E395" s="11" t="s">
        <v>1608</v>
      </c>
      <c r="F395" s="13" t="s">
        <v>1734</v>
      </c>
      <c r="G395" s="11">
        <v>108</v>
      </c>
      <c r="H395" s="11" t="s">
        <v>606</v>
      </c>
      <c r="I395" s="11" t="s">
        <v>1735</v>
      </c>
      <c r="J395" s="166">
        <v>108</v>
      </c>
      <c r="K395" s="167"/>
      <c r="L395" s="166">
        <v>108</v>
      </c>
      <c r="M395" s="11"/>
      <c r="N395" s="11"/>
      <c r="O395" s="11" t="s">
        <v>603</v>
      </c>
      <c r="P395" s="13" t="s">
        <v>1736</v>
      </c>
      <c r="Q395" s="11">
        <v>52</v>
      </c>
      <c r="R395" s="47" t="s">
        <v>1737</v>
      </c>
      <c r="S395" s="47" t="s">
        <v>1738</v>
      </c>
      <c r="T395" s="47" t="s">
        <v>1739</v>
      </c>
      <c r="U395" s="47" t="s">
        <v>141</v>
      </c>
      <c r="V395" s="43"/>
      <c r="W395" s="48">
        <v>108</v>
      </c>
      <c r="X395" s="46">
        <f t="shared" si="8"/>
        <v>0</v>
      </c>
    </row>
    <row r="396" ht="67.2" customHeight="1" spans="1:24">
      <c r="A396" s="8">
        <v>171</v>
      </c>
      <c r="B396" s="12" t="s">
        <v>603</v>
      </c>
      <c r="C396" s="12" t="s">
        <v>1740</v>
      </c>
      <c r="D396" s="11" t="s">
        <v>1032</v>
      </c>
      <c r="E396" s="11" t="s">
        <v>1608</v>
      </c>
      <c r="F396" s="54" t="s">
        <v>1741</v>
      </c>
      <c r="G396" s="28">
        <v>198.805461</v>
      </c>
      <c r="H396" s="28" t="s">
        <v>606</v>
      </c>
      <c r="I396" s="28" t="s">
        <v>1735</v>
      </c>
      <c r="J396" s="166">
        <v>198.805461</v>
      </c>
      <c r="K396" s="177"/>
      <c r="L396" s="166">
        <v>198.805461</v>
      </c>
      <c r="M396" s="28"/>
      <c r="N396" s="28"/>
      <c r="O396" s="28" t="s">
        <v>603</v>
      </c>
      <c r="P396" s="54" t="s">
        <v>1742</v>
      </c>
      <c r="Q396" s="28">
        <v>400</v>
      </c>
      <c r="R396" s="69" t="s">
        <v>1743</v>
      </c>
      <c r="S396" s="69" t="s">
        <v>1744</v>
      </c>
      <c r="T396" s="69" t="s">
        <v>1745</v>
      </c>
      <c r="U396" s="69" t="s">
        <v>1746</v>
      </c>
      <c r="V396" s="43"/>
      <c r="W396" s="48">
        <v>198.805461</v>
      </c>
      <c r="X396" s="46">
        <f t="shared" si="8"/>
        <v>0</v>
      </c>
    </row>
    <row r="397" ht="97.2" customHeight="1" spans="1:24">
      <c r="A397" s="8">
        <v>172</v>
      </c>
      <c r="B397" s="8" t="s">
        <v>603</v>
      </c>
      <c r="C397" s="26" t="s">
        <v>1747</v>
      </c>
      <c r="D397" s="11" t="s">
        <v>1032</v>
      </c>
      <c r="E397" s="11" t="s">
        <v>1608</v>
      </c>
      <c r="F397" s="54" t="s">
        <v>1748</v>
      </c>
      <c r="G397" s="28">
        <v>172</v>
      </c>
      <c r="H397" s="28" t="s">
        <v>606</v>
      </c>
      <c r="I397" s="28" t="s">
        <v>1749</v>
      </c>
      <c r="J397" s="172">
        <v>172</v>
      </c>
      <c r="K397" s="177"/>
      <c r="L397" s="172">
        <v>172</v>
      </c>
      <c r="M397" s="28"/>
      <c r="N397" s="28"/>
      <c r="O397" s="28" t="s">
        <v>603</v>
      </c>
      <c r="P397" s="54" t="s">
        <v>1750</v>
      </c>
      <c r="Q397" s="28">
        <v>148</v>
      </c>
      <c r="R397" s="69" t="s">
        <v>238</v>
      </c>
      <c r="S397" s="69" t="s">
        <v>239</v>
      </c>
      <c r="T397" s="69" t="s">
        <v>693</v>
      </c>
      <c r="U397" s="69"/>
      <c r="V397" s="43"/>
      <c r="W397" s="48">
        <v>172</v>
      </c>
      <c r="X397" s="46">
        <f t="shared" si="8"/>
        <v>0</v>
      </c>
    </row>
    <row r="398" ht="97.8" customHeight="1" spans="1:24">
      <c r="A398" s="8">
        <v>173</v>
      </c>
      <c r="B398" s="8" t="s">
        <v>603</v>
      </c>
      <c r="C398" s="26" t="s">
        <v>1751</v>
      </c>
      <c r="D398" s="11" t="s">
        <v>1032</v>
      </c>
      <c r="E398" s="11" t="s">
        <v>1608</v>
      </c>
      <c r="F398" s="54" t="s">
        <v>1752</v>
      </c>
      <c r="G398" s="28">
        <v>206.58</v>
      </c>
      <c r="H398" s="28" t="s">
        <v>606</v>
      </c>
      <c r="I398" s="28" t="s">
        <v>618</v>
      </c>
      <c r="J398" s="172">
        <v>206.58</v>
      </c>
      <c r="K398" s="177"/>
      <c r="L398" s="172">
        <v>206.58</v>
      </c>
      <c r="M398" s="28"/>
      <c r="N398" s="28"/>
      <c r="O398" s="28" t="s">
        <v>603</v>
      </c>
      <c r="P398" s="54" t="s">
        <v>1753</v>
      </c>
      <c r="Q398" s="28">
        <v>140</v>
      </c>
      <c r="R398" s="69" t="s">
        <v>238</v>
      </c>
      <c r="S398" s="69" t="s">
        <v>833</v>
      </c>
      <c r="T398" s="69" t="s">
        <v>1754</v>
      </c>
      <c r="U398" s="69"/>
      <c r="V398" s="43"/>
      <c r="W398" s="48">
        <v>206.58</v>
      </c>
      <c r="X398" s="46">
        <f t="shared" si="8"/>
        <v>0</v>
      </c>
    </row>
    <row r="399" ht="90.6" customHeight="1" spans="1:24">
      <c r="A399" s="8">
        <v>174</v>
      </c>
      <c r="B399" s="8" t="s">
        <v>603</v>
      </c>
      <c r="C399" s="26" t="s">
        <v>1755</v>
      </c>
      <c r="D399" s="11" t="s">
        <v>1032</v>
      </c>
      <c r="E399" s="11" t="s">
        <v>1608</v>
      </c>
      <c r="F399" s="19" t="s">
        <v>1756</v>
      </c>
      <c r="G399" s="18">
        <v>133.41</v>
      </c>
      <c r="H399" s="18" t="s">
        <v>606</v>
      </c>
      <c r="I399" s="18" t="s">
        <v>1757</v>
      </c>
      <c r="J399" s="172">
        <v>133.41</v>
      </c>
      <c r="K399" s="171"/>
      <c r="L399" s="172">
        <v>133.41</v>
      </c>
      <c r="M399" s="18"/>
      <c r="N399" s="18"/>
      <c r="O399" s="18" t="s">
        <v>603</v>
      </c>
      <c r="P399" s="19" t="s">
        <v>1758</v>
      </c>
      <c r="Q399" s="18">
        <v>1100</v>
      </c>
      <c r="R399" s="50" t="s">
        <v>1759</v>
      </c>
      <c r="S399" s="50" t="s">
        <v>714</v>
      </c>
      <c r="T399" s="50" t="s">
        <v>545</v>
      </c>
      <c r="U399" s="50"/>
      <c r="V399" s="43"/>
      <c r="W399" s="48">
        <v>133.41</v>
      </c>
      <c r="X399" s="46">
        <f t="shared" si="8"/>
        <v>0</v>
      </c>
    </row>
    <row r="400" ht="54" customHeight="1" spans="1:24">
      <c r="A400" s="8">
        <v>175</v>
      </c>
      <c r="B400" s="11" t="s">
        <v>855</v>
      </c>
      <c r="C400" s="11" t="s">
        <v>1760</v>
      </c>
      <c r="D400" s="11" t="s">
        <v>1032</v>
      </c>
      <c r="E400" s="11" t="s">
        <v>1608</v>
      </c>
      <c r="F400" s="19" t="s">
        <v>1761</v>
      </c>
      <c r="G400" s="11">
        <v>81.67</v>
      </c>
      <c r="H400" s="18" t="s">
        <v>35</v>
      </c>
      <c r="I400" s="18" t="s">
        <v>858</v>
      </c>
      <c r="J400" s="167">
        <v>81.67</v>
      </c>
      <c r="K400" s="171"/>
      <c r="L400" s="167">
        <v>81.67</v>
      </c>
      <c r="M400" s="18"/>
      <c r="N400" s="18"/>
      <c r="O400" s="18" t="s">
        <v>855</v>
      </c>
      <c r="P400" s="19" t="s">
        <v>1762</v>
      </c>
      <c r="Q400" s="18"/>
      <c r="R400" s="50"/>
      <c r="S400" s="50"/>
      <c r="T400" s="50"/>
      <c r="U400" s="50"/>
      <c r="V400" s="70"/>
      <c r="W400" s="48">
        <v>81.67</v>
      </c>
      <c r="X400" s="46">
        <f t="shared" si="8"/>
        <v>0</v>
      </c>
    </row>
    <row r="401" ht="99.6" customHeight="1" spans="1:24">
      <c r="A401" s="8">
        <v>176</v>
      </c>
      <c r="B401" s="8" t="s">
        <v>925</v>
      </c>
      <c r="C401" s="8" t="s">
        <v>1763</v>
      </c>
      <c r="D401" s="8" t="s">
        <v>1032</v>
      </c>
      <c r="E401" s="11" t="s">
        <v>1608</v>
      </c>
      <c r="F401" s="139" t="s">
        <v>1764</v>
      </c>
      <c r="G401" s="8">
        <v>8.5</v>
      </c>
      <c r="H401" s="138" t="s">
        <v>138</v>
      </c>
      <c r="I401" s="8" t="s">
        <v>648</v>
      </c>
      <c r="J401" s="172">
        <v>8.5</v>
      </c>
      <c r="K401" s="172"/>
      <c r="L401" s="172"/>
      <c r="M401" s="8"/>
      <c r="N401" s="8">
        <v>8.5</v>
      </c>
      <c r="O401" s="138" t="s">
        <v>925</v>
      </c>
      <c r="P401" s="139" t="s">
        <v>1765</v>
      </c>
      <c r="Q401" s="8">
        <v>2000</v>
      </c>
      <c r="R401" s="43" t="s">
        <v>1766</v>
      </c>
      <c r="S401" s="43" t="s">
        <v>1767</v>
      </c>
      <c r="T401" s="43" t="s">
        <v>1768</v>
      </c>
      <c r="U401" s="43"/>
      <c r="V401" s="43"/>
      <c r="W401" s="48">
        <v>8.5</v>
      </c>
      <c r="X401" s="46">
        <f t="shared" si="8"/>
        <v>0</v>
      </c>
    </row>
    <row r="402" ht="92.4" customHeight="1" spans="1:24">
      <c r="A402" s="8">
        <v>177</v>
      </c>
      <c r="B402" s="8" t="s">
        <v>925</v>
      </c>
      <c r="C402" s="8" t="s">
        <v>1769</v>
      </c>
      <c r="D402" s="8" t="s">
        <v>1032</v>
      </c>
      <c r="E402" s="11" t="s">
        <v>1608</v>
      </c>
      <c r="F402" s="139" t="s">
        <v>1764</v>
      </c>
      <c r="G402" s="8">
        <v>324</v>
      </c>
      <c r="H402" s="138" t="s">
        <v>138</v>
      </c>
      <c r="I402" s="8" t="s">
        <v>1770</v>
      </c>
      <c r="J402" s="172">
        <v>324</v>
      </c>
      <c r="K402" s="172"/>
      <c r="L402" s="172"/>
      <c r="M402" s="8"/>
      <c r="N402" s="8">
        <v>324</v>
      </c>
      <c r="O402" s="138" t="s">
        <v>925</v>
      </c>
      <c r="P402" s="139" t="s">
        <v>1765</v>
      </c>
      <c r="Q402" s="8">
        <v>2000</v>
      </c>
      <c r="R402" s="43" t="s">
        <v>1766</v>
      </c>
      <c r="S402" s="43" t="s">
        <v>1767</v>
      </c>
      <c r="T402" s="43" t="s">
        <v>1768</v>
      </c>
      <c r="U402" s="43"/>
      <c r="V402" s="43"/>
      <c r="W402" s="48">
        <v>324</v>
      </c>
      <c r="X402" s="46">
        <f t="shared" si="8"/>
        <v>0</v>
      </c>
    </row>
    <row r="403" ht="99.6" customHeight="1" spans="1:24">
      <c r="A403" s="8">
        <v>178</v>
      </c>
      <c r="B403" s="8" t="s">
        <v>925</v>
      </c>
      <c r="C403" s="8" t="s">
        <v>1771</v>
      </c>
      <c r="D403" s="8" t="s">
        <v>1032</v>
      </c>
      <c r="E403" s="11" t="s">
        <v>1608</v>
      </c>
      <c r="F403" s="139" t="s">
        <v>1764</v>
      </c>
      <c r="G403" s="8">
        <v>32</v>
      </c>
      <c r="H403" s="138" t="s">
        <v>138</v>
      </c>
      <c r="I403" s="8" t="s">
        <v>648</v>
      </c>
      <c r="J403" s="172">
        <v>32</v>
      </c>
      <c r="K403" s="172"/>
      <c r="L403" s="172"/>
      <c r="M403" s="8"/>
      <c r="N403" s="8">
        <v>32</v>
      </c>
      <c r="O403" s="138" t="s">
        <v>925</v>
      </c>
      <c r="P403" s="139" t="s">
        <v>1772</v>
      </c>
      <c r="Q403" s="8">
        <v>1200</v>
      </c>
      <c r="R403" s="43" t="s">
        <v>1773</v>
      </c>
      <c r="S403" s="43" t="s">
        <v>1767</v>
      </c>
      <c r="T403" s="43" t="s">
        <v>1468</v>
      </c>
      <c r="U403" s="43"/>
      <c r="V403" s="43"/>
      <c r="W403" s="48">
        <v>32</v>
      </c>
      <c r="X403" s="46">
        <f t="shared" si="8"/>
        <v>0</v>
      </c>
    </row>
    <row r="404" ht="88.8" customHeight="1" spans="1:24">
      <c r="A404" s="8">
        <v>179</v>
      </c>
      <c r="B404" s="78" t="s">
        <v>925</v>
      </c>
      <c r="C404" s="8" t="s">
        <v>1774</v>
      </c>
      <c r="D404" s="8" t="s">
        <v>1032</v>
      </c>
      <c r="E404" s="11" t="s">
        <v>1608</v>
      </c>
      <c r="F404" s="139" t="s">
        <v>937</v>
      </c>
      <c r="G404" s="8">
        <v>43.4</v>
      </c>
      <c r="H404" s="138" t="s">
        <v>35</v>
      </c>
      <c r="I404" s="8" t="s">
        <v>938</v>
      </c>
      <c r="J404" s="172">
        <v>43.4</v>
      </c>
      <c r="K404" s="172"/>
      <c r="L404" s="172"/>
      <c r="M404" s="8"/>
      <c r="N404" s="8">
        <v>43.4</v>
      </c>
      <c r="O404" s="138" t="s">
        <v>925</v>
      </c>
      <c r="P404" s="139" t="s">
        <v>1775</v>
      </c>
      <c r="Q404" s="8">
        <v>10</v>
      </c>
      <c r="R404" s="43" t="s">
        <v>632</v>
      </c>
      <c r="S404" s="43" t="s">
        <v>1776</v>
      </c>
      <c r="T404" s="43" t="s">
        <v>481</v>
      </c>
      <c r="U404" s="43" t="s">
        <v>825</v>
      </c>
      <c r="V404" s="43"/>
      <c r="W404" s="48">
        <v>43.4</v>
      </c>
      <c r="X404" s="46">
        <f t="shared" si="8"/>
        <v>0</v>
      </c>
    </row>
    <row r="405" ht="49.8" customHeight="1" spans="1:24">
      <c r="A405" s="8">
        <v>180</v>
      </c>
      <c r="B405" s="11" t="s">
        <v>157</v>
      </c>
      <c r="C405" s="11" t="s">
        <v>1777</v>
      </c>
      <c r="D405" s="11" t="s">
        <v>1032</v>
      </c>
      <c r="E405" s="11" t="s">
        <v>1608</v>
      </c>
      <c r="F405" s="13" t="s">
        <v>1778</v>
      </c>
      <c r="G405" s="11">
        <v>20</v>
      </c>
      <c r="H405" s="11" t="s">
        <v>160</v>
      </c>
      <c r="I405" s="11" t="s">
        <v>756</v>
      </c>
      <c r="J405" s="166">
        <v>20</v>
      </c>
      <c r="K405" s="167"/>
      <c r="L405" s="166">
        <v>20</v>
      </c>
      <c r="M405" s="11"/>
      <c r="N405" s="11"/>
      <c r="O405" s="8" t="s">
        <v>925</v>
      </c>
      <c r="P405" s="13" t="s">
        <v>1779</v>
      </c>
      <c r="Q405" s="11">
        <v>448</v>
      </c>
      <c r="R405" s="47"/>
      <c r="S405" s="47"/>
      <c r="T405" s="47"/>
      <c r="U405" s="47"/>
      <c r="V405" s="43"/>
      <c r="W405" s="48">
        <v>20</v>
      </c>
      <c r="X405" s="46">
        <f t="shared" si="8"/>
        <v>0</v>
      </c>
    </row>
    <row r="406" ht="96" customHeight="1" spans="1:24">
      <c r="A406" s="8">
        <v>181</v>
      </c>
      <c r="B406" s="11" t="s">
        <v>157</v>
      </c>
      <c r="C406" s="11" t="s">
        <v>1780</v>
      </c>
      <c r="D406" s="11" t="s">
        <v>1032</v>
      </c>
      <c r="E406" s="11" t="s">
        <v>1608</v>
      </c>
      <c r="F406" s="13" t="s">
        <v>1781</v>
      </c>
      <c r="G406" s="11">
        <v>200</v>
      </c>
      <c r="H406" s="11" t="s">
        <v>160</v>
      </c>
      <c r="I406" s="11" t="s">
        <v>160</v>
      </c>
      <c r="J406" s="166">
        <v>58.8</v>
      </c>
      <c r="K406" s="167"/>
      <c r="L406" s="166">
        <v>58.8</v>
      </c>
      <c r="M406" s="11"/>
      <c r="N406" s="11"/>
      <c r="O406" s="11" t="s">
        <v>657</v>
      </c>
      <c r="P406" s="13" t="s">
        <v>1782</v>
      </c>
      <c r="Q406" s="11">
        <v>1850</v>
      </c>
      <c r="R406" s="47" t="s">
        <v>1783</v>
      </c>
      <c r="S406" s="47"/>
      <c r="T406" s="47"/>
      <c r="U406" s="47"/>
      <c r="V406" s="43"/>
      <c r="W406" s="48">
        <v>58.8</v>
      </c>
      <c r="X406" s="46">
        <f t="shared" si="8"/>
        <v>0</v>
      </c>
    </row>
    <row r="407" ht="60.6" customHeight="1" spans="1:24">
      <c r="A407" s="8">
        <v>182</v>
      </c>
      <c r="B407" s="74" t="s">
        <v>135</v>
      </c>
      <c r="C407" s="15" t="s">
        <v>1784</v>
      </c>
      <c r="D407" s="11" t="s">
        <v>1032</v>
      </c>
      <c r="E407" s="11" t="s">
        <v>1608</v>
      </c>
      <c r="F407" s="29" t="s">
        <v>1785</v>
      </c>
      <c r="G407" s="14">
        <v>350</v>
      </c>
      <c r="H407" s="14" t="s">
        <v>138</v>
      </c>
      <c r="I407" s="14" t="s">
        <v>1786</v>
      </c>
      <c r="J407" s="169">
        <v>207</v>
      </c>
      <c r="K407" s="168"/>
      <c r="L407" s="169">
        <v>207</v>
      </c>
      <c r="M407" s="14"/>
      <c r="N407" s="14"/>
      <c r="O407" s="14" t="s">
        <v>135</v>
      </c>
      <c r="P407" s="29" t="s">
        <v>1787</v>
      </c>
      <c r="Q407" s="14">
        <v>496</v>
      </c>
      <c r="R407" s="52" t="s">
        <v>1788</v>
      </c>
      <c r="S407" s="52" t="s">
        <v>1789</v>
      </c>
      <c r="T407" s="52" t="s">
        <v>1664</v>
      </c>
      <c r="U407" s="52" t="s">
        <v>1016</v>
      </c>
      <c r="V407" s="43"/>
      <c r="W407" s="48">
        <v>207</v>
      </c>
      <c r="X407" s="46">
        <f t="shared" si="8"/>
        <v>0</v>
      </c>
    </row>
    <row r="408" ht="50.4" customHeight="1" spans="1:24">
      <c r="A408" s="8">
        <v>183</v>
      </c>
      <c r="B408" s="74" t="s">
        <v>135</v>
      </c>
      <c r="C408" s="15" t="s">
        <v>1790</v>
      </c>
      <c r="D408" s="11" t="s">
        <v>1032</v>
      </c>
      <c r="E408" s="11" t="s">
        <v>1608</v>
      </c>
      <c r="F408" s="29" t="s">
        <v>1791</v>
      </c>
      <c r="G408" s="14">
        <v>150</v>
      </c>
      <c r="H408" s="14" t="s">
        <v>138</v>
      </c>
      <c r="I408" s="14" t="s">
        <v>1792</v>
      </c>
      <c r="J408" s="169">
        <v>150</v>
      </c>
      <c r="K408" s="168"/>
      <c r="L408" s="169">
        <v>150</v>
      </c>
      <c r="M408" s="14"/>
      <c r="N408" s="14"/>
      <c r="O408" s="14" t="s">
        <v>135</v>
      </c>
      <c r="P408" s="29" t="s">
        <v>1793</v>
      </c>
      <c r="Q408" s="14">
        <v>985</v>
      </c>
      <c r="R408" s="52" t="s">
        <v>707</v>
      </c>
      <c r="S408" s="52" t="s">
        <v>759</v>
      </c>
      <c r="T408" s="52" t="s">
        <v>233</v>
      </c>
      <c r="U408" s="52" t="s">
        <v>1658</v>
      </c>
      <c r="V408" s="43"/>
      <c r="W408" s="48">
        <v>150</v>
      </c>
      <c r="X408" s="46">
        <f t="shared" si="8"/>
        <v>0</v>
      </c>
    </row>
    <row r="409" ht="84" customHeight="1" spans="1:24">
      <c r="A409" s="8">
        <v>184</v>
      </c>
      <c r="B409" s="11" t="s">
        <v>157</v>
      </c>
      <c r="C409" s="11" t="s">
        <v>1794</v>
      </c>
      <c r="D409" s="12" t="s">
        <v>1032</v>
      </c>
      <c r="E409" s="11" t="s">
        <v>1608</v>
      </c>
      <c r="F409" s="13" t="s">
        <v>1795</v>
      </c>
      <c r="G409" s="11">
        <v>95</v>
      </c>
      <c r="H409" s="11" t="s">
        <v>160</v>
      </c>
      <c r="I409" s="11" t="s">
        <v>1796</v>
      </c>
      <c r="J409" s="166">
        <v>7.768563</v>
      </c>
      <c r="K409" s="167"/>
      <c r="L409" s="166">
        <v>7.768563</v>
      </c>
      <c r="M409" s="11"/>
      <c r="N409" s="11"/>
      <c r="O409" s="11" t="s">
        <v>657</v>
      </c>
      <c r="P409" s="13" t="s">
        <v>1797</v>
      </c>
      <c r="Q409" s="11">
        <v>1678</v>
      </c>
      <c r="R409" s="47" t="s">
        <v>1798</v>
      </c>
      <c r="S409" s="47" t="s">
        <v>1799</v>
      </c>
      <c r="T409" s="47" t="s">
        <v>1800</v>
      </c>
      <c r="U409" s="47" t="s">
        <v>224</v>
      </c>
      <c r="V409" s="43"/>
      <c r="W409" s="48">
        <v>7.768563</v>
      </c>
      <c r="X409" s="46">
        <f t="shared" si="8"/>
        <v>0</v>
      </c>
    </row>
    <row r="410" ht="47" customHeight="1" spans="1:24">
      <c r="A410" s="8">
        <v>185</v>
      </c>
      <c r="B410" s="12" t="s">
        <v>262</v>
      </c>
      <c r="C410" s="35" t="s">
        <v>1801</v>
      </c>
      <c r="D410" s="11" t="s">
        <v>1032</v>
      </c>
      <c r="E410" s="11" t="s">
        <v>1608</v>
      </c>
      <c r="F410" s="33" t="s">
        <v>1801</v>
      </c>
      <c r="G410" s="32">
        <v>71.8715</v>
      </c>
      <c r="H410" s="32" t="s">
        <v>265</v>
      </c>
      <c r="I410" s="32"/>
      <c r="J410" s="175">
        <v>71.8715</v>
      </c>
      <c r="K410" s="176"/>
      <c r="L410" s="175">
        <v>71.8715</v>
      </c>
      <c r="M410" s="32"/>
      <c r="N410" s="32"/>
      <c r="O410" s="32" t="s">
        <v>265</v>
      </c>
      <c r="P410" s="33" t="s">
        <v>1802</v>
      </c>
      <c r="Q410" s="32"/>
      <c r="R410" s="53"/>
      <c r="S410" s="53"/>
      <c r="T410" s="53"/>
      <c r="U410" s="53"/>
      <c r="V410" s="43"/>
      <c r="W410" s="48">
        <v>71.8715</v>
      </c>
      <c r="X410" s="46">
        <f t="shared" si="8"/>
        <v>0</v>
      </c>
    </row>
    <row r="411" ht="40" customHeight="1" spans="1:24">
      <c r="A411" s="8">
        <v>186</v>
      </c>
      <c r="B411" s="36" t="s">
        <v>470</v>
      </c>
      <c r="C411" s="12" t="s">
        <v>1803</v>
      </c>
      <c r="D411" s="11" t="s">
        <v>1032</v>
      </c>
      <c r="E411" s="11" t="s">
        <v>1608</v>
      </c>
      <c r="F411" s="55" t="s">
        <v>1804</v>
      </c>
      <c r="G411" s="12">
        <v>26.8</v>
      </c>
      <c r="H411" s="12" t="s">
        <v>473</v>
      </c>
      <c r="I411" s="12" t="s">
        <v>1805</v>
      </c>
      <c r="J411" s="167">
        <v>26.8</v>
      </c>
      <c r="K411" s="166"/>
      <c r="L411" s="167">
        <v>26.8</v>
      </c>
      <c r="M411" s="12"/>
      <c r="N411" s="12"/>
      <c r="O411" s="12" t="s">
        <v>470</v>
      </c>
      <c r="P411" s="55" t="s">
        <v>1806</v>
      </c>
      <c r="Q411" s="12" t="s">
        <v>1807</v>
      </c>
      <c r="R411" s="71"/>
      <c r="S411" s="71"/>
      <c r="T411" s="71"/>
      <c r="U411" s="71"/>
      <c r="V411" s="43"/>
      <c r="W411" s="48">
        <v>26.8</v>
      </c>
      <c r="X411" s="46">
        <f t="shared" si="8"/>
        <v>0</v>
      </c>
    </row>
    <row r="412" ht="44" customHeight="1" spans="1:24">
      <c r="A412" s="8">
        <v>187</v>
      </c>
      <c r="B412" s="11" t="s">
        <v>579</v>
      </c>
      <c r="C412" s="12" t="s">
        <v>1808</v>
      </c>
      <c r="D412" s="11" t="s">
        <v>1032</v>
      </c>
      <c r="E412" s="11" t="s">
        <v>1608</v>
      </c>
      <c r="F412" s="13" t="s">
        <v>1809</v>
      </c>
      <c r="G412" s="11">
        <v>58.3251</v>
      </c>
      <c r="H412" s="11" t="s">
        <v>582</v>
      </c>
      <c r="I412" s="11" t="s">
        <v>597</v>
      </c>
      <c r="J412" s="166">
        <v>58.3251</v>
      </c>
      <c r="K412" s="167"/>
      <c r="L412" s="166">
        <v>58.3251</v>
      </c>
      <c r="M412" s="11"/>
      <c r="N412" s="11"/>
      <c r="O412" s="11" t="s">
        <v>579</v>
      </c>
      <c r="P412" s="13" t="s">
        <v>1810</v>
      </c>
      <c r="Q412" s="11">
        <v>400</v>
      </c>
      <c r="R412" s="47" t="s">
        <v>1680</v>
      </c>
      <c r="S412" s="47" t="s">
        <v>1541</v>
      </c>
      <c r="T412" s="47" t="s">
        <v>908</v>
      </c>
      <c r="U412" s="47" t="s">
        <v>1737</v>
      </c>
      <c r="V412" s="43"/>
      <c r="W412" s="48">
        <v>58.3251</v>
      </c>
      <c r="X412" s="46">
        <f t="shared" si="8"/>
        <v>0</v>
      </c>
    </row>
    <row r="413" s="1" customFormat="1" ht="82" customHeight="1" spans="1:24">
      <c r="A413" s="8">
        <v>188</v>
      </c>
      <c r="B413" s="8" t="s">
        <v>1296</v>
      </c>
      <c r="C413" s="11" t="s">
        <v>1811</v>
      </c>
      <c r="D413" s="11" t="s">
        <v>1032</v>
      </c>
      <c r="E413" s="11" t="s">
        <v>1608</v>
      </c>
      <c r="F413" s="19" t="s">
        <v>1812</v>
      </c>
      <c r="G413" s="18"/>
      <c r="H413" s="18" t="s">
        <v>1813</v>
      </c>
      <c r="I413" s="18"/>
      <c r="J413" s="172">
        <v>2600</v>
      </c>
      <c r="K413" s="171"/>
      <c r="L413" s="172">
        <v>2600</v>
      </c>
      <c r="M413" s="18"/>
      <c r="N413" s="18"/>
      <c r="O413" s="18" t="s">
        <v>1300</v>
      </c>
      <c r="P413" s="19" t="s">
        <v>1814</v>
      </c>
      <c r="Q413" s="18">
        <v>1200</v>
      </c>
      <c r="R413" s="50"/>
      <c r="S413" s="50" t="s">
        <v>954</v>
      </c>
      <c r="T413" s="50" t="s">
        <v>1815</v>
      </c>
      <c r="U413" s="50"/>
      <c r="V413" s="43"/>
      <c r="W413" s="48">
        <v>2600</v>
      </c>
      <c r="X413" s="46">
        <f t="shared" si="8"/>
        <v>0</v>
      </c>
    </row>
    <row r="414" s="1" customFormat="1" ht="45" customHeight="1" spans="1:24">
      <c r="A414" s="8">
        <v>189</v>
      </c>
      <c r="B414" s="8" t="s">
        <v>1296</v>
      </c>
      <c r="C414" s="83" t="s">
        <v>1816</v>
      </c>
      <c r="D414" s="11" t="s">
        <v>1032</v>
      </c>
      <c r="E414" s="11" t="s">
        <v>1608</v>
      </c>
      <c r="F414" s="59" t="s">
        <v>1817</v>
      </c>
      <c r="G414" s="12"/>
      <c r="H414" s="141" t="s">
        <v>1586</v>
      </c>
      <c r="I414" s="65" t="s">
        <v>1818</v>
      </c>
      <c r="J414" s="178">
        <v>3000</v>
      </c>
      <c r="K414" s="166"/>
      <c r="L414" s="178">
        <v>3000</v>
      </c>
      <c r="M414" s="65"/>
      <c r="N414" s="65"/>
      <c r="O414" s="62" t="s">
        <v>1300</v>
      </c>
      <c r="P414" s="143" t="s">
        <v>1819</v>
      </c>
      <c r="Q414" s="65">
        <v>7500</v>
      </c>
      <c r="R414" s="148"/>
      <c r="S414" s="123" t="s">
        <v>1820</v>
      </c>
      <c r="T414" s="123" t="s">
        <v>1821</v>
      </c>
      <c r="U414" s="123" t="s">
        <v>1822</v>
      </c>
      <c r="V414" s="47"/>
      <c r="W414" s="48">
        <v>3000</v>
      </c>
      <c r="X414" s="46">
        <f t="shared" si="8"/>
        <v>0</v>
      </c>
    </row>
    <row r="415" ht="48.6" customHeight="1" spans="1:24">
      <c r="A415" s="8">
        <v>190</v>
      </c>
      <c r="B415" s="11" t="s">
        <v>1823</v>
      </c>
      <c r="C415" s="14" t="s">
        <v>1824</v>
      </c>
      <c r="D415" s="11" t="s">
        <v>1032</v>
      </c>
      <c r="E415" s="11" t="s">
        <v>1608</v>
      </c>
      <c r="F415" s="30" t="s">
        <v>1825</v>
      </c>
      <c r="G415" s="8"/>
      <c r="H415" s="8"/>
      <c r="I415" s="8"/>
      <c r="J415" s="168">
        <v>8.5</v>
      </c>
      <c r="K415" s="172"/>
      <c r="L415" s="168">
        <v>8.5</v>
      </c>
      <c r="M415" s="8"/>
      <c r="N415" s="8"/>
      <c r="O415" s="8" t="s">
        <v>1823</v>
      </c>
      <c r="P415" s="30" t="s">
        <v>1826</v>
      </c>
      <c r="Q415" s="8"/>
      <c r="R415" s="43"/>
      <c r="S415" s="43"/>
      <c r="T415" s="43"/>
      <c r="U415" s="43"/>
      <c r="V415" s="43"/>
      <c r="W415" s="48">
        <v>8.5</v>
      </c>
      <c r="X415" s="46">
        <f t="shared" ref="X415:X453" si="9">W415-J415</f>
        <v>0</v>
      </c>
    </row>
    <row r="416" ht="92.4" customHeight="1" spans="1:24">
      <c r="A416" s="8">
        <v>191</v>
      </c>
      <c r="B416" s="8" t="s">
        <v>1099</v>
      </c>
      <c r="C416" s="77" t="s">
        <v>1827</v>
      </c>
      <c r="D416" s="11" t="s">
        <v>1032</v>
      </c>
      <c r="E416" s="11" t="s">
        <v>1608</v>
      </c>
      <c r="F416" s="30" t="s">
        <v>1828</v>
      </c>
      <c r="G416" s="8"/>
      <c r="H416" s="8"/>
      <c r="I416" s="8"/>
      <c r="J416" s="183">
        <v>1438.05</v>
      </c>
      <c r="K416" s="172"/>
      <c r="L416" s="183">
        <v>1438.05</v>
      </c>
      <c r="M416" s="8"/>
      <c r="N416" s="8"/>
      <c r="O416" s="8" t="s">
        <v>1099</v>
      </c>
      <c r="P416" s="30" t="s">
        <v>1829</v>
      </c>
      <c r="Q416" s="8">
        <v>12500</v>
      </c>
      <c r="R416" s="43"/>
      <c r="S416" s="43">
        <v>42795</v>
      </c>
      <c r="T416" s="43">
        <v>42887</v>
      </c>
      <c r="U416" s="43">
        <v>43070</v>
      </c>
      <c r="V416" s="43"/>
      <c r="W416" s="48">
        <v>1438.05</v>
      </c>
      <c r="X416" s="46">
        <f t="shared" si="9"/>
        <v>0</v>
      </c>
    </row>
    <row r="417" ht="101.4" customHeight="1" spans="1:24">
      <c r="A417" s="8">
        <v>192</v>
      </c>
      <c r="B417" s="8" t="s">
        <v>1099</v>
      </c>
      <c r="C417" s="83" t="s">
        <v>1830</v>
      </c>
      <c r="D417" s="11" t="s">
        <v>1032</v>
      </c>
      <c r="E417" s="11" t="s">
        <v>1608</v>
      </c>
      <c r="F417" s="30" t="s">
        <v>1828</v>
      </c>
      <c r="G417" s="8"/>
      <c r="H417" s="8"/>
      <c r="I417" s="8"/>
      <c r="J417" s="172">
        <v>66.45557</v>
      </c>
      <c r="K417" s="172"/>
      <c r="L417" s="172">
        <v>66.45557</v>
      </c>
      <c r="M417" s="8"/>
      <c r="N417" s="8"/>
      <c r="O417" s="8" t="s">
        <v>1099</v>
      </c>
      <c r="P417" s="30" t="s">
        <v>1831</v>
      </c>
      <c r="Q417" s="8">
        <v>402</v>
      </c>
      <c r="R417" s="43" t="s">
        <v>1832</v>
      </c>
      <c r="S417" s="43" t="s">
        <v>1832</v>
      </c>
      <c r="T417" s="43">
        <v>43064</v>
      </c>
      <c r="U417" s="43">
        <v>43067</v>
      </c>
      <c r="V417" s="43"/>
      <c r="W417" s="48">
        <v>66.45557</v>
      </c>
      <c r="X417" s="46">
        <f t="shared" si="9"/>
        <v>0</v>
      </c>
    </row>
    <row r="418" ht="76.2" customHeight="1" spans="1:24">
      <c r="A418" s="8">
        <v>193</v>
      </c>
      <c r="B418" s="11" t="s">
        <v>1833</v>
      </c>
      <c r="C418" s="11" t="s">
        <v>1834</v>
      </c>
      <c r="D418" s="11" t="s">
        <v>1032</v>
      </c>
      <c r="E418" s="11" t="s">
        <v>1608</v>
      </c>
      <c r="F418" s="142" t="s">
        <v>1835</v>
      </c>
      <c r="G418" s="8"/>
      <c r="H418" s="8"/>
      <c r="I418" s="8"/>
      <c r="J418" s="167">
        <v>545</v>
      </c>
      <c r="K418" s="172"/>
      <c r="L418" s="167">
        <v>545</v>
      </c>
      <c r="M418" s="8"/>
      <c r="N418" s="8"/>
      <c r="O418" s="8" t="s">
        <v>1833</v>
      </c>
      <c r="P418" s="30" t="s">
        <v>1826</v>
      </c>
      <c r="Q418" s="8"/>
      <c r="R418" s="43"/>
      <c r="S418" s="43"/>
      <c r="T418" s="43"/>
      <c r="U418" s="43"/>
      <c r="V418" s="43"/>
      <c r="W418" s="48">
        <v>545</v>
      </c>
      <c r="X418" s="46">
        <f t="shared" si="9"/>
        <v>0</v>
      </c>
    </row>
    <row r="419" ht="81.6" customHeight="1" spans="1:24">
      <c r="A419" s="8">
        <v>194</v>
      </c>
      <c r="B419" s="8" t="s">
        <v>1833</v>
      </c>
      <c r="C419" s="8" t="s">
        <v>1836</v>
      </c>
      <c r="D419" s="11" t="s">
        <v>1032</v>
      </c>
      <c r="E419" s="11" t="s">
        <v>1608</v>
      </c>
      <c r="F419" s="142" t="s">
        <v>1837</v>
      </c>
      <c r="G419" s="8"/>
      <c r="H419" s="8"/>
      <c r="I419" s="8"/>
      <c r="J419" s="172">
        <v>744</v>
      </c>
      <c r="K419" s="172"/>
      <c r="L419" s="172">
        <v>744</v>
      </c>
      <c r="M419" s="8"/>
      <c r="N419" s="8"/>
      <c r="O419" s="8" t="s">
        <v>1833</v>
      </c>
      <c r="P419" s="30" t="s">
        <v>1838</v>
      </c>
      <c r="Q419" s="8"/>
      <c r="R419" s="43"/>
      <c r="S419" s="43"/>
      <c r="T419" s="43"/>
      <c r="U419" s="43"/>
      <c r="V419" s="43"/>
      <c r="W419" s="48">
        <v>744</v>
      </c>
      <c r="X419" s="46">
        <f t="shared" si="9"/>
        <v>0</v>
      </c>
    </row>
    <row r="420" s="1" customFormat="1" ht="288" customHeight="1" spans="1:24">
      <c r="A420" s="8">
        <v>195</v>
      </c>
      <c r="B420" s="8" t="s">
        <v>1839</v>
      </c>
      <c r="C420" s="8" t="s">
        <v>1816</v>
      </c>
      <c r="D420" s="8" t="s">
        <v>1032</v>
      </c>
      <c r="E420" s="11" t="s">
        <v>1608</v>
      </c>
      <c r="F420" s="143" t="s">
        <v>1840</v>
      </c>
      <c r="G420" s="65"/>
      <c r="H420" s="141" t="s">
        <v>1586</v>
      </c>
      <c r="I420" s="65" t="s">
        <v>1841</v>
      </c>
      <c r="J420" s="178">
        <v>8000</v>
      </c>
      <c r="K420" s="178"/>
      <c r="L420" s="178">
        <v>8000</v>
      </c>
      <c r="M420" s="65"/>
      <c r="N420" s="65"/>
      <c r="O420" s="141" t="s">
        <v>1839</v>
      </c>
      <c r="P420" s="143" t="s">
        <v>1842</v>
      </c>
      <c r="Q420" s="65">
        <v>21000</v>
      </c>
      <c r="R420" s="148" t="s">
        <v>1843</v>
      </c>
      <c r="S420" s="123" t="s">
        <v>1820</v>
      </c>
      <c r="T420" s="123" t="s">
        <v>1821</v>
      </c>
      <c r="U420" s="123" t="s">
        <v>1822</v>
      </c>
      <c r="V420" s="43"/>
      <c r="W420" s="48">
        <v>8000</v>
      </c>
      <c r="X420" s="46">
        <f t="shared" si="9"/>
        <v>0</v>
      </c>
    </row>
    <row r="421" ht="43.2" customHeight="1" spans="1:24">
      <c r="A421" s="8">
        <v>196</v>
      </c>
      <c r="B421" s="11" t="s">
        <v>530</v>
      </c>
      <c r="C421" s="11" t="s">
        <v>1844</v>
      </c>
      <c r="D421" s="11" t="s">
        <v>1032</v>
      </c>
      <c r="E421" s="11" t="s">
        <v>1608</v>
      </c>
      <c r="F421" s="54" t="s">
        <v>1845</v>
      </c>
      <c r="G421" s="28">
        <v>6</v>
      </c>
      <c r="H421" s="28" t="s">
        <v>533</v>
      </c>
      <c r="I421" s="28" t="s">
        <v>1409</v>
      </c>
      <c r="J421" s="167">
        <v>6</v>
      </c>
      <c r="K421" s="177"/>
      <c r="L421" s="167">
        <v>6</v>
      </c>
      <c r="M421" s="28"/>
      <c r="N421" s="28"/>
      <c r="O421" s="28" t="s">
        <v>535</v>
      </c>
      <c r="P421" s="54" t="s">
        <v>1846</v>
      </c>
      <c r="Q421" s="28">
        <v>210</v>
      </c>
      <c r="R421" s="69">
        <v>43071</v>
      </c>
      <c r="S421" s="69">
        <v>43078</v>
      </c>
      <c r="T421" s="69">
        <v>43098</v>
      </c>
      <c r="U421" s="69">
        <v>43120</v>
      </c>
      <c r="V421" s="43"/>
      <c r="W421" s="48">
        <v>6</v>
      </c>
      <c r="X421" s="46">
        <f t="shared" si="9"/>
        <v>0</v>
      </c>
    </row>
    <row r="422" s="2" customFormat="1" ht="33" customHeight="1" spans="1:24">
      <c r="A422" s="9"/>
      <c r="B422" s="9" t="s">
        <v>1847</v>
      </c>
      <c r="C422" s="9"/>
      <c r="D422" s="9"/>
      <c r="E422" s="9"/>
      <c r="F422" s="10"/>
      <c r="G422" s="9"/>
      <c r="H422" s="9"/>
      <c r="I422" s="9"/>
      <c r="J422" s="9">
        <f t="shared" ref="J422:N422" si="10">J423+J471+J518+J528</f>
        <v>2694</v>
      </c>
      <c r="K422" s="9">
        <f t="shared" si="10"/>
        <v>0</v>
      </c>
      <c r="L422" s="9">
        <f t="shared" si="10"/>
        <v>2085.2</v>
      </c>
      <c r="M422" s="181">
        <f t="shared" si="10"/>
        <v>608.8</v>
      </c>
      <c r="N422" s="9">
        <f t="shared" si="10"/>
        <v>0</v>
      </c>
      <c r="O422" s="9"/>
      <c r="P422" s="10"/>
      <c r="Q422" s="9"/>
      <c r="R422" s="44"/>
      <c r="S422" s="44"/>
      <c r="T422" s="44"/>
      <c r="U422" s="44"/>
      <c r="V422" s="44"/>
      <c r="W422" s="45">
        <v>2691.175744</v>
      </c>
      <c r="X422" s="46">
        <f t="shared" si="9"/>
        <v>-2.82425599999988</v>
      </c>
    </row>
    <row r="423" s="2" customFormat="1" ht="30.6" customHeight="1" spans="1:24">
      <c r="A423" s="186"/>
      <c r="B423" s="9"/>
      <c r="C423" s="187" t="s">
        <v>1848</v>
      </c>
      <c r="D423" s="188"/>
      <c r="E423" s="189"/>
      <c r="F423" s="10"/>
      <c r="G423" s="9"/>
      <c r="H423" s="9"/>
      <c r="I423" s="9"/>
      <c r="J423" s="181">
        <v>1079</v>
      </c>
      <c r="K423" s="181">
        <f>K424+K425+K426+K427+K428+K429+K430+K431+K432+K433+K434+K435+K436+K437+K438+K439+K440+K441+K442+K443+K444+K445+K446+K447+K448+K449+K450+K451+K452+K453+K454+K455+K456+K457+K458+K459+K460+K461+K462+K463+K464+K465+K466+K467+K468+K469+K470</f>
        <v>0</v>
      </c>
      <c r="L423" s="181">
        <v>991</v>
      </c>
      <c r="M423" s="181">
        <v>88</v>
      </c>
      <c r="N423" s="9">
        <f>N424+N425+N426+N427+N428+N429+N430+N431+N432+N433+N434+N435+N436+N437+N438+N439+N440+N441+N442+N443+N444+N445+N446+N447+N448+N449+N450+N451+N452+N453+N454+N455+N456+N457+N458+N459+N460+N461+N462+N463+N464+N465+N466+N467+N468+N469+N470</f>
        <v>0</v>
      </c>
      <c r="O423" s="9"/>
      <c r="P423" s="10"/>
      <c r="Q423" s="9"/>
      <c r="R423" s="44"/>
      <c r="S423" s="44"/>
      <c r="T423" s="44"/>
      <c r="U423" s="44"/>
      <c r="V423" s="44"/>
      <c r="W423" s="45">
        <v>1078.396185</v>
      </c>
      <c r="X423" s="46">
        <f t="shared" si="9"/>
        <v>-0.60381499999994</v>
      </c>
    </row>
    <row r="424" ht="64.95" customHeight="1" spans="1:25">
      <c r="A424" s="8">
        <v>1</v>
      </c>
      <c r="B424" s="11" t="s">
        <v>42</v>
      </c>
      <c r="C424" s="14" t="s">
        <v>1849</v>
      </c>
      <c r="D424" s="18" t="s">
        <v>1850</v>
      </c>
      <c r="E424" s="18" t="s">
        <v>1851</v>
      </c>
      <c r="F424" s="16" t="s">
        <v>1852</v>
      </c>
      <c r="G424" s="15">
        <v>18</v>
      </c>
      <c r="H424" s="15" t="s">
        <v>45</v>
      </c>
      <c r="I424" s="15" t="s">
        <v>46</v>
      </c>
      <c r="J424" s="168">
        <v>18</v>
      </c>
      <c r="K424" s="169"/>
      <c r="L424" s="168">
        <v>18</v>
      </c>
      <c r="M424" s="169"/>
      <c r="N424" s="15"/>
      <c r="O424" s="15" t="s">
        <v>47</v>
      </c>
      <c r="P424" s="16" t="s">
        <v>1853</v>
      </c>
      <c r="Q424" s="15">
        <v>429</v>
      </c>
      <c r="R424" s="49" t="s">
        <v>1854</v>
      </c>
      <c r="S424" s="49" t="s">
        <v>64</v>
      </c>
      <c r="T424" s="49" t="s">
        <v>1440</v>
      </c>
      <c r="U424" s="49" t="s">
        <v>58</v>
      </c>
      <c r="V424" s="43"/>
      <c r="W424" s="48">
        <v>18</v>
      </c>
      <c r="X424" s="46">
        <f t="shared" si="9"/>
        <v>0</v>
      </c>
      <c r="Y424" s="1">
        <f t="shared" ref="Y424:Y487" si="11">J424-K424-L424-M424-N424</f>
        <v>0</v>
      </c>
    </row>
    <row r="425" ht="64.95" customHeight="1" spans="1:25">
      <c r="A425" s="8">
        <v>2</v>
      </c>
      <c r="B425" s="11" t="s">
        <v>42</v>
      </c>
      <c r="C425" s="14" t="s">
        <v>1855</v>
      </c>
      <c r="D425" s="18" t="s">
        <v>1850</v>
      </c>
      <c r="E425" s="18" t="s">
        <v>1851</v>
      </c>
      <c r="F425" s="16" t="s">
        <v>1856</v>
      </c>
      <c r="G425" s="15">
        <v>20.92</v>
      </c>
      <c r="H425" s="15" t="s">
        <v>45</v>
      </c>
      <c r="I425" s="15" t="s">
        <v>53</v>
      </c>
      <c r="J425" s="168">
        <v>20.92</v>
      </c>
      <c r="K425" s="169"/>
      <c r="L425" s="168">
        <v>20.92</v>
      </c>
      <c r="M425" s="169"/>
      <c r="N425" s="15"/>
      <c r="O425" s="15" t="s">
        <v>47</v>
      </c>
      <c r="P425" s="16" t="s">
        <v>1857</v>
      </c>
      <c r="Q425" s="15">
        <v>354</v>
      </c>
      <c r="R425" s="49" t="s">
        <v>971</v>
      </c>
      <c r="S425" s="49" t="s">
        <v>1858</v>
      </c>
      <c r="T425" s="49" t="s">
        <v>1859</v>
      </c>
      <c r="U425" s="49" t="s">
        <v>58</v>
      </c>
      <c r="V425" s="43"/>
      <c r="W425" s="48">
        <v>20.92</v>
      </c>
      <c r="X425" s="46">
        <f t="shared" si="9"/>
        <v>0</v>
      </c>
      <c r="Y425" s="1">
        <f t="shared" si="11"/>
        <v>0</v>
      </c>
    </row>
    <row r="426" ht="64.95" customHeight="1" spans="1:25">
      <c r="A426" s="8">
        <v>3</v>
      </c>
      <c r="B426" s="11" t="s">
        <v>42</v>
      </c>
      <c r="C426" s="14" t="s">
        <v>1860</v>
      </c>
      <c r="D426" s="18" t="s">
        <v>1850</v>
      </c>
      <c r="E426" s="18" t="s">
        <v>1851</v>
      </c>
      <c r="F426" s="16" t="s">
        <v>1861</v>
      </c>
      <c r="G426" s="15">
        <v>15.7</v>
      </c>
      <c r="H426" s="15" t="s">
        <v>45</v>
      </c>
      <c r="I426" s="15" t="s">
        <v>61</v>
      </c>
      <c r="J426" s="168">
        <v>15.7</v>
      </c>
      <c r="K426" s="169"/>
      <c r="L426" s="168">
        <v>15.7</v>
      </c>
      <c r="M426" s="169"/>
      <c r="N426" s="15"/>
      <c r="O426" s="15" t="s">
        <v>47</v>
      </c>
      <c r="P426" s="16" t="s">
        <v>1862</v>
      </c>
      <c r="Q426" s="15">
        <v>471</v>
      </c>
      <c r="R426" s="49" t="s">
        <v>1863</v>
      </c>
      <c r="S426" s="49" t="s">
        <v>1864</v>
      </c>
      <c r="T426" s="49" t="s">
        <v>1865</v>
      </c>
      <c r="U426" s="49" t="s">
        <v>58</v>
      </c>
      <c r="V426" s="43"/>
      <c r="W426" s="48">
        <v>15.7</v>
      </c>
      <c r="X426" s="46">
        <f t="shared" si="9"/>
        <v>0</v>
      </c>
      <c r="Y426" s="1">
        <f t="shared" si="11"/>
        <v>0</v>
      </c>
    </row>
    <row r="427" ht="64.95" customHeight="1" spans="1:25">
      <c r="A427" s="8">
        <v>4</v>
      </c>
      <c r="B427" s="11" t="s">
        <v>42</v>
      </c>
      <c r="C427" s="14" t="s">
        <v>1866</v>
      </c>
      <c r="D427" s="18" t="s">
        <v>1850</v>
      </c>
      <c r="E427" s="18" t="s">
        <v>1851</v>
      </c>
      <c r="F427" s="16" t="s">
        <v>1867</v>
      </c>
      <c r="G427" s="15">
        <v>18.7</v>
      </c>
      <c r="H427" s="15" t="s">
        <v>45</v>
      </c>
      <c r="I427" s="15" t="s">
        <v>66</v>
      </c>
      <c r="J427" s="168">
        <v>18.7</v>
      </c>
      <c r="K427" s="169"/>
      <c r="L427" s="168">
        <v>18.7</v>
      </c>
      <c r="M427" s="169"/>
      <c r="N427" s="15"/>
      <c r="O427" s="15" t="s">
        <v>47</v>
      </c>
      <c r="P427" s="16" t="s">
        <v>1868</v>
      </c>
      <c r="Q427" s="15">
        <v>268</v>
      </c>
      <c r="R427" s="49" t="s">
        <v>224</v>
      </c>
      <c r="S427" s="49" t="s">
        <v>971</v>
      </c>
      <c r="T427" s="49" t="s">
        <v>1869</v>
      </c>
      <c r="U427" s="49" t="s">
        <v>58</v>
      </c>
      <c r="V427" s="43"/>
      <c r="W427" s="48">
        <v>18.7</v>
      </c>
      <c r="X427" s="46">
        <f t="shared" si="9"/>
        <v>0</v>
      </c>
      <c r="Y427" s="1">
        <f t="shared" si="11"/>
        <v>0</v>
      </c>
    </row>
    <row r="428" ht="70.05" customHeight="1" spans="1:25">
      <c r="A428" s="8">
        <v>5</v>
      </c>
      <c r="B428" s="11" t="s">
        <v>42</v>
      </c>
      <c r="C428" s="14" t="s">
        <v>1870</v>
      </c>
      <c r="D428" s="18" t="s">
        <v>1850</v>
      </c>
      <c r="E428" s="18" t="s">
        <v>1851</v>
      </c>
      <c r="F428" s="16" t="s">
        <v>1856</v>
      </c>
      <c r="G428" s="15">
        <v>14.7</v>
      </c>
      <c r="H428" s="15" t="s">
        <v>45</v>
      </c>
      <c r="I428" s="15" t="s">
        <v>72</v>
      </c>
      <c r="J428" s="168">
        <v>14.7</v>
      </c>
      <c r="K428" s="169"/>
      <c r="L428" s="168">
        <v>14.7</v>
      </c>
      <c r="M428" s="169"/>
      <c r="N428" s="15"/>
      <c r="O428" s="15" t="s">
        <v>47</v>
      </c>
      <c r="P428" s="16" t="s">
        <v>1871</v>
      </c>
      <c r="Q428" s="15">
        <v>168</v>
      </c>
      <c r="R428" s="49" t="s">
        <v>1872</v>
      </c>
      <c r="S428" s="49" t="s">
        <v>41</v>
      </c>
      <c r="T428" s="49" t="s">
        <v>1163</v>
      </c>
      <c r="U428" s="49" t="s">
        <v>58</v>
      </c>
      <c r="V428" s="43"/>
      <c r="W428" s="48">
        <v>14.7</v>
      </c>
      <c r="X428" s="46">
        <f t="shared" si="9"/>
        <v>0</v>
      </c>
      <c r="Y428" s="1">
        <f t="shared" si="11"/>
        <v>0</v>
      </c>
    </row>
    <row r="429" ht="49.95" customHeight="1" spans="1:25">
      <c r="A429" s="8">
        <v>6</v>
      </c>
      <c r="B429" s="11" t="s">
        <v>157</v>
      </c>
      <c r="C429" s="11" t="s">
        <v>1873</v>
      </c>
      <c r="D429" s="18" t="s">
        <v>1850</v>
      </c>
      <c r="E429" s="18" t="s">
        <v>1851</v>
      </c>
      <c r="F429" s="13" t="s">
        <v>1874</v>
      </c>
      <c r="G429" s="11">
        <v>30.5</v>
      </c>
      <c r="H429" s="11" t="s">
        <v>160</v>
      </c>
      <c r="I429" s="11" t="s">
        <v>756</v>
      </c>
      <c r="J429" s="166">
        <v>8.6088</v>
      </c>
      <c r="K429" s="167"/>
      <c r="L429" s="166">
        <v>8.6088</v>
      </c>
      <c r="M429" s="167"/>
      <c r="N429" s="11"/>
      <c r="O429" s="11" t="s">
        <v>657</v>
      </c>
      <c r="P429" s="13" t="s">
        <v>757</v>
      </c>
      <c r="Q429" s="11">
        <v>448</v>
      </c>
      <c r="R429" s="47" t="s">
        <v>1875</v>
      </c>
      <c r="S429" s="47" t="s">
        <v>49</v>
      </c>
      <c r="T429" s="47" t="s">
        <v>971</v>
      </c>
      <c r="U429" s="47" t="s">
        <v>900</v>
      </c>
      <c r="V429" s="43"/>
      <c r="W429" s="48">
        <v>8.6088</v>
      </c>
      <c r="X429" s="46">
        <f t="shared" si="9"/>
        <v>0</v>
      </c>
      <c r="Y429" s="1">
        <f t="shared" si="11"/>
        <v>0</v>
      </c>
    </row>
    <row r="430" ht="49.95" customHeight="1" spans="1:25">
      <c r="A430" s="8">
        <v>7</v>
      </c>
      <c r="B430" s="11" t="s">
        <v>157</v>
      </c>
      <c r="C430" s="11" t="s">
        <v>1876</v>
      </c>
      <c r="D430" s="18" t="s">
        <v>1850</v>
      </c>
      <c r="E430" s="18" t="s">
        <v>1851</v>
      </c>
      <c r="F430" s="13" t="s">
        <v>1874</v>
      </c>
      <c r="G430" s="11">
        <v>35.9</v>
      </c>
      <c r="H430" s="11" t="s">
        <v>160</v>
      </c>
      <c r="I430" s="11" t="s">
        <v>763</v>
      </c>
      <c r="J430" s="166">
        <v>10.875619</v>
      </c>
      <c r="K430" s="167"/>
      <c r="L430" s="166">
        <v>10.875619</v>
      </c>
      <c r="M430" s="167"/>
      <c r="N430" s="11"/>
      <c r="O430" s="11" t="s">
        <v>657</v>
      </c>
      <c r="P430" s="13" t="s">
        <v>764</v>
      </c>
      <c r="Q430" s="11">
        <v>270</v>
      </c>
      <c r="R430" s="47" t="s">
        <v>1875</v>
      </c>
      <c r="S430" s="47" t="s">
        <v>49</v>
      </c>
      <c r="T430" s="47" t="s">
        <v>63</v>
      </c>
      <c r="U430" s="47" t="s">
        <v>900</v>
      </c>
      <c r="V430" s="43"/>
      <c r="W430" s="48">
        <v>10.875619</v>
      </c>
      <c r="X430" s="46">
        <f t="shared" si="9"/>
        <v>0</v>
      </c>
      <c r="Y430" s="1">
        <f t="shared" si="11"/>
        <v>0</v>
      </c>
    </row>
    <row r="431" ht="49.95" customHeight="1" spans="1:25">
      <c r="A431" s="8">
        <v>8</v>
      </c>
      <c r="B431" s="11" t="s">
        <v>157</v>
      </c>
      <c r="C431" s="11" t="s">
        <v>1877</v>
      </c>
      <c r="D431" s="18" t="s">
        <v>1850</v>
      </c>
      <c r="E431" s="18" t="s">
        <v>1851</v>
      </c>
      <c r="F431" s="13" t="s">
        <v>1874</v>
      </c>
      <c r="G431" s="11">
        <v>40.9</v>
      </c>
      <c r="H431" s="11" t="s">
        <v>160</v>
      </c>
      <c r="I431" s="11" t="s">
        <v>766</v>
      </c>
      <c r="J431" s="166">
        <v>9.76</v>
      </c>
      <c r="K431" s="167"/>
      <c r="L431" s="166">
        <v>9.76</v>
      </c>
      <c r="M431" s="167"/>
      <c r="N431" s="11"/>
      <c r="O431" s="11" t="s">
        <v>657</v>
      </c>
      <c r="P431" s="13" t="s">
        <v>767</v>
      </c>
      <c r="Q431" s="11">
        <v>167</v>
      </c>
      <c r="R431" s="47" t="s">
        <v>1875</v>
      </c>
      <c r="S431" s="47" t="s">
        <v>49</v>
      </c>
      <c r="T431" s="47" t="s">
        <v>971</v>
      </c>
      <c r="U431" s="47" t="s">
        <v>900</v>
      </c>
      <c r="V431" s="43"/>
      <c r="W431" s="48">
        <v>9.76</v>
      </c>
      <c r="X431" s="46">
        <f t="shared" si="9"/>
        <v>0</v>
      </c>
      <c r="Y431" s="1">
        <f t="shared" si="11"/>
        <v>0</v>
      </c>
    </row>
    <row r="432" ht="49.2" customHeight="1" spans="1:25">
      <c r="A432" s="8">
        <v>9</v>
      </c>
      <c r="B432" s="11" t="s">
        <v>157</v>
      </c>
      <c r="C432" s="11" t="s">
        <v>1878</v>
      </c>
      <c r="D432" s="18" t="s">
        <v>1850</v>
      </c>
      <c r="E432" s="18" t="s">
        <v>1851</v>
      </c>
      <c r="F432" s="13" t="s">
        <v>1874</v>
      </c>
      <c r="G432" s="11">
        <v>42.5</v>
      </c>
      <c r="H432" s="11" t="s">
        <v>160</v>
      </c>
      <c r="I432" s="11" t="s">
        <v>770</v>
      </c>
      <c r="J432" s="166">
        <v>13.324525</v>
      </c>
      <c r="K432" s="167"/>
      <c r="L432" s="166">
        <v>13.324525</v>
      </c>
      <c r="M432" s="167"/>
      <c r="N432" s="11"/>
      <c r="O432" s="11" t="s">
        <v>657</v>
      </c>
      <c r="P432" s="13" t="s">
        <v>771</v>
      </c>
      <c r="Q432" s="11">
        <v>116</v>
      </c>
      <c r="R432" s="47" t="s">
        <v>1875</v>
      </c>
      <c r="S432" s="47" t="s">
        <v>49</v>
      </c>
      <c r="T432" s="47" t="s">
        <v>63</v>
      </c>
      <c r="U432" s="47" t="s">
        <v>900</v>
      </c>
      <c r="V432" s="43"/>
      <c r="W432" s="48">
        <v>13.324525</v>
      </c>
      <c r="X432" s="46">
        <f t="shared" si="9"/>
        <v>0</v>
      </c>
      <c r="Y432" s="1">
        <f t="shared" si="11"/>
        <v>0</v>
      </c>
    </row>
    <row r="433" ht="90.6" customHeight="1" spans="1:25">
      <c r="A433" s="8">
        <v>10</v>
      </c>
      <c r="B433" s="28" t="s">
        <v>216</v>
      </c>
      <c r="C433" s="14" t="s">
        <v>1879</v>
      </c>
      <c r="D433" s="18" t="s">
        <v>1850</v>
      </c>
      <c r="E433" s="18" t="s">
        <v>1851</v>
      </c>
      <c r="F433" s="29" t="s">
        <v>1880</v>
      </c>
      <c r="G433" s="14">
        <v>10.982</v>
      </c>
      <c r="H433" s="14" t="s">
        <v>219</v>
      </c>
      <c r="I433" s="14" t="s">
        <v>1881</v>
      </c>
      <c r="J433" s="168">
        <v>10.982</v>
      </c>
      <c r="K433" s="168"/>
      <c r="L433" s="168">
        <v>10.982</v>
      </c>
      <c r="M433" s="168"/>
      <c r="N433" s="14"/>
      <c r="O433" s="14" t="s">
        <v>221</v>
      </c>
      <c r="P433" s="29" t="s">
        <v>1882</v>
      </c>
      <c r="Q433" s="14">
        <v>193</v>
      </c>
      <c r="R433" s="52" t="s">
        <v>1883</v>
      </c>
      <c r="S433" s="52" t="s">
        <v>233</v>
      </c>
      <c r="T433" s="52" t="s">
        <v>1148</v>
      </c>
      <c r="U433" s="52" t="s">
        <v>1739</v>
      </c>
      <c r="V433" s="43"/>
      <c r="W433" s="48">
        <v>10.982</v>
      </c>
      <c r="X433" s="46">
        <f t="shared" si="9"/>
        <v>0</v>
      </c>
      <c r="Y433" s="1">
        <f t="shared" si="11"/>
        <v>0</v>
      </c>
    </row>
    <row r="434" ht="94.2" customHeight="1" spans="1:25">
      <c r="A434" s="8">
        <v>11</v>
      </c>
      <c r="B434" s="8" t="s">
        <v>216</v>
      </c>
      <c r="C434" s="8" t="s">
        <v>1884</v>
      </c>
      <c r="D434" s="18" t="s">
        <v>1850</v>
      </c>
      <c r="E434" s="18" t="s">
        <v>1851</v>
      </c>
      <c r="F434" s="30" t="s">
        <v>1885</v>
      </c>
      <c r="G434" s="8">
        <v>46.99</v>
      </c>
      <c r="H434" s="8" t="s">
        <v>219</v>
      </c>
      <c r="I434" s="8" t="s">
        <v>1886</v>
      </c>
      <c r="J434" s="172">
        <v>44.6405</v>
      </c>
      <c r="K434" s="172"/>
      <c r="L434" s="172">
        <v>44.6405</v>
      </c>
      <c r="M434" s="172"/>
      <c r="N434" s="8"/>
      <c r="O434" s="8" t="s">
        <v>221</v>
      </c>
      <c r="P434" s="30" t="s">
        <v>1887</v>
      </c>
      <c r="Q434" s="8">
        <v>508</v>
      </c>
      <c r="R434" s="43" t="s">
        <v>175</v>
      </c>
      <c r="S434" s="43" t="s">
        <v>1888</v>
      </c>
      <c r="T434" s="43" t="s">
        <v>1479</v>
      </c>
      <c r="U434" s="43"/>
      <c r="V434" s="43"/>
      <c r="W434" s="48">
        <v>44.6405</v>
      </c>
      <c r="X434" s="46">
        <f t="shared" si="9"/>
        <v>0</v>
      </c>
      <c r="Y434" s="1">
        <f t="shared" si="11"/>
        <v>0</v>
      </c>
    </row>
    <row r="435" ht="70.05" customHeight="1" spans="1:25">
      <c r="A435" s="8">
        <v>12</v>
      </c>
      <c r="B435" s="8" t="s">
        <v>216</v>
      </c>
      <c r="C435" s="8" t="s">
        <v>1889</v>
      </c>
      <c r="D435" s="18" t="s">
        <v>1850</v>
      </c>
      <c r="E435" s="18" t="s">
        <v>1851</v>
      </c>
      <c r="F435" s="30" t="s">
        <v>1890</v>
      </c>
      <c r="G435" s="8">
        <v>8.5</v>
      </c>
      <c r="H435" s="8" t="s">
        <v>219</v>
      </c>
      <c r="I435" s="8" t="s">
        <v>253</v>
      </c>
      <c r="J435" s="172">
        <v>8.075</v>
      </c>
      <c r="K435" s="172"/>
      <c r="L435" s="172">
        <v>8.075</v>
      </c>
      <c r="M435" s="172"/>
      <c r="N435" s="8"/>
      <c r="O435" s="8" t="s">
        <v>221</v>
      </c>
      <c r="P435" s="30" t="s">
        <v>1891</v>
      </c>
      <c r="Q435" s="8">
        <v>44</v>
      </c>
      <c r="R435" s="43" t="s">
        <v>1892</v>
      </c>
      <c r="S435" s="43" t="s">
        <v>167</v>
      </c>
      <c r="T435" s="43" t="s">
        <v>1181</v>
      </c>
      <c r="U435" s="43"/>
      <c r="V435" s="43"/>
      <c r="W435" s="48">
        <v>8.075</v>
      </c>
      <c r="X435" s="46">
        <f t="shared" si="9"/>
        <v>0</v>
      </c>
      <c r="Y435" s="1">
        <f t="shared" si="11"/>
        <v>0</v>
      </c>
    </row>
    <row r="436" ht="70.05" customHeight="1" spans="1:25">
      <c r="A436" s="8">
        <v>13</v>
      </c>
      <c r="B436" s="8" t="s">
        <v>216</v>
      </c>
      <c r="C436" s="8" t="s">
        <v>1893</v>
      </c>
      <c r="D436" s="18" t="s">
        <v>1850</v>
      </c>
      <c r="E436" s="18" t="s">
        <v>1851</v>
      </c>
      <c r="F436" s="30" t="s">
        <v>1890</v>
      </c>
      <c r="G436" s="8">
        <v>8.5</v>
      </c>
      <c r="H436" s="8" t="s">
        <v>219</v>
      </c>
      <c r="I436" s="8" t="s">
        <v>236</v>
      </c>
      <c r="J436" s="172">
        <v>8.075</v>
      </c>
      <c r="K436" s="172"/>
      <c r="L436" s="172">
        <v>8.075</v>
      </c>
      <c r="M436" s="172"/>
      <c r="N436" s="8"/>
      <c r="O436" s="8" t="s">
        <v>221</v>
      </c>
      <c r="P436" s="30" t="s">
        <v>1894</v>
      </c>
      <c r="Q436" s="8">
        <v>464</v>
      </c>
      <c r="R436" s="43" t="s">
        <v>550</v>
      </c>
      <c r="S436" s="43" t="s">
        <v>167</v>
      </c>
      <c r="T436" s="43" t="s">
        <v>1181</v>
      </c>
      <c r="U436" s="43"/>
      <c r="V436" s="43"/>
      <c r="W436" s="48">
        <v>8.075</v>
      </c>
      <c r="X436" s="46">
        <f t="shared" si="9"/>
        <v>0</v>
      </c>
      <c r="Y436" s="1">
        <f t="shared" si="11"/>
        <v>0</v>
      </c>
    </row>
    <row r="437" ht="60" customHeight="1" spans="1:25">
      <c r="A437" s="8">
        <v>14</v>
      </c>
      <c r="B437" s="12" t="s">
        <v>262</v>
      </c>
      <c r="C437" s="35" t="s">
        <v>1895</v>
      </c>
      <c r="D437" s="18" t="s">
        <v>1850</v>
      </c>
      <c r="E437" s="18" t="s">
        <v>1851</v>
      </c>
      <c r="F437" s="33" t="s">
        <v>1896</v>
      </c>
      <c r="G437" s="32">
        <v>6.52</v>
      </c>
      <c r="H437" s="32" t="s">
        <v>265</v>
      </c>
      <c r="I437" s="32" t="s">
        <v>266</v>
      </c>
      <c r="J437" s="175">
        <v>6.52</v>
      </c>
      <c r="K437" s="176"/>
      <c r="L437" s="175"/>
      <c r="M437" s="175">
        <v>6.52</v>
      </c>
      <c r="N437" s="32"/>
      <c r="O437" s="32" t="s">
        <v>265</v>
      </c>
      <c r="P437" s="33" t="s">
        <v>1897</v>
      </c>
      <c r="Q437" s="32">
        <v>331</v>
      </c>
      <c r="R437" s="149">
        <v>2017</v>
      </c>
      <c r="S437" s="149">
        <v>2017</v>
      </c>
      <c r="T437" s="149">
        <v>2017</v>
      </c>
      <c r="U437" s="149" t="s">
        <v>270</v>
      </c>
      <c r="V437" s="43"/>
      <c r="W437" s="48">
        <v>6.52</v>
      </c>
      <c r="X437" s="46">
        <f t="shared" si="9"/>
        <v>0</v>
      </c>
      <c r="Y437" s="1">
        <f t="shared" si="11"/>
        <v>0</v>
      </c>
    </row>
    <row r="438" ht="60" customHeight="1" spans="1:25">
      <c r="A438" s="8">
        <v>15</v>
      </c>
      <c r="B438" s="12" t="s">
        <v>262</v>
      </c>
      <c r="C438" s="35" t="s">
        <v>1898</v>
      </c>
      <c r="D438" s="18" t="s">
        <v>1850</v>
      </c>
      <c r="E438" s="18" t="s">
        <v>1851</v>
      </c>
      <c r="F438" s="33" t="s">
        <v>1896</v>
      </c>
      <c r="G438" s="32">
        <v>5.14</v>
      </c>
      <c r="H438" s="32" t="s">
        <v>265</v>
      </c>
      <c r="I438" s="32" t="s">
        <v>281</v>
      </c>
      <c r="J438" s="175">
        <v>5.14</v>
      </c>
      <c r="K438" s="176"/>
      <c r="L438" s="175">
        <v>5.14</v>
      </c>
      <c r="M438" s="176"/>
      <c r="N438" s="32"/>
      <c r="O438" s="32" t="s">
        <v>265</v>
      </c>
      <c r="P438" s="33" t="s">
        <v>1899</v>
      </c>
      <c r="Q438" s="32">
        <v>239</v>
      </c>
      <c r="R438" s="149">
        <v>2017</v>
      </c>
      <c r="S438" s="149">
        <v>2017</v>
      </c>
      <c r="T438" s="149">
        <v>2017</v>
      </c>
      <c r="U438" s="149" t="s">
        <v>270</v>
      </c>
      <c r="V438" s="43"/>
      <c r="W438" s="48">
        <v>5.14</v>
      </c>
      <c r="X438" s="46">
        <f t="shared" si="9"/>
        <v>0</v>
      </c>
      <c r="Y438" s="1">
        <f t="shared" si="11"/>
        <v>0</v>
      </c>
    </row>
    <row r="439" ht="60" customHeight="1" spans="1:25">
      <c r="A439" s="8">
        <v>16</v>
      </c>
      <c r="B439" s="8" t="s">
        <v>262</v>
      </c>
      <c r="C439" s="8" t="s">
        <v>1900</v>
      </c>
      <c r="D439" s="18" t="s">
        <v>1850</v>
      </c>
      <c r="E439" s="18" t="s">
        <v>1851</v>
      </c>
      <c r="F439" s="54" t="s">
        <v>1901</v>
      </c>
      <c r="G439" s="28">
        <v>37.05</v>
      </c>
      <c r="H439" s="28" t="s">
        <v>265</v>
      </c>
      <c r="I439" s="28" t="s">
        <v>1902</v>
      </c>
      <c r="J439" s="172">
        <v>37.05</v>
      </c>
      <c r="K439" s="177"/>
      <c r="L439" s="172">
        <v>37.05</v>
      </c>
      <c r="M439" s="177"/>
      <c r="N439" s="28"/>
      <c r="O439" s="28" t="s">
        <v>265</v>
      </c>
      <c r="P439" s="54" t="s">
        <v>1903</v>
      </c>
      <c r="Q439" s="28">
        <v>415</v>
      </c>
      <c r="R439" s="150">
        <v>2018.8</v>
      </c>
      <c r="S439" s="150">
        <v>2018.8</v>
      </c>
      <c r="T439" s="150" t="s">
        <v>1904</v>
      </c>
      <c r="U439" s="150">
        <v>2018.11</v>
      </c>
      <c r="V439" s="43"/>
      <c r="W439" s="48">
        <v>37.05</v>
      </c>
      <c r="X439" s="46">
        <f t="shared" si="9"/>
        <v>0</v>
      </c>
      <c r="Y439" s="1">
        <f t="shared" si="11"/>
        <v>0</v>
      </c>
    </row>
    <row r="440" ht="60" customHeight="1" spans="1:25">
      <c r="A440" s="8">
        <v>17</v>
      </c>
      <c r="B440" s="8" t="s">
        <v>262</v>
      </c>
      <c r="C440" s="8" t="s">
        <v>1905</v>
      </c>
      <c r="D440" s="18" t="s">
        <v>1850</v>
      </c>
      <c r="E440" s="18" t="s">
        <v>1851</v>
      </c>
      <c r="F440" s="54" t="s">
        <v>1906</v>
      </c>
      <c r="G440" s="28">
        <v>37.525</v>
      </c>
      <c r="H440" s="28" t="s">
        <v>265</v>
      </c>
      <c r="I440" s="28" t="s">
        <v>1907</v>
      </c>
      <c r="J440" s="172">
        <v>37.525</v>
      </c>
      <c r="K440" s="177"/>
      <c r="L440" s="172">
        <v>37.525</v>
      </c>
      <c r="M440" s="177"/>
      <c r="N440" s="28"/>
      <c r="O440" s="28" t="s">
        <v>265</v>
      </c>
      <c r="P440" s="54" t="s">
        <v>1908</v>
      </c>
      <c r="Q440" s="28">
        <v>187</v>
      </c>
      <c r="R440" s="150">
        <v>2018.8</v>
      </c>
      <c r="S440" s="150">
        <v>2018.8</v>
      </c>
      <c r="T440" s="150" t="s">
        <v>1904</v>
      </c>
      <c r="U440" s="150">
        <v>2018.11</v>
      </c>
      <c r="V440" s="43"/>
      <c r="W440" s="48">
        <v>37.525</v>
      </c>
      <c r="X440" s="46">
        <f t="shared" si="9"/>
        <v>0</v>
      </c>
      <c r="Y440" s="1">
        <f t="shared" si="11"/>
        <v>0</v>
      </c>
    </row>
    <row r="441" ht="49.95" customHeight="1" spans="1:25">
      <c r="A441" s="8">
        <v>18</v>
      </c>
      <c r="B441" s="8" t="s">
        <v>262</v>
      </c>
      <c r="C441" s="8" t="s">
        <v>1909</v>
      </c>
      <c r="D441" s="18" t="s">
        <v>1850</v>
      </c>
      <c r="E441" s="18" t="s">
        <v>1851</v>
      </c>
      <c r="F441" s="54" t="s">
        <v>1910</v>
      </c>
      <c r="G441" s="28">
        <v>37.525</v>
      </c>
      <c r="H441" s="28" t="s">
        <v>265</v>
      </c>
      <c r="I441" s="28" t="s">
        <v>1911</v>
      </c>
      <c r="J441" s="172">
        <v>37.525</v>
      </c>
      <c r="K441" s="177"/>
      <c r="L441" s="172">
        <v>37.525</v>
      </c>
      <c r="M441" s="177"/>
      <c r="N441" s="28"/>
      <c r="O441" s="28" t="s">
        <v>265</v>
      </c>
      <c r="P441" s="54" t="s">
        <v>1912</v>
      </c>
      <c r="Q441" s="28">
        <v>173</v>
      </c>
      <c r="R441" s="150">
        <v>2018.8</v>
      </c>
      <c r="S441" s="150">
        <v>2018.8</v>
      </c>
      <c r="T441" s="150" t="s">
        <v>1904</v>
      </c>
      <c r="U441" s="150">
        <v>2018.11</v>
      </c>
      <c r="V441" s="43"/>
      <c r="W441" s="48">
        <v>37.525</v>
      </c>
      <c r="X441" s="46">
        <f t="shared" si="9"/>
        <v>0</v>
      </c>
      <c r="Y441" s="1">
        <f t="shared" si="11"/>
        <v>0</v>
      </c>
    </row>
    <row r="442" ht="49.95" customHeight="1" spans="1:25">
      <c r="A442" s="8">
        <v>19</v>
      </c>
      <c r="B442" s="8" t="s">
        <v>262</v>
      </c>
      <c r="C442" s="8" t="s">
        <v>1913</v>
      </c>
      <c r="D442" s="18" t="s">
        <v>1850</v>
      </c>
      <c r="E442" s="18" t="s">
        <v>1851</v>
      </c>
      <c r="F442" s="54" t="s">
        <v>1914</v>
      </c>
      <c r="G442" s="28">
        <v>37.62</v>
      </c>
      <c r="H442" s="28" t="s">
        <v>265</v>
      </c>
      <c r="I442" s="28" t="s">
        <v>1915</v>
      </c>
      <c r="J442" s="172">
        <v>37.62</v>
      </c>
      <c r="K442" s="177"/>
      <c r="L442" s="172">
        <v>37.62</v>
      </c>
      <c r="M442" s="177"/>
      <c r="N442" s="28"/>
      <c r="O442" s="28" t="s">
        <v>265</v>
      </c>
      <c r="P442" s="54" t="s">
        <v>1916</v>
      </c>
      <c r="Q442" s="28">
        <v>424</v>
      </c>
      <c r="R442" s="150">
        <v>2018.8</v>
      </c>
      <c r="S442" s="150">
        <v>2018.8</v>
      </c>
      <c r="T442" s="150" t="s">
        <v>1904</v>
      </c>
      <c r="U442" s="150">
        <v>2018.11</v>
      </c>
      <c r="V442" s="43"/>
      <c r="W442" s="48">
        <v>37.62</v>
      </c>
      <c r="X442" s="46">
        <f t="shared" si="9"/>
        <v>0</v>
      </c>
      <c r="Y442" s="1">
        <f t="shared" si="11"/>
        <v>0</v>
      </c>
    </row>
    <row r="443" ht="49.95" customHeight="1" spans="1:25">
      <c r="A443" s="8">
        <v>20</v>
      </c>
      <c r="B443" s="8" t="s">
        <v>262</v>
      </c>
      <c r="C443" s="8" t="s">
        <v>1917</v>
      </c>
      <c r="D443" s="18" t="s">
        <v>1850</v>
      </c>
      <c r="E443" s="18" t="s">
        <v>1851</v>
      </c>
      <c r="F443" s="54" t="s">
        <v>1914</v>
      </c>
      <c r="G443" s="28">
        <v>37.5485</v>
      </c>
      <c r="H443" s="28" t="s">
        <v>265</v>
      </c>
      <c r="I443" s="28" t="s">
        <v>1918</v>
      </c>
      <c r="J443" s="172">
        <v>37.5485</v>
      </c>
      <c r="K443" s="177"/>
      <c r="L443" s="172">
        <v>37.5485</v>
      </c>
      <c r="M443" s="177"/>
      <c r="N443" s="28"/>
      <c r="O443" s="28" t="s">
        <v>265</v>
      </c>
      <c r="P443" s="54" t="s">
        <v>1919</v>
      </c>
      <c r="Q443" s="28">
        <v>605</v>
      </c>
      <c r="R443" s="150">
        <v>2018.8</v>
      </c>
      <c r="S443" s="150">
        <v>2018.8</v>
      </c>
      <c r="T443" s="150" t="s">
        <v>1904</v>
      </c>
      <c r="U443" s="150">
        <v>2018.11</v>
      </c>
      <c r="V443" s="43"/>
      <c r="W443" s="48">
        <v>37.5485</v>
      </c>
      <c r="X443" s="46">
        <f t="shared" si="9"/>
        <v>0</v>
      </c>
      <c r="Y443" s="1">
        <f t="shared" si="11"/>
        <v>0</v>
      </c>
    </row>
    <row r="444" ht="70.05" customHeight="1" spans="1:25">
      <c r="A444" s="8">
        <v>21</v>
      </c>
      <c r="B444" s="28" t="s">
        <v>286</v>
      </c>
      <c r="C444" s="15" t="s">
        <v>1920</v>
      </c>
      <c r="D444" s="18" t="s">
        <v>1850</v>
      </c>
      <c r="E444" s="18" t="s">
        <v>1851</v>
      </c>
      <c r="F444" s="29" t="s">
        <v>1921</v>
      </c>
      <c r="G444" s="14">
        <v>6.7639</v>
      </c>
      <c r="H444" s="14" t="s">
        <v>289</v>
      </c>
      <c r="I444" s="14" t="s">
        <v>393</v>
      </c>
      <c r="J444" s="168">
        <v>6.7639</v>
      </c>
      <c r="K444" s="168"/>
      <c r="L444" s="168">
        <v>6.7639</v>
      </c>
      <c r="M444" s="168"/>
      <c r="N444" s="14"/>
      <c r="O444" s="14" t="s">
        <v>1922</v>
      </c>
      <c r="P444" s="29" t="s">
        <v>1923</v>
      </c>
      <c r="Q444" s="14">
        <v>216</v>
      </c>
      <c r="R444" s="52" t="s">
        <v>1869</v>
      </c>
      <c r="S444" s="52" t="s">
        <v>1865</v>
      </c>
      <c r="T444" s="52" t="s">
        <v>1773</v>
      </c>
      <c r="U444" s="52" t="s">
        <v>1680</v>
      </c>
      <c r="V444" s="43"/>
      <c r="W444" s="48">
        <v>6.7639</v>
      </c>
      <c r="X444" s="46">
        <f t="shared" si="9"/>
        <v>0</v>
      </c>
      <c r="Y444" s="1">
        <f t="shared" si="11"/>
        <v>0</v>
      </c>
    </row>
    <row r="445" ht="70.05" customHeight="1" spans="1:25">
      <c r="A445" s="8">
        <v>22</v>
      </c>
      <c r="B445" s="11" t="s">
        <v>286</v>
      </c>
      <c r="C445" s="8" t="s">
        <v>1924</v>
      </c>
      <c r="D445" s="18" t="s">
        <v>1850</v>
      </c>
      <c r="E445" s="18" t="s">
        <v>1851</v>
      </c>
      <c r="F445" s="29" t="s">
        <v>1925</v>
      </c>
      <c r="G445" s="14">
        <v>104.6</v>
      </c>
      <c r="H445" s="14" t="s">
        <v>289</v>
      </c>
      <c r="I445" s="14" t="s">
        <v>1482</v>
      </c>
      <c r="J445" s="172">
        <v>104.6</v>
      </c>
      <c r="K445" s="168"/>
      <c r="L445" s="168">
        <v>104.6</v>
      </c>
      <c r="M445" s="172"/>
      <c r="N445" s="14"/>
      <c r="O445" s="14" t="s">
        <v>1922</v>
      </c>
      <c r="P445" s="29" t="s">
        <v>1926</v>
      </c>
      <c r="Q445" s="14">
        <v>72</v>
      </c>
      <c r="R445" s="52" t="s">
        <v>688</v>
      </c>
      <c r="S445" s="52" t="s">
        <v>250</v>
      </c>
      <c r="T445" s="52" t="s">
        <v>1927</v>
      </c>
      <c r="U445" s="52"/>
      <c r="V445" s="43"/>
      <c r="W445" s="48">
        <v>104.6</v>
      </c>
      <c r="X445" s="46">
        <f t="shared" si="9"/>
        <v>0</v>
      </c>
      <c r="Y445" s="1">
        <f t="shared" si="11"/>
        <v>0</v>
      </c>
    </row>
    <row r="446" ht="70.05" customHeight="1" spans="1:25">
      <c r="A446" s="8">
        <v>23</v>
      </c>
      <c r="B446" s="8" t="s">
        <v>286</v>
      </c>
      <c r="C446" s="8" t="s">
        <v>1928</v>
      </c>
      <c r="D446" s="18" t="s">
        <v>1850</v>
      </c>
      <c r="E446" s="18" t="s">
        <v>1851</v>
      </c>
      <c r="F446" s="29" t="s">
        <v>1929</v>
      </c>
      <c r="G446" s="14">
        <v>85.2</v>
      </c>
      <c r="H446" s="14" t="s">
        <v>289</v>
      </c>
      <c r="I446" s="14" t="s">
        <v>296</v>
      </c>
      <c r="J446" s="172">
        <v>85.2</v>
      </c>
      <c r="K446" s="168"/>
      <c r="L446" s="168">
        <v>35.2</v>
      </c>
      <c r="M446" s="172">
        <v>50</v>
      </c>
      <c r="N446" s="14"/>
      <c r="O446" s="14" t="s">
        <v>1922</v>
      </c>
      <c r="P446" s="29" t="s">
        <v>1930</v>
      </c>
      <c r="Q446" s="14">
        <v>244</v>
      </c>
      <c r="R446" s="52" t="s">
        <v>1931</v>
      </c>
      <c r="S446" s="52" t="s">
        <v>240</v>
      </c>
      <c r="T446" s="52" t="s">
        <v>1182</v>
      </c>
      <c r="U446" s="52"/>
      <c r="V446" s="43"/>
      <c r="W446" s="48">
        <v>85.2</v>
      </c>
      <c r="X446" s="46">
        <f t="shared" si="9"/>
        <v>0</v>
      </c>
      <c r="Y446" s="1">
        <f t="shared" si="11"/>
        <v>0</v>
      </c>
    </row>
    <row r="447" ht="91.2" customHeight="1" spans="1:25">
      <c r="A447" s="8">
        <v>24</v>
      </c>
      <c r="B447" s="11" t="s">
        <v>317</v>
      </c>
      <c r="C447" s="14" t="s">
        <v>1932</v>
      </c>
      <c r="D447" s="18" t="s">
        <v>1850</v>
      </c>
      <c r="E447" s="18" t="s">
        <v>1851</v>
      </c>
      <c r="F447" s="29" t="s">
        <v>1933</v>
      </c>
      <c r="G447" s="14">
        <v>7.028</v>
      </c>
      <c r="H447" s="14" t="s">
        <v>320</v>
      </c>
      <c r="I447" s="14" t="s">
        <v>321</v>
      </c>
      <c r="J447" s="168">
        <v>6.9</v>
      </c>
      <c r="K447" s="168"/>
      <c r="L447" s="168">
        <v>4.22</v>
      </c>
      <c r="M447" s="168">
        <v>2.68</v>
      </c>
      <c r="N447" s="14"/>
      <c r="O447" s="14" t="s">
        <v>317</v>
      </c>
      <c r="P447" s="29" t="s">
        <v>1934</v>
      </c>
      <c r="Q447" s="14">
        <v>45</v>
      </c>
      <c r="R447" s="52">
        <v>43038</v>
      </c>
      <c r="S447" s="52">
        <v>43049</v>
      </c>
      <c r="T447" s="52">
        <v>43079</v>
      </c>
      <c r="U447" s="52">
        <v>43083</v>
      </c>
      <c r="V447" s="43"/>
      <c r="W447" s="48">
        <v>6.9</v>
      </c>
      <c r="X447" s="46">
        <f t="shared" si="9"/>
        <v>0</v>
      </c>
      <c r="Y447" s="1">
        <f t="shared" si="11"/>
        <v>0</v>
      </c>
    </row>
    <row r="448" ht="70.05" customHeight="1" spans="1:25">
      <c r="A448" s="8">
        <v>25</v>
      </c>
      <c r="B448" s="11" t="s">
        <v>317</v>
      </c>
      <c r="C448" s="14" t="s">
        <v>1935</v>
      </c>
      <c r="D448" s="18" t="s">
        <v>1850</v>
      </c>
      <c r="E448" s="18" t="s">
        <v>1851</v>
      </c>
      <c r="F448" s="29" t="s">
        <v>1936</v>
      </c>
      <c r="G448" s="14">
        <v>1.928</v>
      </c>
      <c r="H448" s="14" t="s">
        <v>320</v>
      </c>
      <c r="I448" s="14" t="s">
        <v>325</v>
      </c>
      <c r="J448" s="168">
        <v>1.8</v>
      </c>
      <c r="K448" s="168"/>
      <c r="L448" s="168"/>
      <c r="M448" s="168">
        <v>1.8</v>
      </c>
      <c r="N448" s="14"/>
      <c r="O448" s="14" t="s">
        <v>317</v>
      </c>
      <c r="P448" s="29" t="s">
        <v>326</v>
      </c>
      <c r="Q448" s="14">
        <v>33</v>
      </c>
      <c r="R448" s="52">
        <v>42977</v>
      </c>
      <c r="S448" s="52">
        <v>43044</v>
      </c>
      <c r="T448" s="52">
        <v>43079</v>
      </c>
      <c r="U448" s="52">
        <v>43083</v>
      </c>
      <c r="V448" s="43"/>
      <c r="W448" s="48">
        <v>1.8</v>
      </c>
      <c r="X448" s="46">
        <f t="shared" si="9"/>
        <v>0</v>
      </c>
      <c r="Y448" s="1">
        <f t="shared" si="11"/>
        <v>0</v>
      </c>
    </row>
    <row r="449" ht="70.05" customHeight="1" spans="1:25">
      <c r="A449" s="8">
        <v>26</v>
      </c>
      <c r="B449" s="11" t="s">
        <v>317</v>
      </c>
      <c r="C449" s="14" t="s">
        <v>1937</v>
      </c>
      <c r="D449" s="18" t="s">
        <v>1850</v>
      </c>
      <c r="E449" s="18" t="s">
        <v>1851</v>
      </c>
      <c r="F449" s="29" t="s">
        <v>1938</v>
      </c>
      <c r="G449" s="14">
        <v>8.338</v>
      </c>
      <c r="H449" s="14" t="s">
        <v>320</v>
      </c>
      <c r="I449" s="14" t="s">
        <v>329</v>
      </c>
      <c r="J449" s="168">
        <v>8.2</v>
      </c>
      <c r="K449" s="168"/>
      <c r="L449" s="168">
        <v>8.2</v>
      </c>
      <c r="M449" s="168"/>
      <c r="N449" s="14"/>
      <c r="O449" s="14" t="s">
        <v>317</v>
      </c>
      <c r="P449" s="29" t="s">
        <v>330</v>
      </c>
      <c r="Q449" s="14">
        <v>70</v>
      </c>
      <c r="R449" s="52">
        <v>43021</v>
      </c>
      <c r="S449" s="52">
        <v>43044</v>
      </c>
      <c r="T449" s="52">
        <v>43074</v>
      </c>
      <c r="U449" s="52">
        <v>43074</v>
      </c>
      <c r="V449" s="43"/>
      <c r="W449" s="48">
        <v>8.2</v>
      </c>
      <c r="X449" s="46">
        <f t="shared" si="9"/>
        <v>0</v>
      </c>
      <c r="Y449" s="1">
        <f t="shared" si="11"/>
        <v>0</v>
      </c>
    </row>
    <row r="450" ht="70.05" customHeight="1" spans="1:25">
      <c r="A450" s="8">
        <v>27</v>
      </c>
      <c r="B450" s="11" t="s">
        <v>317</v>
      </c>
      <c r="C450" s="14" t="s">
        <v>1939</v>
      </c>
      <c r="D450" s="18" t="s">
        <v>1850</v>
      </c>
      <c r="E450" s="18" t="s">
        <v>1851</v>
      </c>
      <c r="F450" s="29" t="s">
        <v>1940</v>
      </c>
      <c r="G450" s="14">
        <v>22.438</v>
      </c>
      <c r="H450" s="14" t="s">
        <v>320</v>
      </c>
      <c r="I450" s="14" t="s">
        <v>333</v>
      </c>
      <c r="J450" s="168">
        <v>3.3</v>
      </c>
      <c r="K450" s="168"/>
      <c r="L450" s="168">
        <v>3.3</v>
      </c>
      <c r="M450" s="168"/>
      <c r="N450" s="14"/>
      <c r="O450" s="14" t="s">
        <v>317</v>
      </c>
      <c r="P450" s="29" t="s">
        <v>334</v>
      </c>
      <c r="Q450" s="14">
        <v>133</v>
      </c>
      <c r="R450" s="52">
        <v>42977</v>
      </c>
      <c r="S450" s="52">
        <v>43044</v>
      </c>
      <c r="T450" s="52">
        <v>43079</v>
      </c>
      <c r="U450" s="52">
        <v>43083</v>
      </c>
      <c r="V450" s="43"/>
      <c r="W450" s="48">
        <v>3.3</v>
      </c>
      <c r="X450" s="46">
        <f t="shared" si="9"/>
        <v>0</v>
      </c>
      <c r="Y450" s="1">
        <f t="shared" si="11"/>
        <v>0</v>
      </c>
    </row>
    <row r="451" ht="49.95" customHeight="1" spans="1:25">
      <c r="A451" s="8">
        <v>28</v>
      </c>
      <c r="B451" s="28" t="s">
        <v>360</v>
      </c>
      <c r="C451" s="14" t="s">
        <v>1941</v>
      </c>
      <c r="D451" s="18" t="s">
        <v>1850</v>
      </c>
      <c r="E451" s="18" t="s">
        <v>1851</v>
      </c>
      <c r="F451" s="30" t="s">
        <v>1942</v>
      </c>
      <c r="G451" s="14">
        <v>32</v>
      </c>
      <c r="H451" s="11" t="s">
        <v>363</v>
      </c>
      <c r="I451" s="8" t="s">
        <v>1943</v>
      </c>
      <c r="J451" s="168">
        <v>32</v>
      </c>
      <c r="K451" s="168"/>
      <c r="L451" s="168">
        <v>32</v>
      </c>
      <c r="M451" s="168"/>
      <c r="N451" s="11"/>
      <c r="O451" s="28" t="s">
        <v>360</v>
      </c>
      <c r="P451" s="29" t="s">
        <v>1944</v>
      </c>
      <c r="Q451" s="14">
        <v>479</v>
      </c>
      <c r="R451" s="52" t="s">
        <v>1174</v>
      </c>
      <c r="S451" s="52" t="s">
        <v>1126</v>
      </c>
      <c r="T451" s="52" t="s">
        <v>719</v>
      </c>
      <c r="U451" s="52" t="s">
        <v>564</v>
      </c>
      <c r="V451" s="43"/>
      <c r="W451" s="48">
        <v>32</v>
      </c>
      <c r="X451" s="46">
        <f t="shared" si="9"/>
        <v>0</v>
      </c>
      <c r="Y451" s="1">
        <f t="shared" si="11"/>
        <v>0</v>
      </c>
    </row>
    <row r="452" ht="49.95" customHeight="1" spans="1:25">
      <c r="A452" s="8">
        <v>29</v>
      </c>
      <c r="B452" s="28" t="s">
        <v>360</v>
      </c>
      <c r="C452" s="14" t="s">
        <v>1945</v>
      </c>
      <c r="D452" s="18" t="s">
        <v>1850</v>
      </c>
      <c r="E452" s="18" t="s">
        <v>1851</v>
      </c>
      <c r="F452" s="30" t="s">
        <v>1946</v>
      </c>
      <c r="G452" s="14">
        <v>32</v>
      </c>
      <c r="H452" s="11" t="s">
        <v>363</v>
      </c>
      <c r="I452" s="8" t="s">
        <v>1947</v>
      </c>
      <c r="J452" s="168">
        <v>32</v>
      </c>
      <c r="K452" s="168"/>
      <c r="L452" s="168">
        <v>32</v>
      </c>
      <c r="M452" s="168"/>
      <c r="N452" s="11"/>
      <c r="O452" s="28" t="s">
        <v>360</v>
      </c>
      <c r="P452" s="29" t="s">
        <v>1948</v>
      </c>
      <c r="Q452" s="14">
        <v>416</v>
      </c>
      <c r="R452" s="52" t="s">
        <v>1949</v>
      </c>
      <c r="S452" s="52" t="s">
        <v>1126</v>
      </c>
      <c r="T452" s="52" t="s">
        <v>719</v>
      </c>
      <c r="U452" s="52" t="s">
        <v>564</v>
      </c>
      <c r="V452" s="43"/>
      <c r="W452" s="48">
        <v>32</v>
      </c>
      <c r="X452" s="46">
        <f t="shared" si="9"/>
        <v>0</v>
      </c>
      <c r="Y452" s="1">
        <f t="shared" si="11"/>
        <v>0</v>
      </c>
    </row>
    <row r="453" ht="49.95" customHeight="1" spans="1:25">
      <c r="A453" s="8">
        <v>30</v>
      </c>
      <c r="B453" s="28" t="s">
        <v>360</v>
      </c>
      <c r="C453" s="14" t="s">
        <v>1950</v>
      </c>
      <c r="D453" s="18" t="s">
        <v>1850</v>
      </c>
      <c r="E453" s="18" t="s">
        <v>1851</v>
      </c>
      <c r="F453" s="30" t="s">
        <v>1951</v>
      </c>
      <c r="G453" s="14">
        <v>32</v>
      </c>
      <c r="H453" s="11" t="s">
        <v>363</v>
      </c>
      <c r="I453" s="8" t="s">
        <v>1952</v>
      </c>
      <c r="J453" s="168">
        <v>32</v>
      </c>
      <c r="K453" s="168"/>
      <c r="L453" s="168">
        <v>32</v>
      </c>
      <c r="M453" s="168"/>
      <c r="N453" s="11"/>
      <c r="O453" s="28" t="s">
        <v>360</v>
      </c>
      <c r="P453" s="29" t="s">
        <v>1953</v>
      </c>
      <c r="Q453" s="14">
        <v>151</v>
      </c>
      <c r="R453" s="52" t="s">
        <v>1949</v>
      </c>
      <c r="S453" s="52" t="s">
        <v>1126</v>
      </c>
      <c r="T453" s="52" t="s">
        <v>719</v>
      </c>
      <c r="U453" s="52" t="s">
        <v>564</v>
      </c>
      <c r="V453" s="43"/>
      <c r="W453" s="48">
        <v>32</v>
      </c>
      <c r="X453" s="46">
        <f t="shared" si="9"/>
        <v>0</v>
      </c>
      <c r="Y453" s="1">
        <f t="shared" si="11"/>
        <v>0</v>
      </c>
    </row>
    <row r="454" ht="49.95" customHeight="1" spans="1:25">
      <c r="A454" s="8">
        <v>31</v>
      </c>
      <c r="B454" s="28" t="s">
        <v>360</v>
      </c>
      <c r="C454" s="14" t="s">
        <v>1954</v>
      </c>
      <c r="D454" s="18" t="s">
        <v>1850</v>
      </c>
      <c r="E454" s="18" t="s">
        <v>1851</v>
      </c>
      <c r="F454" s="30" t="s">
        <v>1955</v>
      </c>
      <c r="G454" s="14">
        <v>32</v>
      </c>
      <c r="H454" s="11"/>
      <c r="I454" s="8"/>
      <c r="J454" s="168">
        <v>32</v>
      </c>
      <c r="K454" s="168"/>
      <c r="L454" s="168">
        <v>32</v>
      </c>
      <c r="M454" s="168"/>
      <c r="N454" s="11"/>
      <c r="O454" s="28" t="s">
        <v>360</v>
      </c>
      <c r="P454" s="29" t="s">
        <v>1956</v>
      </c>
      <c r="Q454" s="14"/>
      <c r="R454" s="52"/>
      <c r="S454" s="52"/>
      <c r="T454" s="52"/>
      <c r="U454" s="52"/>
      <c r="V454" s="43"/>
      <c r="W454" s="48">
        <v>32</v>
      </c>
      <c r="X454" s="46">
        <f t="shared" ref="X454:X517" si="12">W454-J454</f>
        <v>0</v>
      </c>
      <c r="Y454" s="1">
        <f t="shared" si="11"/>
        <v>0</v>
      </c>
    </row>
    <row r="455" ht="49.95" customHeight="1" spans="1:25">
      <c r="A455" s="8">
        <v>32</v>
      </c>
      <c r="B455" s="28" t="s">
        <v>360</v>
      </c>
      <c r="C455" s="14" t="s">
        <v>1957</v>
      </c>
      <c r="D455" s="18" t="s">
        <v>1850</v>
      </c>
      <c r="E455" s="18" t="s">
        <v>1851</v>
      </c>
      <c r="F455" s="30" t="s">
        <v>1958</v>
      </c>
      <c r="G455" s="14">
        <v>32</v>
      </c>
      <c r="H455" s="11" t="s">
        <v>363</v>
      </c>
      <c r="I455" s="8" t="s">
        <v>1959</v>
      </c>
      <c r="J455" s="168">
        <v>32</v>
      </c>
      <c r="K455" s="168"/>
      <c r="L455" s="168">
        <v>32</v>
      </c>
      <c r="M455" s="168"/>
      <c r="N455" s="11"/>
      <c r="O455" s="28" t="s">
        <v>360</v>
      </c>
      <c r="P455" s="29" t="s">
        <v>1960</v>
      </c>
      <c r="Q455" s="14">
        <v>234</v>
      </c>
      <c r="R455" s="52" t="s">
        <v>1949</v>
      </c>
      <c r="S455" s="52" t="s">
        <v>1126</v>
      </c>
      <c r="T455" s="52" t="s">
        <v>719</v>
      </c>
      <c r="U455" s="52" t="s">
        <v>564</v>
      </c>
      <c r="V455" s="43"/>
      <c r="W455" s="48">
        <v>32</v>
      </c>
      <c r="X455" s="46">
        <f t="shared" si="12"/>
        <v>0</v>
      </c>
      <c r="Y455" s="1">
        <f t="shared" si="11"/>
        <v>0</v>
      </c>
    </row>
    <row r="456" ht="70.05" customHeight="1" spans="1:25">
      <c r="A456" s="8">
        <v>33</v>
      </c>
      <c r="B456" s="11" t="s">
        <v>432</v>
      </c>
      <c r="C456" s="11" t="s">
        <v>1961</v>
      </c>
      <c r="D456" s="18" t="s">
        <v>1850</v>
      </c>
      <c r="E456" s="18" t="s">
        <v>1851</v>
      </c>
      <c r="F456" s="30" t="s">
        <v>1962</v>
      </c>
      <c r="G456" s="14">
        <v>17.98</v>
      </c>
      <c r="H456" s="11" t="s">
        <v>435</v>
      </c>
      <c r="I456" s="8" t="s">
        <v>445</v>
      </c>
      <c r="J456" s="168">
        <v>17.628</v>
      </c>
      <c r="K456" s="168"/>
      <c r="L456" s="168">
        <v>17.628</v>
      </c>
      <c r="M456" s="168"/>
      <c r="N456" s="11"/>
      <c r="O456" s="11" t="s">
        <v>1963</v>
      </c>
      <c r="P456" s="29" t="s">
        <v>1964</v>
      </c>
      <c r="Q456" s="14">
        <v>461</v>
      </c>
      <c r="R456" s="52" t="s">
        <v>1118</v>
      </c>
      <c r="S456" s="52" t="s">
        <v>1074</v>
      </c>
      <c r="T456" s="52" t="s">
        <v>368</v>
      </c>
      <c r="U456" s="52" t="s">
        <v>1965</v>
      </c>
      <c r="V456" s="43"/>
      <c r="W456" s="48">
        <v>17.628</v>
      </c>
      <c r="X456" s="46">
        <f t="shared" si="12"/>
        <v>0</v>
      </c>
      <c r="Y456" s="1">
        <f t="shared" si="11"/>
        <v>0</v>
      </c>
    </row>
    <row r="457" ht="70.05" customHeight="1" spans="1:25">
      <c r="A457" s="8">
        <v>34</v>
      </c>
      <c r="B457" s="11" t="s">
        <v>432</v>
      </c>
      <c r="C457" s="11" t="s">
        <v>1966</v>
      </c>
      <c r="D457" s="18" t="s">
        <v>1850</v>
      </c>
      <c r="E457" s="18" t="s">
        <v>1851</v>
      </c>
      <c r="F457" s="30" t="s">
        <v>1962</v>
      </c>
      <c r="G457" s="14">
        <v>17.98</v>
      </c>
      <c r="H457" s="11" t="s">
        <v>435</v>
      </c>
      <c r="I457" s="8" t="s">
        <v>436</v>
      </c>
      <c r="J457" s="168">
        <v>17.98</v>
      </c>
      <c r="K457" s="168"/>
      <c r="L457" s="168">
        <v>17.98</v>
      </c>
      <c r="M457" s="168"/>
      <c r="N457" s="11"/>
      <c r="O457" s="11" t="s">
        <v>1963</v>
      </c>
      <c r="P457" s="29" t="s">
        <v>1967</v>
      </c>
      <c r="Q457" s="14">
        <v>521</v>
      </c>
      <c r="R457" s="52" t="s">
        <v>1118</v>
      </c>
      <c r="S457" s="52" t="s">
        <v>1074</v>
      </c>
      <c r="T457" s="52" t="s">
        <v>368</v>
      </c>
      <c r="U457" s="52" t="s">
        <v>1440</v>
      </c>
      <c r="V457" s="43"/>
      <c r="W457" s="48">
        <v>17.98</v>
      </c>
      <c r="X457" s="46">
        <f t="shared" si="12"/>
        <v>0</v>
      </c>
      <c r="Y457" s="1">
        <f t="shared" si="11"/>
        <v>0</v>
      </c>
    </row>
    <row r="458" ht="49.95" customHeight="1" spans="1:25">
      <c r="A458" s="8">
        <v>35</v>
      </c>
      <c r="B458" s="36" t="s">
        <v>470</v>
      </c>
      <c r="C458" s="12" t="s">
        <v>1968</v>
      </c>
      <c r="D458" s="18" t="s">
        <v>1850</v>
      </c>
      <c r="E458" s="18" t="s">
        <v>1851</v>
      </c>
      <c r="F458" s="55" t="s">
        <v>1969</v>
      </c>
      <c r="G458" s="12">
        <v>4</v>
      </c>
      <c r="H458" s="12" t="s">
        <v>473</v>
      </c>
      <c r="I458" s="12" t="s">
        <v>1970</v>
      </c>
      <c r="J458" s="167">
        <v>4</v>
      </c>
      <c r="K458" s="166"/>
      <c r="L458" s="167"/>
      <c r="M458" s="167">
        <v>4</v>
      </c>
      <c r="N458" s="12"/>
      <c r="O458" s="12" t="s">
        <v>470</v>
      </c>
      <c r="P458" s="55" t="s">
        <v>1971</v>
      </c>
      <c r="Q458" s="12">
        <v>175</v>
      </c>
      <c r="R458" s="71" t="s">
        <v>1972</v>
      </c>
      <c r="S458" s="71" t="s">
        <v>1973</v>
      </c>
      <c r="T458" s="71" t="s">
        <v>1737</v>
      </c>
      <c r="U458" s="71" t="s">
        <v>168</v>
      </c>
      <c r="V458" s="43"/>
      <c r="W458" s="48">
        <v>4</v>
      </c>
      <c r="X458" s="46">
        <f t="shared" si="12"/>
        <v>0</v>
      </c>
      <c r="Y458" s="1">
        <f t="shared" si="11"/>
        <v>0</v>
      </c>
    </row>
    <row r="459" ht="49.95" customHeight="1" spans="1:25">
      <c r="A459" s="8">
        <v>36</v>
      </c>
      <c r="B459" s="36" t="s">
        <v>470</v>
      </c>
      <c r="C459" s="12" t="s">
        <v>1974</v>
      </c>
      <c r="D459" s="11" t="s">
        <v>1850</v>
      </c>
      <c r="E459" s="11" t="s">
        <v>1851</v>
      </c>
      <c r="F459" s="55" t="s">
        <v>1975</v>
      </c>
      <c r="G459" s="12">
        <v>110.07</v>
      </c>
      <c r="H459" s="12" t="s">
        <v>473</v>
      </c>
      <c r="I459" s="12" t="s">
        <v>1976</v>
      </c>
      <c r="J459" s="167">
        <v>110.07</v>
      </c>
      <c r="K459" s="166"/>
      <c r="L459" s="167">
        <v>110.07</v>
      </c>
      <c r="M459" s="167"/>
      <c r="N459" s="12"/>
      <c r="O459" s="12" t="s">
        <v>470</v>
      </c>
      <c r="P459" s="55" t="s">
        <v>1977</v>
      </c>
      <c r="Q459" s="12">
        <v>610</v>
      </c>
      <c r="R459" s="71" t="s">
        <v>1978</v>
      </c>
      <c r="S459" s="71" t="s">
        <v>130</v>
      </c>
      <c r="T459" s="71" t="s">
        <v>1078</v>
      </c>
      <c r="U459" s="71"/>
      <c r="V459" s="43"/>
      <c r="W459" s="48">
        <v>110.07</v>
      </c>
      <c r="X459" s="46">
        <f t="shared" si="12"/>
        <v>0</v>
      </c>
      <c r="Y459" s="1">
        <f t="shared" si="11"/>
        <v>0</v>
      </c>
    </row>
    <row r="460" ht="70.05" customHeight="1" spans="1:25">
      <c r="A460" s="8">
        <v>37</v>
      </c>
      <c r="B460" s="11" t="s">
        <v>530</v>
      </c>
      <c r="C460" s="11" t="s">
        <v>1979</v>
      </c>
      <c r="D460" s="18" t="s">
        <v>1850</v>
      </c>
      <c r="E460" s="18" t="s">
        <v>1851</v>
      </c>
      <c r="F460" s="54" t="s">
        <v>1980</v>
      </c>
      <c r="G460" s="28">
        <v>5.8296</v>
      </c>
      <c r="H460" s="28" t="s">
        <v>533</v>
      </c>
      <c r="I460" s="28" t="s">
        <v>1981</v>
      </c>
      <c r="J460" s="167">
        <v>5.8</v>
      </c>
      <c r="K460" s="177"/>
      <c r="L460" s="177">
        <v>2.4</v>
      </c>
      <c r="M460" s="167">
        <v>3.4</v>
      </c>
      <c r="N460" s="28"/>
      <c r="O460" s="28" t="s">
        <v>535</v>
      </c>
      <c r="P460" s="54" t="s">
        <v>1982</v>
      </c>
      <c r="Q460" s="28">
        <v>258</v>
      </c>
      <c r="R460" s="69">
        <v>42940</v>
      </c>
      <c r="S460" s="69">
        <v>42945</v>
      </c>
      <c r="T460" s="69">
        <v>42976</v>
      </c>
      <c r="U460" s="69">
        <v>43075</v>
      </c>
      <c r="V460" s="43"/>
      <c r="W460" s="48">
        <v>5.8296</v>
      </c>
      <c r="X460" s="46">
        <f t="shared" si="12"/>
        <v>0.0296000000000003</v>
      </c>
      <c r="Y460" s="1">
        <f t="shared" si="11"/>
        <v>0</v>
      </c>
    </row>
    <row r="461" ht="70.05" customHeight="1" spans="1:25">
      <c r="A461" s="8">
        <v>38</v>
      </c>
      <c r="B461" s="11" t="s">
        <v>530</v>
      </c>
      <c r="C461" s="11" t="s">
        <v>1983</v>
      </c>
      <c r="D461" s="18" t="s">
        <v>1850</v>
      </c>
      <c r="E461" s="18" t="s">
        <v>1851</v>
      </c>
      <c r="F461" s="54" t="s">
        <v>1984</v>
      </c>
      <c r="G461" s="28">
        <v>8.9736</v>
      </c>
      <c r="H461" s="28" t="s">
        <v>533</v>
      </c>
      <c r="I461" s="28" t="s">
        <v>1409</v>
      </c>
      <c r="J461" s="167">
        <v>8.9736</v>
      </c>
      <c r="K461" s="177"/>
      <c r="L461" s="167">
        <v>8.9736</v>
      </c>
      <c r="M461" s="8"/>
      <c r="N461" s="28"/>
      <c r="O461" s="28" t="s">
        <v>535</v>
      </c>
      <c r="P461" s="54" t="s">
        <v>1985</v>
      </c>
      <c r="Q461" s="28">
        <v>210</v>
      </c>
      <c r="R461" s="69">
        <v>42940</v>
      </c>
      <c r="S461" s="69">
        <v>42945</v>
      </c>
      <c r="T461" s="69">
        <v>42976</v>
      </c>
      <c r="U461" s="69">
        <v>43075</v>
      </c>
      <c r="V461" s="43"/>
      <c r="W461" s="48">
        <v>8.9736</v>
      </c>
      <c r="X461" s="46">
        <f t="shared" si="12"/>
        <v>0</v>
      </c>
      <c r="Y461" s="1" t="e">
        <f>J461-K461-#REF!-L461-N461</f>
        <v>#REF!</v>
      </c>
    </row>
    <row r="462" ht="70.05" customHeight="1" spans="1:25">
      <c r="A462" s="8">
        <v>39</v>
      </c>
      <c r="B462" s="28" t="s">
        <v>530</v>
      </c>
      <c r="C462" s="8" t="s">
        <v>1986</v>
      </c>
      <c r="D462" s="18" t="s">
        <v>1850</v>
      </c>
      <c r="E462" s="18" t="s">
        <v>1851</v>
      </c>
      <c r="F462" s="13" t="s">
        <v>1987</v>
      </c>
      <c r="G462" s="11">
        <v>13.658581</v>
      </c>
      <c r="H462" s="11" t="s">
        <v>533</v>
      </c>
      <c r="I462" s="11" t="s">
        <v>1988</v>
      </c>
      <c r="J462" s="172">
        <v>13.658581</v>
      </c>
      <c r="K462" s="167"/>
      <c r="L462" s="172">
        <v>13.658581</v>
      </c>
      <c r="M462" s="8"/>
      <c r="N462" s="11"/>
      <c r="O462" s="11" t="s">
        <v>535</v>
      </c>
      <c r="P462" s="13" t="s">
        <v>1989</v>
      </c>
      <c r="Q462" s="11">
        <v>540</v>
      </c>
      <c r="R462" s="47">
        <v>43279</v>
      </c>
      <c r="S462" s="47">
        <v>43292</v>
      </c>
      <c r="T462" s="47">
        <v>43323</v>
      </c>
      <c r="U462" s="47">
        <v>43343</v>
      </c>
      <c r="V462" s="43"/>
      <c r="W462" s="48">
        <v>13.658581</v>
      </c>
      <c r="X462" s="46">
        <f t="shared" si="12"/>
        <v>0</v>
      </c>
      <c r="Y462" s="1" t="e">
        <f>J462-K462-#REF!-L462-N462</f>
        <v>#REF!</v>
      </c>
    </row>
    <row r="463" ht="70.05" customHeight="1" spans="1:25">
      <c r="A463" s="8">
        <v>40</v>
      </c>
      <c r="B463" s="28" t="s">
        <v>530</v>
      </c>
      <c r="C463" s="8" t="s">
        <v>1990</v>
      </c>
      <c r="D463" s="18" t="s">
        <v>1850</v>
      </c>
      <c r="E463" s="18" t="s">
        <v>1851</v>
      </c>
      <c r="F463" s="13" t="s">
        <v>1991</v>
      </c>
      <c r="G463" s="11">
        <v>28.725014</v>
      </c>
      <c r="H463" s="11" t="s">
        <v>533</v>
      </c>
      <c r="I463" s="11" t="s">
        <v>1429</v>
      </c>
      <c r="J463" s="172">
        <v>28.725014</v>
      </c>
      <c r="K463" s="167"/>
      <c r="L463" s="172">
        <v>28.725014</v>
      </c>
      <c r="M463" s="8"/>
      <c r="N463" s="11"/>
      <c r="O463" s="11" t="s">
        <v>535</v>
      </c>
      <c r="P463" s="13" t="s">
        <v>1992</v>
      </c>
      <c r="Q463" s="11">
        <v>138</v>
      </c>
      <c r="R463" s="47">
        <v>43279</v>
      </c>
      <c r="S463" s="47">
        <v>43288</v>
      </c>
      <c r="T463" s="47">
        <v>43319</v>
      </c>
      <c r="U463" s="47">
        <v>43343</v>
      </c>
      <c r="V463" s="43"/>
      <c r="W463" s="48">
        <v>28.725014</v>
      </c>
      <c r="X463" s="46">
        <f t="shared" si="12"/>
        <v>0</v>
      </c>
      <c r="Y463" s="1" t="e">
        <f>J463-K463-#REF!-L463-N463</f>
        <v>#REF!</v>
      </c>
    </row>
    <row r="464" ht="70.05" customHeight="1" spans="1:25">
      <c r="A464" s="8">
        <v>41</v>
      </c>
      <c r="B464" s="28" t="s">
        <v>530</v>
      </c>
      <c r="C464" s="8" t="s">
        <v>1993</v>
      </c>
      <c r="D464" s="18" t="s">
        <v>1850</v>
      </c>
      <c r="E464" s="18" t="s">
        <v>1851</v>
      </c>
      <c r="F464" s="13" t="s">
        <v>1991</v>
      </c>
      <c r="G464" s="11">
        <v>19.591773</v>
      </c>
      <c r="H464" s="11" t="s">
        <v>533</v>
      </c>
      <c r="I464" s="11" t="s">
        <v>548</v>
      </c>
      <c r="J464" s="172">
        <v>19.591773</v>
      </c>
      <c r="K464" s="167"/>
      <c r="L464" s="172">
        <v>19.591773</v>
      </c>
      <c r="M464" s="8"/>
      <c r="N464" s="11"/>
      <c r="O464" s="11" t="s">
        <v>535</v>
      </c>
      <c r="P464" s="13" t="s">
        <v>1994</v>
      </c>
      <c r="Q464" s="11">
        <v>318</v>
      </c>
      <c r="R464" s="47">
        <v>43272</v>
      </c>
      <c r="S464" s="47">
        <v>43296</v>
      </c>
      <c r="T464" s="47" t="s">
        <v>545</v>
      </c>
      <c r="U464" s="47" t="s">
        <v>693</v>
      </c>
      <c r="V464" s="43"/>
      <c r="W464" s="48">
        <v>19.591773</v>
      </c>
      <c r="X464" s="46">
        <f t="shared" si="12"/>
        <v>0</v>
      </c>
      <c r="Y464" s="1" t="e">
        <f>J464-K464-#REF!-L464-N464</f>
        <v>#REF!</v>
      </c>
    </row>
    <row r="465" ht="49.95" customHeight="1" spans="1:25">
      <c r="A465" s="8">
        <v>42</v>
      </c>
      <c r="B465" s="28" t="s">
        <v>530</v>
      </c>
      <c r="C465" s="8" t="s">
        <v>1995</v>
      </c>
      <c r="D465" s="18" t="s">
        <v>1850</v>
      </c>
      <c r="E465" s="18" t="s">
        <v>1851</v>
      </c>
      <c r="F465" s="19" t="s">
        <v>1991</v>
      </c>
      <c r="G465" s="18">
        <v>19.591773</v>
      </c>
      <c r="H465" s="18" t="s">
        <v>533</v>
      </c>
      <c r="I465" s="18" t="s">
        <v>553</v>
      </c>
      <c r="J465" s="172">
        <v>19.591773</v>
      </c>
      <c r="K465" s="171"/>
      <c r="L465" s="171">
        <v>4.6</v>
      </c>
      <c r="M465" s="172">
        <f>19.591773-4.6</f>
        <v>14.991773</v>
      </c>
      <c r="N465" s="18"/>
      <c r="O465" s="18" t="s">
        <v>535</v>
      </c>
      <c r="P465" s="19" t="s">
        <v>1996</v>
      </c>
      <c r="Q465" s="18">
        <v>191</v>
      </c>
      <c r="R465" s="50">
        <v>43272</v>
      </c>
      <c r="S465" s="50">
        <v>43284</v>
      </c>
      <c r="T465" s="50">
        <v>43315</v>
      </c>
      <c r="U465" s="50">
        <v>43343</v>
      </c>
      <c r="V465" s="70"/>
      <c r="W465" s="48">
        <v>19.591773</v>
      </c>
      <c r="X465" s="46">
        <f t="shared" si="12"/>
        <v>0</v>
      </c>
      <c r="Y465" s="1">
        <f t="shared" si="11"/>
        <v>0</v>
      </c>
    </row>
    <row r="466" ht="85.2" customHeight="1" spans="1:25">
      <c r="A466" s="8">
        <v>43</v>
      </c>
      <c r="B466" s="11" t="s">
        <v>579</v>
      </c>
      <c r="C466" s="12" t="s">
        <v>1997</v>
      </c>
      <c r="D466" s="18" t="s">
        <v>1850</v>
      </c>
      <c r="E466" s="18" t="s">
        <v>1851</v>
      </c>
      <c r="F466" s="13" t="s">
        <v>1998</v>
      </c>
      <c r="G466" s="11">
        <v>3.596</v>
      </c>
      <c r="H466" s="11" t="s">
        <v>582</v>
      </c>
      <c r="I466" s="11" t="s">
        <v>1999</v>
      </c>
      <c r="J466" s="166">
        <v>3.596</v>
      </c>
      <c r="K466" s="167"/>
      <c r="L466" s="167"/>
      <c r="M466" s="166">
        <v>3.596</v>
      </c>
      <c r="N466" s="11"/>
      <c r="O466" s="11" t="s">
        <v>579</v>
      </c>
      <c r="P466" s="13" t="s">
        <v>2000</v>
      </c>
      <c r="Q466" s="11">
        <v>76</v>
      </c>
      <c r="R466" s="47" t="s">
        <v>2001</v>
      </c>
      <c r="S466" s="47" t="s">
        <v>1972</v>
      </c>
      <c r="T466" s="47" t="s">
        <v>1164</v>
      </c>
      <c r="U466" s="47"/>
      <c r="V466" s="43"/>
      <c r="W466" s="48">
        <v>3.596</v>
      </c>
      <c r="X466" s="46">
        <f t="shared" si="12"/>
        <v>0</v>
      </c>
      <c r="Y466" s="1">
        <f t="shared" si="11"/>
        <v>0</v>
      </c>
    </row>
    <row r="467" ht="70.05" customHeight="1" spans="1:25">
      <c r="A467" s="8">
        <v>44</v>
      </c>
      <c r="B467" s="11" t="s">
        <v>579</v>
      </c>
      <c r="C467" s="12" t="s">
        <v>2002</v>
      </c>
      <c r="D467" s="18" t="s">
        <v>1850</v>
      </c>
      <c r="E467" s="18" t="s">
        <v>1851</v>
      </c>
      <c r="F467" s="13" t="s">
        <v>2003</v>
      </c>
      <c r="G467" s="11">
        <v>5.3</v>
      </c>
      <c r="H467" s="11" t="s">
        <v>582</v>
      </c>
      <c r="I467" s="11" t="s">
        <v>583</v>
      </c>
      <c r="J467" s="166">
        <v>5.3</v>
      </c>
      <c r="K467" s="167"/>
      <c r="L467" s="166">
        <v>5.3</v>
      </c>
      <c r="M467" s="167"/>
      <c r="N467" s="11"/>
      <c r="O467" s="11" t="s">
        <v>579</v>
      </c>
      <c r="P467" s="13" t="s">
        <v>2004</v>
      </c>
      <c r="Q467" s="11">
        <v>128</v>
      </c>
      <c r="R467" s="47" t="s">
        <v>2001</v>
      </c>
      <c r="S467" s="47" t="s">
        <v>1972</v>
      </c>
      <c r="T467" s="47" t="s">
        <v>1164</v>
      </c>
      <c r="U467" s="47"/>
      <c r="V467" s="43"/>
      <c r="W467" s="48">
        <v>5.3</v>
      </c>
      <c r="X467" s="46">
        <f t="shared" si="12"/>
        <v>0</v>
      </c>
      <c r="Y467" s="1">
        <f t="shared" si="11"/>
        <v>0</v>
      </c>
    </row>
    <row r="468" ht="70.05" customHeight="1" spans="1:25">
      <c r="A468" s="8">
        <v>45</v>
      </c>
      <c r="B468" s="11" t="s">
        <v>579</v>
      </c>
      <c r="C468" s="12" t="s">
        <v>2005</v>
      </c>
      <c r="D468" s="18" t="s">
        <v>1850</v>
      </c>
      <c r="E468" s="18" t="s">
        <v>1851</v>
      </c>
      <c r="F468" s="13" t="s">
        <v>1933</v>
      </c>
      <c r="G468" s="11">
        <v>4.398</v>
      </c>
      <c r="H468" s="11" t="s">
        <v>582</v>
      </c>
      <c r="I468" s="11" t="s">
        <v>589</v>
      </c>
      <c r="J468" s="166">
        <v>4.398</v>
      </c>
      <c r="K468" s="167"/>
      <c r="L468" s="172">
        <v>4.398</v>
      </c>
      <c r="M468" s="166"/>
      <c r="N468" s="11"/>
      <c r="O468" s="11" t="s">
        <v>579</v>
      </c>
      <c r="P468" s="13" t="s">
        <v>2006</v>
      </c>
      <c r="Q468" s="11">
        <v>80</v>
      </c>
      <c r="R468" s="47" t="s">
        <v>2001</v>
      </c>
      <c r="S468" s="47" t="s">
        <v>1972</v>
      </c>
      <c r="T468" s="47" t="s">
        <v>1164</v>
      </c>
      <c r="U468" s="47"/>
      <c r="V468" s="43"/>
      <c r="W468" s="48">
        <v>4.398</v>
      </c>
      <c r="X468" s="46">
        <f t="shared" si="12"/>
        <v>0</v>
      </c>
      <c r="Y468" s="1">
        <f t="shared" si="11"/>
        <v>0</v>
      </c>
    </row>
    <row r="469" ht="49.95" customHeight="1" spans="1:25">
      <c r="A469" s="8">
        <v>46</v>
      </c>
      <c r="B469" s="8" t="s">
        <v>579</v>
      </c>
      <c r="C469" s="8" t="s">
        <v>2007</v>
      </c>
      <c r="D469" s="18" t="s">
        <v>1850</v>
      </c>
      <c r="E469" s="18" t="s">
        <v>1851</v>
      </c>
      <c r="F469" s="13" t="s">
        <v>2008</v>
      </c>
      <c r="G469" s="12">
        <v>19.7</v>
      </c>
      <c r="H469" s="8" t="s">
        <v>582</v>
      </c>
      <c r="I469" s="8" t="s">
        <v>589</v>
      </c>
      <c r="J469" s="172">
        <v>19.7</v>
      </c>
      <c r="K469" s="166"/>
      <c r="L469" s="172">
        <v>19.7</v>
      </c>
      <c r="M469" s="172"/>
      <c r="N469" s="8"/>
      <c r="O469" s="8" t="s">
        <v>579</v>
      </c>
      <c r="P469" s="30" t="s">
        <v>2009</v>
      </c>
      <c r="Q469" s="8">
        <v>123</v>
      </c>
      <c r="R469" s="47" t="s">
        <v>2010</v>
      </c>
      <c r="S469" s="43" t="s">
        <v>130</v>
      </c>
      <c r="T469" s="43"/>
      <c r="U469" s="43"/>
      <c r="V469" s="47"/>
      <c r="W469" s="48">
        <v>19.7</v>
      </c>
      <c r="X469" s="46">
        <f t="shared" si="12"/>
        <v>0</v>
      </c>
      <c r="Y469" s="1">
        <f t="shared" si="11"/>
        <v>0</v>
      </c>
    </row>
    <row r="470" ht="49.95" customHeight="1" spans="1:25">
      <c r="A470" s="8">
        <v>47</v>
      </c>
      <c r="B470" s="8" t="s">
        <v>579</v>
      </c>
      <c r="C470" s="8" t="s">
        <v>2011</v>
      </c>
      <c r="D470" s="18" t="s">
        <v>1850</v>
      </c>
      <c r="E470" s="18" t="s">
        <v>1851</v>
      </c>
      <c r="F470" s="13" t="s">
        <v>2012</v>
      </c>
      <c r="G470" s="12">
        <v>21.3</v>
      </c>
      <c r="H470" s="8" t="s">
        <v>582</v>
      </c>
      <c r="I470" s="8" t="s">
        <v>593</v>
      </c>
      <c r="J470" s="172">
        <v>21.3</v>
      </c>
      <c r="K470" s="166"/>
      <c r="L470" s="172">
        <v>21.3</v>
      </c>
      <c r="M470" s="172"/>
      <c r="N470" s="8"/>
      <c r="O470" s="8" t="s">
        <v>579</v>
      </c>
      <c r="P470" s="30" t="s">
        <v>2009</v>
      </c>
      <c r="Q470" s="8">
        <v>64</v>
      </c>
      <c r="R470" s="43">
        <v>9.19</v>
      </c>
      <c r="S470" s="43" t="s">
        <v>130</v>
      </c>
      <c r="T470" s="43"/>
      <c r="U470" s="43"/>
      <c r="V470" s="47"/>
      <c r="W470" s="48">
        <v>21.3</v>
      </c>
      <c r="X470" s="46">
        <f t="shared" si="12"/>
        <v>0</v>
      </c>
      <c r="Y470" s="1">
        <f t="shared" si="11"/>
        <v>0</v>
      </c>
    </row>
    <row r="471" s="2" customFormat="1" ht="31.2" customHeight="1" spans="1:25">
      <c r="A471" s="190"/>
      <c r="B471" s="188"/>
      <c r="C471" s="9" t="s">
        <v>2013</v>
      </c>
      <c r="D471" s="9"/>
      <c r="E471" s="9"/>
      <c r="F471" s="186"/>
      <c r="G471" s="9"/>
      <c r="H471" s="9"/>
      <c r="I471" s="9"/>
      <c r="J471" s="181">
        <v>867</v>
      </c>
      <c r="K471" s="181"/>
      <c r="L471" s="181">
        <v>867</v>
      </c>
      <c r="M471" s="181"/>
      <c r="N471" s="9"/>
      <c r="O471" s="9"/>
      <c r="P471" s="10"/>
      <c r="Q471" s="9"/>
      <c r="R471" s="44"/>
      <c r="S471" s="44"/>
      <c r="T471" s="44"/>
      <c r="U471" s="44"/>
      <c r="V471" s="44"/>
      <c r="W471" s="45">
        <v>866.474247</v>
      </c>
      <c r="X471" s="46">
        <f t="shared" si="12"/>
        <v>-0.525753000000009</v>
      </c>
      <c r="Y471" s="1">
        <f t="shared" si="11"/>
        <v>0</v>
      </c>
    </row>
    <row r="472" s="1" customFormat="1" ht="76.8" customHeight="1" spans="1:25">
      <c r="A472" s="8">
        <v>48</v>
      </c>
      <c r="B472" s="11" t="s">
        <v>1505</v>
      </c>
      <c r="C472" s="14" t="s">
        <v>2014</v>
      </c>
      <c r="D472" s="15" t="s">
        <v>1850</v>
      </c>
      <c r="E472" s="11" t="s">
        <v>2015</v>
      </c>
      <c r="F472" s="13" t="s">
        <v>2016</v>
      </c>
      <c r="G472" s="11" t="s">
        <v>2017</v>
      </c>
      <c r="H472" s="11" t="s">
        <v>1509</v>
      </c>
      <c r="I472" s="11" t="s">
        <v>2018</v>
      </c>
      <c r="J472" s="168">
        <v>0.207</v>
      </c>
      <c r="K472" s="8"/>
      <c r="L472" s="168">
        <v>0.207</v>
      </c>
      <c r="M472" s="8"/>
      <c r="N472" s="11"/>
      <c r="O472" s="8" t="s">
        <v>2019</v>
      </c>
      <c r="P472" s="13" t="s">
        <v>2020</v>
      </c>
      <c r="Q472" s="11">
        <v>69</v>
      </c>
      <c r="R472" s="47"/>
      <c r="S472" s="47"/>
      <c r="T472" s="47"/>
      <c r="U472" s="47"/>
      <c r="V472" s="43"/>
      <c r="W472" s="48">
        <v>0.207</v>
      </c>
      <c r="X472" s="46">
        <f t="shared" si="12"/>
        <v>0</v>
      </c>
      <c r="Y472" s="1" t="e">
        <f>J472-#REF!-#REF!-L472-N472</f>
        <v>#REF!</v>
      </c>
    </row>
    <row r="473" s="1" customFormat="1" ht="60" customHeight="1" spans="1:25">
      <c r="A473" s="8">
        <v>49</v>
      </c>
      <c r="B473" s="11" t="s">
        <v>30</v>
      </c>
      <c r="C473" s="14" t="s">
        <v>2021</v>
      </c>
      <c r="D473" s="15" t="s">
        <v>1850</v>
      </c>
      <c r="E473" s="11" t="s">
        <v>2015</v>
      </c>
      <c r="F473" s="13" t="s">
        <v>2022</v>
      </c>
      <c r="G473" s="11">
        <v>9.693</v>
      </c>
      <c r="H473" s="11" t="s">
        <v>35</v>
      </c>
      <c r="I473" s="11" t="s">
        <v>1035</v>
      </c>
      <c r="J473" s="168">
        <v>9.693</v>
      </c>
      <c r="K473" s="8"/>
      <c r="L473" s="168">
        <v>9.693</v>
      </c>
      <c r="M473" s="8"/>
      <c r="N473" s="11"/>
      <c r="O473" s="8" t="s">
        <v>2019</v>
      </c>
      <c r="P473" s="13" t="s">
        <v>2023</v>
      </c>
      <c r="Q473" s="11">
        <v>3231</v>
      </c>
      <c r="R473" s="47" t="s">
        <v>707</v>
      </c>
      <c r="S473" s="47" t="s">
        <v>829</v>
      </c>
      <c r="T473" s="47" t="s">
        <v>825</v>
      </c>
      <c r="U473" s="47"/>
      <c r="V473" s="43"/>
      <c r="W473" s="48">
        <v>9.693</v>
      </c>
      <c r="X473" s="46">
        <f t="shared" si="12"/>
        <v>0</v>
      </c>
      <c r="Y473" s="1" t="e">
        <f>J473-#REF!-#REF!-L473-N473</f>
        <v>#REF!</v>
      </c>
    </row>
    <row r="474" s="1" customFormat="1" ht="60" customHeight="1" spans="1:25">
      <c r="A474" s="8">
        <v>50</v>
      </c>
      <c r="B474" s="11" t="s">
        <v>42</v>
      </c>
      <c r="C474" s="14" t="s">
        <v>2024</v>
      </c>
      <c r="D474" s="15" t="s">
        <v>1850</v>
      </c>
      <c r="E474" s="11" t="s">
        <v>2015</v>
      </c>
      <c r="F474" s="13" t="s">
        <v>2025</v>
      </c>
      <c r="G474" s="11">
        <v>28.353</v>
      </c>
      <c r="H474" s="11" t="s">
        <v>45</v>
      </c>
      <c r="I474" s="11"/>
      <c r="J474" s="168">
        <v>28.353</v>
      </c>
      <c r="K474" s="8"/>
      <c r="L474" s="168">
        <v>28.353</v>
      </c>
      <c r="M474" s="8"/>
      <c r="N474" s="11"/>
      <c r="O474" s="8" t="s">
        <v>2019</v>
      </c>
      <c r="P474" s="13" t="s">
        <v>2026</v>
      </c>
      <c r="Q474" s="11">
        <v>9345</v>
      </c>
      <c r="R474" s="47" t="s">
        <v>2027</v>
      </c>
      <c r="S474" s="47"/>
      <c r="T474" s="47"/>
      <c r="U474" s="50"/>
      <c r="V474" s="43"/>
      <c r="W474" s="48">
        <v>28.353</v>
      </c>
      <c r="X474" s="46">
        <f t="shared" si="12"/>
        <v>0</v>
      </c>
      <c r="Y474" s="1" t="e">
        <f>J474-#REF!-#REF!-L474-N474</f>
        <v>#REF!</v>
      </c>
    </row>
    <row r="475" s="1" customFormat="1" ht="70.05" customHeight="1" spans="1:25">
      <c r="A475" s="8">
        <v>51</v>
      </c>
      <c r="B475" s="8" t="s">
        <v>42</v>
      </c>
      <c r="C475" s="22" t="s">
        <v>2028</v>
      </c>
      <c r="D475" s="18" t="s">
        <v>1850</v>
      </c>
      <c r="E475" s="18" t="s">
        <v>2015</v>
      </c>
      <c r="F475" s="19" t="s">
        <v>2029</v>
      </c>
      <c r="G475" s="18">
        <v>19.4</v>
      </c>
      <c r="H475" s="18" t="s">
        <v>45</v>
      </c>
      <c r="I475" s="18" t="s">
        <v>2030</v>
      </c>
      <c r="J475" s="170">
        <v>19.4</v>
      </c>
      <c r="K475" s="8"/>
      <c r="L475" s="170">
        <v>19.4</v>
      </c>
      <c r="M475" s="8"/>
      <c r="N475" s="18"/>
      <c r="O475" s="18" t="s">
        <v>47</v>
      </c>
      <c r="P475" s="19" t="s">
        <v>2031</v>
      </c>
      <c r="Q475" s="18">
        <v>159</v>
      </c>
      <c r="R475" s="50" t="s">
        <v>215</v>
      </c>
      <c r="S475" s="50" t="s">
        <v>2032</v>
      </c>
      <c r="T475" s="50" t="s">
        <v>86</v>
      </c>
      <c r="U475" s="50" t="s">
        <v>58</v>
      </c>
      <c r="V475" s="43"/>
      <c r="W475" s="48">
        <v>19.4</v>
      </c>
      <c r="X475" s="46">
        <f t="shared" si="12"/>
        <v>0</v>
      </c>
      <c r="Y475" s="1" t="e">
        <f>J475-#REF!-#REF!-L475-N475</f>
        <v>#REF!</v>
      </c>
    </row>
    <row r="476" s="1" customFormat="1" ht="70.05" customHeight="1" spans="1:25">
      <c r="A476" s="8">
        <v>52</v>
      </c>
      <c r="B476" s="8" t="s">
        <v>42</v>
      </c>
      <c r="C476" s="22" t="s">
        <v>2033</v>
      </c>
      <c r="D476" s="18" t="s">
        <v>1850</v>
      </c>
      <c r="E476" s="18" t="s">
        <v>2015</v>
      </c>
      <c r="F476" s="19" t="s">
        <v>2029</v>
      </c>
      <c r="G476" s="18">
        <v>16</v>
      </c>
      <c r="H476" s="18" t="s">
        <v>45</v>
      </c>
      <c r="I476" s="18" t="s">
        <v>2034</v>
      </c>
      <c r="J476" s="170">
        <v>16</v>
      </c>
      <c r="K476" s="8"/>
      <c r="L476" s="170">
        <v>16</v>
      </c>
      <c r="M476" s="8"/>
      <c r="N476" s="18"/>
      <c r="O476" s="18" t="s">
        <v>47</v>
      </c>
      <c r="P476" s="19" t="s">
        <v>2031</v>
      </c>
      <c r="Q476" s="18">
        <v>159</v>
      </c>
      <c r="R476" s="50" t="s">
        <v>215</v>
      </c>
      <c r="S476" s="50" t="s">
        <v>2032</v>
      </c>
      <c r="T476" s="50" t="s">
        <v>86</v>
      </c>
      <c r="U476" s="50" t="s">
        <v>58</v>
      </c>
      <c r="V476" s="43"/>
      <c r="W476" s="48">
        <v>16</v>
      </c>
      <c r="X476" s="46">
        <f t="shared" si="12"/>
        <v>0</v>
      </c>
      <c r="Y476" s="1" t="e">
        <f>J476-#REF!-#REF!-L476-N476</f>
        <v>#REF!</v>
      </c>
    </row>
    <row r="477" s="1" customFormat="1" ht="70.05" customHeight="1" spans="1:25">
      <c r="A477" s="8">
        <v>53</v>
      </c>
      <c r="B477" s="8" t="s">
        <v>42</v>
      </c>
      <c r="C477" s="22" t="s">
        <v>2035</v>
      </c>
      <c r="D477" s="18" t="s">
        <v>1850</v>
      </c>
      <c r="E477" s="18" t="s">
        <v>2015</v>
      </c>
      <c r="F477" s="19" t="s">
        <v>2029</v>
      </c>
      <c r="G477" s="18">
        <v>16</v>
      </c>
      <c r="H477" s="18" t="s">
        <v>45</v>
      </c>
      <c r="I477" s="18" t="s">
        <v>2036</v>
      </c>
      <c r="J477" s="170">
        <v>16</v>
      </c>
      <c r="K477" s="8"/>
      <c r="L477" s="170">
        <v>16</v>
      </c>
      <c r="M477" s="8"/>
      <c r="N477" s="18"/>
      <c r="O477" s="18" t="s">
        <v>47</v>
      </c>
      <c r="P477" s="19" t="s">
        <v>2031</v>
      </c>
      <c r="Q477" s="18">
        <v>159</v>
      </c>
      <c r="R477" s="50" t="s">
        <v>215</v>
      </c>
      <c r="S477" s="50" t="s">
        <v>2032</v>
      </c>
      <c r="T477" s="50" t="s">
        <v>86</v>
      </c>
      <c r="U477" s="50" t="s">
        <v>58</v>
      </c>
      <c r="V477" s="43"/>
      <c r="W477" s="48">
        <v>16</v>
      </c>
      <c r="X477" s="46">
        <f t="shared" si="12"/>
        <v>0</v>
      </c>
      <c r="Y477" s="1" t="e">
        <f>J477-#REF!-#REF!-L477-N477</f>
        <v>#REF!</v>
      </c>
    </row>
    <row r="478" s="1" customFormat="1" ht="70.05" customHeight="1" spans="1:25">
      <c r="A478" s="8">
        <v>54</v>
      </c>
      <c r="B478" s="8" t="s">
        <v>42</v>
      </c>
      <c r="C478" s="22" t="s">
        <v>2037</v>
      </c>
      <c r="D478" s="18" t="s">
        <v>1850</v>
      </c>
      <c r="E478" s="18" t="s">
        <v>2015</v>
      </c>
      <c r="F478" s="19" t="s">
        <v>2029</v>
      </c>
      <c r="G478" s="18">
        <v>16.05</v>
      </c>
      <c r="H478" s="18" t="s">
        <v>45</v>
      </c>
      <c r="I478" s="18" t="s">
        <v>89</v>
      </c>
      <c r="J478" s="170">
        <v>16.05</v>
      </c>
      <c r="K478" s="8"/>
      <c r="L478" s="170">
        <v>16.05</v>
      </c>
      <c r="M478" s="8"/>
      <c r="N478" s="18"/>
      <c r="O478" s="18" t="s">
        <v>47</v>
      </c>
      <c r="P478" s="19" t="s">
        <v>2031</v>
      </c>
      <c r="Q478" s="18">
        <v>159</v>
      </c>
      <c r="R478" s="50" t="s">
        <v>215</v>
      </c>
      <c r="S478" s="50" t="s">
        <v>2032</v>
      </c>
      <c r="T478" s="50" t="s">
        <v>86</v>
      </c>
      <c r="U478" s="50" t="s">
        <v>58</v>
      </c>
      <c r="V478" s="43"/>
      <c r="W478" s="48">
        <v>16.05</v>
      </c>
      <c r="X478" s="46">
        <f t="shared" si="12"/>
        <v>0</v>
      </c>
      <c r="Y478" s="1" t="e">
        <f>J478-#REF!-#REF!-L478-N478</f>
        <v>#REF!</v>
      </c>
    </row>
    <row r="479" s="1" customFormat="1" ht="60" customHeight="1" spans="1:25">
      <c r="A479" s="8">
        <v>55</v>
      </c>
      <c r="B479" s="11" t="s">
        <v>135</v>
      </c>
      <c r="C479" s="14" t="s">
        <v>2038</v>
      </c>
      <c r="D479" s="15" t="s">
        <v>1850</v>
      </c>
      <c r="E479" s="11" t="s">
        <v>2015</v>
      </c>
      <c r="F479" s="13" t="s">
        <v>2025</v>
      </c>
      <c r="G479" s="11">
        <v>16.884</v>
      </c>
      <c r="H479" s="11" t="s">
        <v>138</v>
      </c>
      <c r="I479" s="11" t="s">
        <v>2039</v>
      </c>
      <c r="J479" s="168">
        <v>16.884</v>
      </c>
      <c r="K479" s="8"/>
      <c r="L479" s="168">
        <v>16.884</v>
      </c>
      <c r="M479" s="8"/>
      <c r="N479" s="11"/>
      <c r="O479" s="8" t="s">
        <v>2019</v>
      </c>
      <c r="P479" s="13" t="s">
        <v>2040</v>
      </c>
      <c r="Q479" s="11">
        <v>3605</v>
      </c>
      <c r="R479" s="47" t="s">
        <v>707</v>
      </c>
      <c r="S479" s="47"/>
      <c r="T479" s="47"/>
      <c r="U479" s="47"/>
      <c r="V479" s="43"/>
      <c r="W479" s="48">
        <v>16.884</v>
      </c>
      <c r="X479" s="46">
        <f t="shared" si="12"/>
        <v>0</v>
      </c>
      <c r="Y479" s="1" t="e">
        <f>J479-#REF!-#REF!-L479-N479</f>
        <v>#REF!</v>
      </c>
    </row>
    <row r="480" s="1" customFormat="1" ht="60" customHeight="1" spans="1:25">
      <c r="A480" s="8">
        <v>56</v>
      </c>
      <c r="B480" s="11" t="s">
        <v>157</v>
      </c>
      <c r="C480" s="11" t="s">
        <v>2041</v>
      </c>
      <c r="D480" s="12" t="s">
        <v>1850</v>
      </c>
      <c r="E480" s="11" t="s">
        <v>2015</v>
      </c>
      <c r="F480" s="13" t="s">
        <v>2042</v>
      </c>
      <c r="G480" s="11">
        <v>15</v>
      </c>
      <c r="H480" s="11" t="s">
        <v>160</v>
      </c>
      <c r="I480" s="11" t="s">
        <v>756</v>
      </c>
      <c r="J480" s="166">
        <v>3</v>
      </c>
      <c r="K480" s="8"/>
      <c r="L480" s="166">
        <v>3</v>
      </c>
      <c r="M480" s="8"/>
      <c r="N480" s="11"/>
      <c r="O480" s="11" t="s">
        <v>657</v>
      </c>
      <c r="P480" s="13" t="s">
        <v>1779</v>
      </c>
      <c r="Q480" s="11">
        <v>448</v>
      </c>
      <c r="R480" s="47" t="s">
        <v>1800</v>
      </c>
      <c r="S480" s="47" t="s">
        <v>2043</v>
      </c>
      <c r="T480" s="47" t="s">
        <v>2044</v>
      </c>
      <c r="U480" s="47" t="s">
        <v>1680</v>
      </c>
      <c r="V480" s="43"/>
      <c r="W480" s="48">
        <v>3</v>
      </c>
      <c r="X480" s="46">
        <f t="shared" si="12"/>
        <v>0</v>
      </c>
      <c r="Y480" s="1" t="e">
        <f>J480-#REF!-#REF!-L480-N480</f>
        <v>#REF!</v>
      </c>
    </row>
    <row r="481" s="1" customFormat="1" ht="60" customHeight="1" spans="1:25">
      <c r="A481" s="8">
        <v>57</v>
      </c>
      <c r="B481" s="11" t="s">
        <v>157</v>
      </c>
      <c r="C481" s="11" t="s">
        <v>2045</v>
      </c>
      <c r="D481" s="12" t="s">
        <v>1850</v>
      </c>
      <c r="E481" s="11" t="s">
        <v>2015</v>
      </c>
      <c r="F481" s="13" t="s">
        <v>2042</v>
      </c>
      <c r="G481" s="11">
        <v>15</v>
      </c>
      <c r="H481" s="11" t="s">
        <v>160</v>
      </c>
      <c r="I481" s="11" t="s">
        <v>766</v>
      </c>
      <c r="J481" s="166">
        <v>3</v>
      </c>
      <c r="K481" s="8"/>
      <c r="L481" s="166">
        <v>3</v>
      </c>
      <c r="M481" s="8"/>
      <c r="N481" s="11"/>
      <c r="O481" s="11" t="s">
        <v>657</v>
      </c>
      <c r="P481" s="13" t="s">
        <v>767</v>
      </c>
      <c r="Q481" s="11">
        <v>167</v>
      </c>
      <c r="R481" s="47" t="s">
        <v>1800</v>
      </c>
      <c r="S481" s="47" t="s">
        <v>2046</v>
      </c>
      <c r="T481" s="47" t="s">
        <v>572</v>
      </c>
      <c r="U481" s="47" t="s">
        <v>1680</v>
      </c>
      <c r="V481" s="43"/>
      <c r="W481" s="48">
        <v>3</v>
      </c>
      <c r="X481" s="46">
        <f t="shared" si="12"/>
        <v>0</v>
      </c>
      <c r="Y481" s="1" t="e">
        <f>J481-#REF!-#REF!-L481-N481</f>
        <v>#REF!</v>
      </c>
    </row>
    <row r="482" s="1" customFormat="1" ht="60" customHeight="1" spans="1:25">
      <c r="A482" s="8">
        <v>58</v>
      </c>
      <c r="B482" s="11" t="s">
        <v>157</v>
      </c>
      <c r="C482" s="11" t="s">
        <v>2047</v>
      </c>
      <c r="D482" s="12" t="s">
        <v>1850</v>
      </c>
      <c r="E482" s="11" t="s">
        <v>2015</v>
      </c>
      <c r="F482" s="13" t="s">
        <v>2042</v>
      </c>
      <c r="G482" s="11">
        <v>15</v>
      </c>
      <c r="H482" s="11" t="s">
        <v>160</v>
      </c>
      <c r="I482" s="11" t="s">
        <v>770</v>
      </c>
      <c r="J482" s="166">
        <v>3</v>
      </c>
      <c r="K482" s="8"/>
      <c r="L482" s="166">
        <v>3</v>
      </c>
      <c r="M482" s="8"/>
      <c r="N482" s="11"/>
      <c r="O482" s="11" t="s">
        <v>657</v>
      </c>
      <c r="P482" s="13" t="s">
        <v>771</v>
      </c>
      <c r="Q482" s="11">
        <v>116</v>
      </c>
      <c r="R482" s="47" t="s">
        <v>1800</v>
      </c>
      <c r="S482" s="47" t="s">
        <v>2043</v>
      </c>
      <c r="T482" s="47" t="s">
        <v>2048</v>
      </c>
      <c r="U482" s="47" t="s">
        <v>1680</v>
      </c>
      <c r="V482" s="43"/>
      <c r="W482" s="48">
        <v>3</v>
      </c>
      <c r="X482" s="46">
        <f t="shared" si="12"/>
        <v>0</v>
      </c>
      <c r="Y482" s="1" t="e">
        <f>J482-#REF!-#REF!-L482-N482</f>
        <v>#REF!</v>
      </c>
    </row>
    <row r="483" s="1" customFormat="1" ht="60" customHeight="1" spans="1:25">
      <c r="A483" s="8">
        <v>59</v>
      </c>
      <c r="B483" s="11" t="s">
        <v>157</v>
      </c>
      <c r="C483" s="14" t="s">
        <v>2049</v>
      </c>
      <c r="D483" s="15" t="s">
        <v>1850</v>
      </c>
      <c r="E483" s="11" t="s">
        <v>2015</v>
      </c>
      <c r="F483" s="13" t="s">
        <v>2025</v>
      </c>
      <c r="G483" s="11">
        <v>22.308</v>
      </c>
      <c r="H483" s="11" t="s">
        <v>160</v>
      </c>
      <c r="I483" s="11"/>
      <c r="J483" s="168">
        <v>22.308</v>
      </c>
      <c r="K483" s="8"/>
      <c r="L483" s="168">
        <v>22.308</v>
      </c>
      <c r="M483" s="8"/>
      <c r="N483" s="11"/>
      <c r="O483" s="8" t="s">
        <v>2019</v>
      </c>
      <c r="P483" s="13" t="s">
        <v>2026</v>
      </c>
      <c r="Q483" s="11" t="s">
        <v>2050</v>
      </c>
      <c r="R483" s="47" t="s">
        <v>707</v>
      </c>
      <c r="S483" s="47"/>
      <c r="T483" s="47"/>
      <c r="U483" s="47"/>
      <c r="V483" s="43"/>
      <c r="W483" s="48">
        <v>22.308</v>
      </c>
      <c r="X483" s="46">
        <f t="shared" si="12"/>
        <v>0</v>
      </c>
      <c r="Y483" s="1" t="e">
        <f>J483-#REF!-#REF!-L483-N483</f>
        <v>#REF!</v>
      </c>
    </row>
    <row r="484" s="1" customFormat="1" ht="62.4" customHeight="1" spans="1:25">
      <c r="A484" s="8">
        <v>60</v>
      </c>
      <c r="B484" s="8" t="s">
        <v>157</v>
      </c>
      <c r="C484" s="8" t="s">
        <v>2051</v>
      </c>
      <c r="D484" s="18" t="s">
        <v>1850</v>
      </c>
      <c r="E484" s="18" t="s">
        <v>2015</v>
      </c>
      <c r="F484" s="19" t="s">
        <v>2052</v>
      </c>
      <c r="G484" s="18">
        <v>61.96</v>
      </c>
      <c r="H484" s="18" t="s">
        <v>160</v>
      </c>
      <c r="I484" s="18" t="s">
        <v>2053</v>
      </c>
      <c r="J484" s="172">
        <v>55</v>
      </c>
      <c r="K484" s="8"/>
      <c r="L484" s="172">
        <v>55</v>
      </c>
      <c r="M484" s="8"/>
      <c r="N484" s="18"/>
      <c r="O484" s="11" t="s">
        <v>657</v>
      </c>
      <c r="P484" s="19" t="s">
        <v>2054</v>
      </c>
      <c r="Q484" s="18">
        <v>532</v>
      </c>
      <c r="R484" s="50" t="s">
        <v>1635</v>
      </c>
      <c r="S484" s="50" t="s">
        <v>1579</v>
      </c>
      <c r="T484" s="50"/>
      <c r="U484" s="50"/>
      <c r="V484" s="43"/>
      <c r="W484" s="48">
        <v>55</v>
      </c>
      <c r="X484" s="46">
        <f t="shared" si="12"/>
        <v>0</v>
      </c>
      <c r="Y484" s="1" t="e">
        <f>J484-#REF!-#REF!-L484-N484</f>
        <v>#REF!</v>
      </c>
    </row>
    <row r="485" s="1" customFormat="1" ht="71.4" customHeight="1" spans="1:25">
      <c r="A485" s="8">
        <v>61</v>
      </c>
      <c r="B485" s="11" t="s">
        <v>199</v>
      </c>
      <c r="C485" s="14" t="s">
        <v>2055</v>
      </c>
      <c r="D485" s="15" t="s">
        <v>1850</v>
      </c>
      <c r="E485" s="11" t="s">
        <v>2015</v>
      </c>
      <c r="F485" s="13" t="s">
        <v>2025</v>
      </c>
      <c r="G485" s="11">
        <v>9.045</v>
      </c>
      <c r="H485" s="11" t="s">
        <v>202</v>
      </c>
      <c r="I485" s="11" t="s">
        <v>1368</v>
      </c>
      <c r="J485" s="168">
        <v>9.045</v>
      </c>
      <c r="K485" s="8"/>
      <c r="L485" s="168">
        <v>9.045</v>
      </c>
      <c r="M485" s="8"/>
      <c r="N485" s="11"/>
      <c r="O485" s="8" t="s">
        <v>2019</v>
      </c>
      <c r="P485" s="13" t="s">
        <v>2056</v>
      </c>
      <c r="Q485" s="11">
        <v>2476</v>
      </c>
      <c r="R485" s="47" t="s">
        <v>707</v>
      </c>
      <c r="S485" s="47"/>
      <c r="T485" s="47"/>
      <c r="U485" s="47"/>
      <c r="V485" s="43"/>
      <c r="W485" s="48">
        <v>9.045</v>
      </c>
      <c r="X485" s="46">
        <f t="shared" si="12"/>
        <v>0</v>
      </c>
      <c r="Y485" s="1" t="e">
        <f>J485-#REF!-#REF!-L485-N485</f>
        <v>#REF!</v>
      </c>
    </row>
    <row r="486" s="1" customFormat="1" ht="70.05" customHeight="1" spans="1:25">
      <c r="A486" s="8">
        <v>62</v>
      </c>
      <c r="B486" s="11" t="s">
        <v>216</v>
      </c>
      <c r="C486" s="14" t="s">
        <v>2057</v>
      </c>
      <c r="D486" s="15" t="s">
        <v>1850</v>
      </c>
      <c r="E486" s="11" t="s">
        <v>2015</v>
      </c>
      <c r="F486" s="13" t="s">
        <v>2058</v>
      </c>
      <c r="G486" s="11">
        <v>13.347</v>
      </c>
      <c r="H486" s="11" t="s">
        <v>219</v>
      </c>
      <c r="I486" s="11" t="s">
        <v>2059</v>
      </c>
      <c r="J486" s="168">
        <v>13.347</v>
      </c>
      <c r="K486" s="8"/>
      <c r="L486" s="168">
        <v>13.347</v>
      </c>
      <c r="M486" s="8"/>
      <c r="N486" s="11"/>
      <c r="O486" s="8" t="s">
        <v>2019</v>
      </c>
      <c r="P486" s="13" t="s">
        <v>2060</v>
      </c>
      <c r="Q486" s="11">
        <v>4449</v>
      </c>
      <c r="R486" s="47" t="s">
        <v>707</v>
      </c>
      <c r="S486" s="47"/>
      <c r="T486" s="47"/>
      <c r="U486" s="47"/>
      <c r="V486" s="43"/>
      <c r="W486" s="48">
        <v>13.347</v>
      </c>
      <c r="X486" s="46">
        <f t="shared" si="12"/>
        <v>0</v>
      </c>
      <c r="Y486" s="1" t="e">
        <f>J486-#REF!-#REF!-L486-N486</f>
        <v>#REF!</v>
      </c>
    </row>
    <row r="487" s="1" customFormat="1" ht="91.2" customHeight="1" spans="1:25">
      <c r="A487" s="8">
        <v>63</v>
      </c>
      <c r="B487" s="8" t="s">
        <v>216</v>
      </c>
      <c r="C487" s="8" t="s">
        <v>2061</v>
      </c>
      <c r="D487" s="11" t="s">
        <v>1850</v>
      </c>
      <c r="E487" s="8" t="s">
        <v>2015</v>
      </c>
      <c r="F487" s="30" t="s">
        <v>2062</v>
      </c>
      <c r="G487" s="8">
        <v>19.27</v>
      </c>
      <c r="H487" s="8" t="s">
        <v>219</v>
      </c>
      <c r="I487" s="8" t="s">
        <v>2063</v>
      </c>
      <c r="J487" s="172">
        <v>18.3065</v>
      </c>
      <c r="K487" s="8"/>
      <c r="L487" s="172">
        <v>18.3065</v>
      </c>
      <c r="M487" s="8"/>
      <c r="N487" s="8"/>
      <c r="O487" s="8" t="s">
        <v>221</v>
      </c>
      <c r="P487" s="30" t="s">
        <v>2064</v>
      </c>
      <c r="Q487" s="8">
        <v>87</v>
      </c>
      <c r="R487" s="43" t="s">
        <v>175</v>
      </c>
      <c r="S487" s="43" t="s">
        <v>1888</v>
      </c>
      <c r="T487" s="43" t="s">
        <v>1479</v>
      </c>
      <c r="U487" s="43"/>
      <c r="V487" s="43"/>
      <c r="W487" s="48">
        <v>18.3065</v>
      </c>
      <c r="X487" s="46">
        <f t="shared" si="12"/>
        <v>0</v>
      </c>
      <c r="Y487" s="1" t="e">
        <f>J487-#REF!-#REF!-L487-N487</f>
        <v>#REF!</v>
      </c>
    </row>
    <row r="488" s="1" customFormat="1" ht="85.8" customHeight="1" spans="1:25">
      <c r="A488" s="8">
        <v>64</v>
      </c>
      <c r="B488" s="8" t="s">
        <v>216</v>
      </c>
      <c r="C488" s="8" t="s">
        <v>2065</v>
      </c>
      <c r="D488" s="11" t="s">
        <v>1850</v>
      </c>
      <c r="E488" s="8" t="s">
        <v>2015</v>
      </c>
      <c r="F488" s="30" t="s">
        <v>2066</v>
      </c>
      <c r="G488" s="8">
        <v>15.5</v>
      </c>
      <c r="H488" s="8" t="s">
        <v>219</v>
      </c>
      <c r="I488" s="8" t="s">
        <v>1372</v>
      </c>
      <c r="J488" s="172">
        <v>14.725</v>
      </c>
      <c r="K488" s="8"/>
      <c r="L488" s="172">
        <v>14.725</v>
      </c>
      <c r="M488" s="8"/>
      <c r="N488" s="8"/>
      <c r="O488" s="8" t="s">
        <v>221</v>
      </c>
      <c r="P488" s="30" t="s">
        <v>2067</v>
      </c>
      <c r="Q488" s="8">
        <v>38</v>
      </c>
      <c r="R488" s="43" t="s">
        <v>175</v>
      </c>
      <c r="S488" s="43" t="s">
        <v>1888</v>
      </c>
      <c r="T488" s="43" t="s">
        <v>1479</v>
      </c>
      <c r="U488" s="43"/>
      <c r="V488" s="43"/>
      <c r="W488" s="48">
        <v>14.725</v>
      </c>
      <c r="X488" s="46">
        <f t="shared" si="12"/>
        <v>0</v>
      </c>
      <c r="Y488" s="1" t="e">
        <f>J488-#REF!-#REF!-L488-N488</f>
        <v>#REF!</v>
      </c>
    </row>
    <row r="489" s="1" customFormat="1" ht="70.05" customHeight="1" spans="1:25">
      <c r="A489" s="8">
        <v>65</v>
      </c>
      <c r="B489" s="8" t="s">
        <v>216</v>
      </c>
      <c r="C489" s="8" t="s">
        <v>2068</v>
      </c>
      <c r="D489" s="11" t="s">
        <v>1850</v>
      </c>
      <c r="E489" s="8" t="s">
        <v>2015</v>
      </c>
      <c r="F489" s="30" t="s">
        <v>2069</v>
      </c>
      <c r="G489" s="8">
        <v>19.2</v>
      </c>
      <c r="H489" s="8" t="s">
        <v>219</v>
      </c>
      <c r="I489" s="8" t="s">
        <v>1379</v>
      </c>
      <c r="J489" s="172">
        <v>18.24</v>
      </c>
      <c r="K489" s="8"/>
      <c r="L489" s="172">
        <v>18.24</v>
      </c>
      <c r="M489" s="8"/>
      <c r="N489" s="8"/>
      <c r="O489" s="8" t="s">
        <v>221</v>
      </c>
      <c r="P489" s="30" t="s">
        <v>2031</v>
      </c>
      <c r="Q489" s="8">
        <v>159</v>
      </c>
      <c r="R489" s="43" t="s">
        <v>175</v>
      </c>
      <c r="S489" s="43" t="s">
        <v>734</v>
      </c>
      <c r="T489" s="43" t="s">
        <v>2070</v>
      </c>
      <c r="U489" s="43"/>
      <c r="V489" s="43"/>
      <c r="W489" s="48">
        <v>18.24</v>
      </c>
      <c r="X489" s="46">
        <f t="shared" si="12"/>
        <v>0</v>
      </c>
      <c r="Y489" s="1" t="e">
        <f>J489-#REF!-#REF!-L489-N489</f>
        <v>#REF!</v>
      </c>
    </row>
    <row r="490" s="1" customFormat="1" ht="70.2" customHeight="1" spans="1:25">
      <c r="A490" s="8">
        <v>66</v>
      </c>
      <c r="B490" s="8" t="s">
        <v>216</v>
      </c>
      <c r="C490" s="8" t="s">
        <v>2071</v>
      </c>
      <c r="D490" s="11" t="s">
        <v>1850</v>
      </c>
      <c r="E490" s="8" t="s">
        <v>2015</v>
      </c>
      <c r="F490" s="30" t="s">
        <v>2072</v>
      </c>
      <c r="G490" s="8">
        <v>15.9</v>
      </c>
      <c r="H490" s="8" t="s">
        <v>219</v>
      </c>
      <c r="I490" s="8" t="s">
        <v>2073</v>
      </c>
      <c r="J490" s="172">
        <v>15.105</v>
      </c>
      <c r="K490" s="8"/>
      <c r="L490" s="172">
        <v>15.105</v>
      </c>
      <c r="M490" s="8"/>
      <c r="N490" s="8"/>
      <c r="O490" s="8" t="s">
        <v>221</v>
      </c>
      <c r="P490" s="30" t="s">
        <v>2074</v>
      </c>
      <c r="Q490" s="8">
        <v>170</v>
      </c>
      <c r="R490" s="43" t="s">
        <v>175</v>
      </c>
      <c r="S490" s="43" t="s">
        <v>734</v>
      </c>
      <c r="T490" s="43" t="s">
        <v>2070</v>
      </c>
      <c r="U490" s="43"/>
      <c r="V490" s="43"/>
      <c r="W490" s="48">
        <v>15.105</v>
      </c>
      <c r="X490" s="46">
        <f t="shared" si="12"/>
        <v>0</v>
      </c>
      <c r="Y490" s="1" t="e">
        <f>J490-#REF!-#REF!-L490-N490</f>
        <v>#REF!</v>
      </c>
    </row>
    <row r="491" s="1" customFormat="1" ht="64.8" customHeight="1" spans="1:25">
      <c r="A491" s="8">
        <v>67</v>
      </c>
      <c r="B491" s="12" t="s">
        <v>262</v>
      </c>
      <c r="C491" s="35" t="s">
        <v>2075</v>
      </c>
      <c r="D491" s="32" t="s">
        <v>1850</v>
      </c>
      <c r="E491" s="32" t="s">
        <v>2015</v>
      </c>
      <c r="F491" s="33" t="s">
        <v>2076</v>
      </c>
      <c r="G491" s="32">
        <v>2.6</v>
      </c>
      <c r="H491" s="32" t="s">
        <v>265</v>
      </c>
      <c r="I491" s="32" t="s">
        <v>281</v>
      </c>
      <c r="J491" s="175">
        <v>2.6</v>
      </c>
      <c r="K491" s="8"/>
      <c r="L491" s="175">
        <v>2.6</v>
      </c>
      <c r="M491" s="8"/>
      <c r="N491" s="32"/>
      <c r="O491" s="32" t="s">
        <v>265</v>
      </c>
      <c r="P491" s="33" t="s">
        <v>2077</v>
      </c>
      <c r="Q491" s="32">
        <v>239</v>
      </c>
      <c r="R491" s="149">
        <v>2017</v>
      </c>
      <c r="S491" s="149">
        <v>2017</v>
      </c>
      <c r="T491" s="149">
        <v>2017</v>
      </c>
      <c r="U491" s="53" t="s">
        <v>270</v>
      </c>
      <c r="V491" s="43"/>
      <c r="W491" s="48">
        <v>2.6</v>
      </c>
      <c r="X491" s="46">
        <f t="shared" si="12"/>
        <v>0</v>
      </c>
      <c r="Y491" s="1" t="e">
        <f>J491-#REF!-#REF!-L491-N491</f>
        <v>#REF!</v>
      </c>
    </row>
    <row r="492" s="1" customFormat="1" ht="74.4" customHeight="1" spans="1:25">
      <c r="A492" s="8">
        <v>68</v>
      </c>
      <c r="B492" s="11" t="s">
        <v>262</v>
      </c>
      <c r="C492" s="14" t="s">
        <v>2078</v>
      </c>
      <c r="D492" s="15" t="s">
        <v>1850</v>
      </c>
      <c r="E492" s="11" t="s">
        <v>2015</v>
      </c>
      <c r="F492" s="13" t="s">
        <v>2025</v>
      </c>
      <c r="G492" s="11">
        <v>15.579</v>
      </c>
      <c r="H492" s="11" t="s">
        <v>265</v>
      </c>
      <c r="I492" s="11"/>
      <c r="J492" s="168">
        <v>15.579</v>
      </c>
      <c r="K492" s="8"/>
      <c r="L492" s="168">
        <v>15.579</v>
      </c>
      <c r="M492" s="8"/>
      <c r="N492" s="11"/>
      <c r="O492" s="8" t="s">
        <v>2019</v>
      </c>
      <c r="P492" s="13" t="s">
        <v>2079</v>
      </c>
      <c r="Q492" s="11">
        <v>3601</v>
      </c>
      <c r="R492" s="47" t="s">
        <v>707</v>
      </c>
      <c r="S492" s="47"/>
      <c r="T492" s="47"/>
      <c r="U492" s="47"/>
      <c r="V492" s="43"/>
      <c r="W492" s="48">
        <v>15.579</v>
      </c>
      <c r="X492" s="46">
        <f t="shared" si="12"/>
        <v>0</v>
      </c>
      <c r="Y492" s="1" t="e">
        <f>J492-#REF!-#REF!-L492-N492</f>
        <v>#REF!</v>
      </c>
    </row>
    <row r="493" s="1" customFormat="1" ht="60" customHeight="1" spans="1:25">
      <c r="A493" s="8">
        <v>69</v>
      </c>
      <c r="B493" s="8" t="s">
        <v>262</v>
      </c>
      <c r="C493" s="8" t="s">
        <v>2080</v>
      </c>
      <c r="D493" s="18" t="s">
        <v>1850</v>
      </c>
      <c r="E493" s="28" t="s">
        <v>2015</v>
      </c>
      <c r="F493" s="151" t="s">
        <v>2076</v>
      </c>
      <c r="G493" s="8">
        <v>10.064</v>
      </c>
      <c r="H493" s="8" t="s">
        <v>265</v>
      </c>
      <c r="I493" s="8" t="s">
        <v>1907</v>
      </c>
      <c r="J493" s="172">
        <v>10.064</v>
      </c>
      <c r="K493" s="8"/>
      <c r="L493" s="172">
        <v>10.064</v>
      </c>
      <c r="M493" s="8"/>
      <c r="N493" s="8"/>
      <c r="O493" s="8" t="s">
        <v>265</v>
      </c>
      <c r="P493" s="30" t="s">
        <v>2081</v>
      </c>
      <c r="Q493" s="8">
        <v>187</v>
      </c>
      <c r="R493" s="154">
        <v>2018</v>
      </c>
      <c r="S493" s="154">
        <v>2018.9</v>
      </c>
      <c r="T493" s="154" t="s">
        <v>2082</v>
      </c>
      <c r="U493" s="154">
        <v>2018.11</v>
      </c>
      <c r="V493" s="43"/>
      <c r="W493" s="48">
        <v>10.064</v>
      </c>
      <c r="X493" s="46">
        <f t="shared" si="12"/>
        <v>0</v>
      </c>
      <c r="Y493" s="1" t="e">
        <f>J493-#REF!-#REF!-L493-N493</f>
        <v>#REF!</v>
      </c>
    </row>
    <row r="494" s="1" customFormat="1" ht="63.6" customHeight="1" spans="1:25">
      <c r="A494" s="8">
        <v>70</v>
      </c>
      <c r="B494" s="8" t="s">
        <v>262</v>
      </c>
      <c r="C494" s="8" t="s">
        <v>2083</v>
      </c>
      <c r="D494" s="18" t="s">
        <v>1850</v>
      </c>
      <c r="E494" s="28" t="s">
        <v>2015</v>
      </c>
      <c r="F494" s="13" t="s">
        <v>2076</v>
      </c>
      <c r="G494" s="12">
        <v>10.072</v>
      </c>
      <c r="H494" s="8" t="s">
        <v>265</v>
      </c>
      <c r="I494" s="8" t="s">
        <v>1911</v>
      </c>
      <c r="J494" s="172">
        <v>10.072</v>
      </c>
      <c r="K494" s="8"/>
      <c r="L494" s="172">
        <v>10.072</v>
      </c>
      <c r="M494" s="8"/>
      <c r="N494" s="8"/>
      <c r="O494" s="8" t="s">
        <v>265</v>
      </c>
      <c r="P494" s="30" t="s">
        <v>2084</v>
      </c>
      <c r="Q494" s="8">
        <v>173</v>
      </c>
      <c r="R494" s="154">
        <v>2018.9</v>
      </c>
      <c r="S494" s="154">
        <v>2018.9</v>
      </c>
      <c r="T494" s="154" t="s">
        <v>2082</v>
      </c>
      <c r="U494" s="154">
        <v>2018.11</v>
      </c>
      <c r="V494" s="47"/>
      <c r="W494" s="48">
        <v>10.072</v>
      </c>
      <c r="X494" s="46">
        <f t="shared" si="12"/>
        <v>0</v>
      </c>
      <c r="Y494" s="1" t="e">
        <f>J494-#REF!-#REF!-L494-N494</f>
        <v>#REF!</v>
      </c>
    </row>
    <row r="495" s="1" customFormat="1" ht="70.05" customHeight="1" spans="1:25">
      <c r="A495" s="8">
        <v>71</v>
      </c>
      <c r="B495" s="11" t="s">
        <v>286</v>
      </c>
      <c r="C495" s="14" t="s">
        <v>2085</v>
      </c>
      <c r="D495" s="15" t="s">
        <v>1850</v>
      </c>
      <c r="E495" s="11" t="s">
        <v>2015</v>
      </c>
      <c r="F495" s="13" t="s">
        <v>2025</v>
      </c>
      <c r="G495" s="11">
        <v>9.123</v>
      </c>
      <c r="H495" s="11" t="s">
        <v>289</v>
      </c>
      <c r="I495" s="11" t="s">
        <v>1083</v>
      </c>
      <c r="J495" s="168">
        <v>9.123</v>
      </c>
      <c r="K495" s="8"/>
      <c r="L495" s="168">
        <v>9.123</v>
      </c>
      <c r="M495" s="8"/>
      <c r="N495" s="11"/>
      <c r="O495" s="8" t="s">
        <v>2019</v>
      </c>
      <c r="P495" s="13" t="s">
        <v>2086</v>
      </c>
      <c r="Q495" s="11">
        <v>2541</v>
      </c>
      <c r="R495" s="47" t="s">
        <v>707</v>
      </c>
      <c r="S495" s="47" t="s">
        <v>245</v>
      </c>
      <c r="T495" s="47" t="s">
        <v>240</v>
      </c>
      <c r="U495" s="47"/>
      <c r="V495" s="43"/>
      <c r="W495" s="48">
        <v>9.123</v>
      </c>
      <c r="X495" s="46">
        <f t="shared" si="12"/>
        <v>0</v>
      </c>
      <c r="Y495" s="1" t="e">
        <f>J495-#REF!-#REF!-L495-N495</f>
        <v>#REF!</v>
      </c>
    </row>
    <row r="496" s="1" customFormat="1" ht="70.05" customHeight="1" spans="1:25">
      <c r="A496" s="8">
        <v>72</v>
      </c>
      <c r="B496" s="11" t="s">
        <v>286</v>
      </c>
      <c r="C496" s="8" t="s">
        <v>2087</v>
      </c>
      <c r="D496" s="28" t="s">
        <v>1850</v>
      </c>
      <c r="E496" s="11" t="s">
        <v>2015</v>
      </c>
      <c r="F496" s="13" t="s">
        <v>2088</v>
      </c>
      <c r="G496" s="11">
        <v>19.043042</v>
      </c>
      <c r="H496" s="11" t="s">
        <v>289</v>
      </c>
      <c r="I496" s="11" t="s">
        <v>296</v>
      </c>
      <c r="J496" s="172">
        <v>19.043042</v>
      </c>
      <c r="K496" s="8"/>
      <c r="L496" s="172">
        <v>19.043042</v>
      </c>
      <c r="M496" s="8"/>
      <c r="N496" s="11"/>
      <c r="O496" s="11" t="s">
        <v>894</v>
      </c>
      <c r="P496" s="13" t="s">
        <v>2089</v>
      </c>
      <c r="Q496" s="11">
        <v>244</v>
      </c>
      <c r="R496" s="47" t="s">
        <v>2090</v>
      </c>
      <c r="S496" s="47" t="s">
        <v>128</v>
      </c>
      <c r="T496" s="47" t="s">
        <v>1484</v>
      </c>
      <c r="U496" s="47"/>
      <c r="V496" s="43"/>
      <c r="W496" s="48">
        <v>19.043042</v>
      </c>
      <c r="X496" s="46">
        <f t="shared" si="12"/>
        <v>0</v>
      </c>
      <c r="Y496" s="1" t="e">
        <f>J496-#REF!-#REF!-L496-N496</f>
        <v>#REF!</v>
      </c>
    </row>
    <row r="497" s="1" customFormat="1" ht="70.05" customHeight="1" spans="1:25">
      <c r="A497" s="8">
        <v>73</v>
      </c>
      <c r="B497" s="8" t="s">
        <v>286</v>
      </c>
      <c r="C497" s="8" t="s">
        <v>2091</v>
      </c>
      <c r="D497" s="28" t="s">
        <v>1850</v>
      </c>
      <c r="E497" s="11" t="s">
        <v>2015</v>
      </c>
      <c r="F497" s="13" t="s">
        <v>2092</v>
      </c>
      <c r="G497" s="11">
        <v>19.043042</v>
      </c>
      <c r="H497" s="11" t="s">
        <v>289</v>
      </c>
      <c r="I497" s="11" t="s">
        <v>1719</v>
      </c>
      <c r="J497" s="172">
        <v>19.043042</v>
      </c>
      <c r="K497" s="8"/>
      <c r="L497" s="172">
        <v>19.043042</v>
      </c>
      <c r="M497" s="8"/>
      <c r="N497" s="11"/>
      <c r="O497" s="11" t="s">
        <v>894</v>
      </c>
      <c r="P497" s="13" t="s">
        <v>2093</v>
      </c>
      <c r="Q497" s="11">
        <v>117</v>
      </c>
      <c r="R497" s="47">
        <v>43302</v>
      </c>
      <c r="S497" s="47" t="s">
        <v>128</v>
      </c>
      <c r="T497" s="47" t="s">
        <v>1484</v>
      </c>
      <c r="U497" s="47"/>
      <c r="V497" s="43"/>
      <c r="W497" s="48">
        <v>19.043042</v>
      </c>
      <c r="X497" s="46">
        <f t="shared" si="12"/>
        <v>0</v>
      </c>
      <c r="Y497" s="1" t="e">
        <f>J497-#REF!-#REF!-L497-N497</f>
        <v>#REF!</v>
      </c>
    </row>
    <row r="498" s="1" customFormat="1" ht="70.05" customHeight="1" spans="1:25">
      <c r="A498" s="8">
        <v>74</v>
      </c>
      <c r="B498" s="8" t="s">
        <v>286</v>
      </c>
      <c r="C498" s="8" t="s">
        <v>2094</v>
      </c>
      <c r="D498" s="28" t="s">
        <v>1850</v>
      </c>
      <c r="E498" s="11" t="s">
        <v>2015</v>
      </c>
      <c r="F498" s="13" t="s">
        <v>2095</v>
      </c>
      <c r="G498" s="11">
        <v>19.043042</v>
      </c>
      <c r="H498" s="11" t="s">
        <v>289</v>
      </c>
      <c r="I498" s="11" t="s">
        <v>813</v>
      </c>
      <c r="J498" s="172">
        <v>19.043042</v>
      </c>
      <c r="K498" s="8"/>
      <c r="L498" s="172">
        <v>19.043042</v>
      </c>
      <c r="M498" s="8"/>
      <c r="N498" s="11"/>
      <c r="O498" s="11" t="s">
        <v>894</v>
      </c>
      <c r="P498" s="13" t="s">
        <v>2096</v>
      </c>
      <c r="Q498" s="11"/>
      <c r="R498" s="47" t="s">
        <v>2090</v>
      </c>
      <c r="S498" s="47" t="s">
        <v>128</v>
      </c>
      <c r="T498" s="47" t="s">
        <v>1319</v>
      </c>
      <c r="U498" s="47"/>
      <c r="V498" s="43"/>
      <c r="W498" s="48">
        <v>19.043042</v>
      </c>
      <c r="X498" s="46">
        <f t="shared" si="12"/>
        <v>0</v>
      </c>
      <c r="Y498" s="1" t="e">
        <f>J498-#REF!-#REF!-L498-N498</f>
        <v>#REF!</v>
      </c>
    </row>
    <row r="499" s="1" customFormat="1" ht="70.05" customHeight="1" spans="1:25">
      <c r="A499" s="8">
        <v>75</v>
      </c>
      <c r="B499" s="11" t="s">
        <v>317</v>
      </c>
      <c r="C499" s="14" t="s">
        <v>2097</v>
      </c>
      <c r="D499" s="15" t="s">
        <v>1850</v>
      </c>
      <c r="E499" s="11" t="s">
        <v>2015</v>
      </c>
      <c r="F499" s="13" t="s">
        <v>2025</v>
      </c>
      <c r="G499" s="11">
        <v>12.741</v>
      </c>
      <c r="H499" s="11" t="s">
        <v>320</v>
      </c>
      <c r="I499" s="11" t="s">
        <v>1368</v>
      </c>
      <c r="J499" s="168">
        <v>12.741</v>
      </c>
      <c r="K499" s="8"/>
      <c r="L499" s="168">
        <v>12.741</v>
      </c>
      <c r="M499" s="8"/>
      <c r="N499" s="11"/>
      <c r="O499" s="8" t="s">
        <v>2019</v>
      </c>
      <c r="P499" s="13" t="s">
        <v>2098</v>
      </c>
      <c r="Q499" s="11">
        <v>1763</v>
      </c>
      <c r="R499" s="47" t="s">
        <v>707</v>
      </c>
      <c r="S499" s="47"/>
      <c r="T499" s="47"/>
      <c r="U499" s="47"/>
      <c r="V499" s="43"/>
      <c r="W499" s="48">
        <v>12.741</v>
      </c>
      <c r="X499" s="46">
        <f t="shared" si="12"/>
        <v>0</v>
      </c>
      <c r="Y499" s="1" t="e">
        <f>J499-#REF!-#REF!-L499-N499</f>
        <v>#REF!</v>
      </c>
    </row>
    <row r="500" s="1" customFormat="1" ht="60" customHeight="1" spans="1:25">
      <c r="A500" s="8">
        <v>76</v>
      </c>
      <c r="B500" s="28" t="s">
        <v>360</v>
      </c>
      <c r="C500" s="14" t="s">
        <v>2099</v>
      </c>
      <c r="D500" s="14" t="s">
        <v>1850</v>
      </c>
      <c r="E500" s="14" t="s">
        <v>2015</v>
      </c>
      <c r="F500" s="30" t="s">
        <v>2100</v>
      </c>
      <c r="G500" s="14">
        <v>13</v>
      </c>
      <c r="H500" s="11" t="s">
        <v>363</v>
      </c>
      <c r="I500" s="8" t="s">
        <v>1952</v>
      </c>
      <c r="J500" s="168">
        <v>13</v>
      </c>
      <c r="K500" s="8"/>
      <c r="L500" s="14">
        <v>13</v>
      </c>
      <c r="M500" s="168"/>
      <c r="N500" s="11"/>
      <c r="O500" s="28" t="s">
        <v>360</v>
      </c>
      <c r="P500" s="29" t="s">
        <v>2101</v>
      </c>
      <c r="Q500" s="14">
        <v>151</v>
      </c>
      <c r="R500" s="52" t="s">
        <v>1949</v>
      </c>
      <c r="S500" s="52" t="s">
        <v>1126</v>
      </c>
      <c r="T500" s="52" t="s">
        <v>719</v>
      </c>
      <c r="U500" s="52" t="s">
        <v>564</v>
      </c>
      <c r="V500" s="43"/>
      <c r="W500" s="48">
        <v>13</v>
      </c>
      <c r="X500" s="46">
        <f t="shared" si="12"/>
        <v>0</v>
      </c>
      <c r="Y500" s="1" t="e">
        <f>J500-L500-#REF!-M500-N500</f>
        <v>#REF!</v>
      </c>
    </row>
    <row r="501" s="1" customFormat="1" ht="60" customHeight="1" spans="1:25">
      <c r="A501" s="8">
        <v>77</v>
      </c>
      <c r="B501" s="28" t="s">
        <v>360</v>
      </c>
      <c r="C501" s="14" t="s">
        <v>2102</v>
      </c>
      <c r="D501" s="14" t="s">
        <v>1850</v>
      </c>
      <c r="E501" s="14" t="s">
        <v>2015</v>
      </c>
      <c r="F501" s="30" t="s">
        <v>2103</v>
      </c>
      <c r="G501" s="14">
        <v>13</v>
      </c>
      <c r="H501" s="11" t="s">
        <v>363</v>
      </c>
      <c r="I501" s="8" t="s">
        <v>1959</v>
      </c>
      <c r="J501" s="168">
        <v>13</v>
      </c>
      <c r="K501" s="8"/>
      <c r="L501" s="14">
        <v>13</v>
      </c>
      <c r="M501" s="168"/>
      <c r="N501" s="11"/>
      <c r="O501" s="28" t="s">
        <v>360</v>
      </c>
      <c r="P501" s="29" t="s">
        <v>2104</v>
      </c>
      <c r="Q501" s="14">
        <v>234</v>
      </c>
      <c r="R501" s="52" t="s">
        <v>1949</v>
      </c>
      <c r="S501" s="52" t="s">
        <v>1126</v>
      </c>
      <c r="T501" s="52" t="s">
        <v>719</v>
      </c>
      <c r="U501" s="52" t="s">
        <v>564</v>
      </c>
      <c r="V501" s="43"/>
      <c r="W501" s="48">
        <v>13</v>
      </c>
      <c r="X501" s="46">
        <f t="shared" si="12"/>
        <v>0</v>
      </c>
      <c r="Y501" s="1" t="e">
        <f>J501-L501-#REF!-M501-N501</f>
        <v>#REF!</v>
      </c>
    </row>
    <row r="502" s="1" customFormat="1" ht="69.6" customHeight="1" spans="1:25">
      <c r="A502" s="8">
        <v>78</v>
      </c>
      <c r="B502" s="11" t="s">
        <v>360</v>
      </c>
      <c r="C502" s="14" t="s">
        <v>2105</v>
      </c>
      <c r="D502" s="15" t="s">
        <v>1850</v>
      </c>
      <c r="E502" s="11" t="s">
        <v>2015</v>
      </c>
      <c r="F502" s="13" t="s">
        <v>2106</v>
      </c>
      <c r="G502" s="11">
        <v>11.289</v>
      </c>
      <c r="H502" s="11" t="s">
        <v>363</v>
      </c>
      <c r="I502" s="11" t="s">
        <v>2059</v>
      </c>
      <c r="J502" s="168">
        <v>11.289</v>
      </c>
      <c r="K502" s="8"/>
      <c r="L502" s="11">
        <v>11.3</v>
      </c>
      <c r="M502" s="168"/>
      <c r="N502" s="11"/>
      <c r="O502" s="8" t="s">
        <v>2019</v>
      </c>
      <c r="P502" s="13" t="s">
        <v>2107</v>
      </c>
      <c r="Q502" s="11">
        <v>3763</v>
      </c>
      <c r="R502" s="47" t="s">
        <v>707</v>
      </c>
      <c r="S502" s="47"/>
      <c r="T502" s="47"/>
      <c r="U502" s="47"/>
      <c r="V502" s="43"/>
      <c r="W502" s="48">
        <v>11.289</v>
      </c>
      <c r="X502" s="46">
        <f t="shared" si="12"/>
        <v>0</v>
      </c>
      <c r="Y502" s="1" t="e">
        <f>J502-L502-#REF!-M502-N502</f>
        <v>#REF!</v>
      </c>
    </row>
    <row r="503" s="1" customFormat="1" ht="69" customHeight="1" spans="1:25">
      <c r="A503" s="8">
        <v>79</v>
      </c>
      <c r="B503" s="11" t="s">
        <v>425</v>
      </c>
      <c r="C503" s="14" t="s">
        <v>2108</v>
      </c>
      <c r="D503" s="15" t="s">
        <v>1850</v>
      </c>
      <c r="E503" s="11" t="s">
        <v>2015</v>
      </c>
      <c r="F503" s="13" t="s">
        <v>2025</v>
      </c>
      <c r="G503" s="11">
        <v>8.922</v>
      </c>
      <c r="H503" s="11" t="s">
        <v>428</v>
      </c>
      <c r="I503" s="11" t="s">
        <v>1095</v>
      </c>
      <c r="J503" s="168">
        <v>8.922</v>
      </c>
      <c r="K503" s="8"/>
      <c r="L503" s="168">
        <v>8.922</v>
      </c>
      <c r="M503" s="168"/>
      <c r="N503" s="11"/>
      <c r="O503" s="8" t="s">
        <v>2019</v>
      </c>
      <c r="P503" s="13" t="s">
        <v>2109</v>
      </c>
      <c r="Q503" s="11">
        <v>2974</v>
      </c>
      <c r="R503" s="47" t="s">
        <v>707</v>
      </c>
      <c r="S503" s="47"/>
      <c r="T503" s="47"/>
      <c r="U503" s="47"/>
      <c r="V503" s="43"/>
      <c r="W503" s="48">
        <v>8.922</v>
      </c>
      <c r="X503" s="46">
        <f t="shared" si="12"/>
        <v>0</v>
      </c>
      <c r="Y503" s="1" t="e">
        <f>J503-L503-#REF!-M503-N503</f>
        <v>#REF!</v>
      </c>
    </row>
    <row r="504" s="1" customFormat="1" ht="70.05" customHeight="1" spans="1:25">
      <c r="A504" s="8">
        <v>80</v>
      </c>
      <c r="B504" s="8" t="s">
        <v>425</v>
      </c>
      <c r="C504" s="8" t="s">
        <v>2110</v>
      </c>
      <c r="D504" s="11" t="s">
        <v>1850</v>
      </c>
      <c r="E504" s="11" t="s">
        <v>2015</v>
      </c>
      <c r="F504" s="13" t="s">
        <v>2111</v>
      </c>
      <c r="G504" s="11">
        <v>15.69</v>
      </c>
      <c r="H504" s="11" t="s">
        <v>428</v>
      </c>
      <c r="I504" s="11" t="s">
        <v>2112</v>
      </c>
      <c r="J504" s="172">
        <v>15.69</v>
      </c>
      <c r="K504" s="8"/>
      <c r="L504" s="172">
        <v>15.69</v>
      </c>
      <c r="M504" s="172"/>
      <c r="N504" s="11"/>
      <c r="O504" s="11" t="s">
        <v>430</v>
      </c>
      <c r="P504" s="13" t="s">
        <v>2113</v>
      </c>
      <c r="Q504" s="11">
        <v>123</v>
      </c>
      <c r="R504" s="47">
        <v>43361</v>
      </c>
      <c r="S504" s="47">
        <v>43368</v>
      </c>
      <c r="T504" s="47">
        <v>43398</v>
      </c>
      <c r="U504" s="47" t="s">
        <v>58</v>
      </c>
      <c r="V504" s="43"/>
      <c r="W504" s="48">
        <v>15.69</v>
      </c>
      <c r="X504" s="46">
        <f t="shared" si="12"/>
        <v>0</v>
      </c>
      <c r="Y504" s="1" t="e">
        <f>J504-L504-#REF!-M504-N504</f>
        <v>#REF!</v>
      </c>
    </row>
    <row r="505" s="1" customFormat="1" ht="68.4" customHeight="1" spans="1:25">
      <c r="A505" s="8">
        <v>81</v>
      </c>
      <c r="B505" s="11" t="s">
        <v>432</v>
      </c>
      <c r="C505" s="14" t="s">
        <v>2114</v>
      </c>
      <c r="D505" s="15" t="s">
        <v>1850</v>
      </c>
      <c r="E505" s="11" t="s">
        <v>2015</v>
      </c>
      <c r="F505" s="13" t="s">
        <v>2025</v>
      </c>
      <c r="G505" s="11">
        <v>27.057</v>
      </c>
      <c r="H505" s="11" t="s">
        <v>435</v>
      </c>
      <c r="I505" s="11" t="s">
        <v>435</v>
      </c>
      <c r="J505" s="168">
        <v>27.057</v>
      </c>
      <c r="K505" s="8"/>
      <c r="L505" s="168">
        <v>27.057</v>
      </c>
      <c r="M505" s="168"/>
      <c r="N505" s="11"/>
      <c r="O505" s="8" t="s">
        <v>2019</v>
      </c>
      <c r="P505" s="13" t="s">
        <v>2115</v>
      </c>
      <c r="Q505" s="11">
        <v>9019</v>
      </c>
      <c r="R505" s="47" t="s">
        <v>707</v>
      </c>
      <c r="S505" s="47"/>
      <c r="T505" s="47"/>
      <c r="U505" s="47"/>
      <c r="V505" s="43"/>
      <c r="W505" s="48">
        <v>27.057</v>
      </c>
      <c r="X505" s="46">
        <f t="shared" si="12"/>
        <v>0</v>
      </c>
      <c r="Y505" s="1" t="e">
        <f>J505-L505-#REF!-M505-N505</f>
        <v>#REF!</v>
      </c>
    </row>
    <row r="506" s="1" customFormat="1" ht="60" customHeight="1" spans="1:25">
      <c r="A506" s="8">
        <v>82</v>
      </c>
      <c r="B506" s="11" t="s">
        <v>470</v>
      </c>
      <c r="C506" s="14" t="s">
        <v>2116</v>
      </c>
      <c r="D506" s="15" t="s">
        <v>1850</v>
      </c>
      <c r="E506" s="11" t="s">
        <v>2015</v>
      </c>
      <c r="F506" s="55" t="s">
        <v>2025</v>
      </c>
      <c r="G506" s="12">
        <v>5.415</v>
      </c>
      <c r="H506" s="12" t="s">
        <v>473</v>
      </c>
      <c r="I506" s="12" t="s">
        <v>2117</v>
      </c>
      <c r="J506" s="168">
        <v>5.415</v>
      </c>
      <c r="K506" s="8"/>
      <c r="L506" s="168">
        <v>5.415</v>
      </c>
      <c r="M506" s="168"/>
      <c r="N506" s="12"/>
      <c r="O506" s="8" t="s">
        <v>2019</v>
      </c>
      <c r="P506" s="55" t="s">
        <v>2118</v>
      </c>
      <c r="Q506" s="12">
        <v>1794</v>
      </c>
      <c r="R506" s="47" t="s">
        <v>707</v>
      </c>
      <c r="S506" s="71"/>
      <c r="T506" s="71"/>
      <c r="U506" s="71"/>
      <c r="V506" s="43"/>
      <c r="W506" s="48">
        <v>5.415</v>
      </c>
      <c r="X506" s="46">
        <f t="shared" si="12"/>
        <v>0</v>
      </c>
      <c r="Y506" s="1" t="e">
        <f>J506-L506-#REF!-M506-N506</f>
        <v>#REF!</v>
      </c>
    </row>
    <row r="507" s="1" customFormat="1" ht="69" customHeight="1" spans="1:25">
      <c r="A507" s="8">
        <v>83</v>
      </c>
      <c r="B507" s="11" t="s">
        <v>488</v>
      </c>
      <c r="C507" s="14" t="s">
        <v>2119</v>
      </c>
      <c r="D507" s="15" t="s">
        <v>1850</v>
      </c>
      <c r="E507" s="11" t="s">
        <v>2015</v>
      </c>
      <c r="F507" s="13" t="s">
        <v>2120</v>
      </c>
      <c r="G507" s="11">
        <v>10.917</v>
      </c>
      <c r="H507" s="11" t="s">
        <v>491</v>
      </c>
      <c r="I507" s="11" t="s">
        <v>1110</v>
      </c>
      <c r="J507" s="168">
        <v>9.465</v>
      </c>
      <c r="K507" s="8"/>
      <c r="L507" s="168">
        <v>9.465</v>
      </c>
      <c r="M507" s="168"/>
      <c r="N507" s="11"/>
      <c r="O507" s="8" t="s">
        <v>2019</v>
      </c>
      <c r="P507" s="13" t="s">
        <v>2121</v>
      </c>
      <c r="Q507" s="11">
        <v>3170</v>
      </c>
      <c r="R507" s="47" t="s">
        <v>707</v>
      </c>
      <c r="S507" s="47"/>
      <c r="T507" s="47"/>
      <c r="U507" s="47"/>
      <c r="V507" s="43"/>
      <c r="W507" s="48">
        <v>9.465</v>
      </c>
      <c r="X507" s="46">
        <f t="shared" si="12"/>
        <v>0</v>
      </c>
      <c r="Y507" s="1" t="e">
        <f>J507-L507-#REF!-M507-N507</f>
        <v>#REF!</v>
      </c>
    </row>
    <row r="508" s="1" customFormat="1" ht="70.05" customHeight="1" spans="1:25">
      <c r="A508" s="8">
        <v>84</v>
      </c>
      <c r="B508" s="11" t="s">
        <v>530</v>
      </c>
      <c r="C508" s="11" t="s">
        <v>2122</v>
      </c>
      <c r="D508" s="11" t="s">
        <v>1850</v>
      </c>
      <c r="E508" s="11" t="s">
        <v>2015</v>
      </c>
      <c r="F508" s="54" t="s">
        <v>2123</v>
      </c>
      <c r="G508" s="28">
        <v>4.6</v>
      </c>
      <c r="H508" s="28" t="s">
        <v>533</v>
      </c>
      <c r="I508" s="28" t="s">
        <v>1409</v>
      </c>
      <c r="J508" s="167">
        <v>4.6</v>
      </c>
      <c r="K508" s="8"/>
      <c r="L508" s="167">
        <v>4.6</v>
      </c>
      <c r="M508" s="167"/>
      <c r="N508" s="28"/>
      <c r="O508" s="28" t="s">
        <v>535</v>
      </c>
      <c r="P508" s="54" t="s">
        <v>2124</v>
      </c>
      <c r="Q508" s="28">
        <v>210</v>
      </c>
      <c r="R508" s="69">
        <v>42940</v>
      </c>
      <c r="S508" s="69">
        <v>42945</v>
      </c>
      <c r="T508" s="69">
        <v>42976</v>
      </c>
      <c r="U508" s="69">
        <v>43075</v>
      </c>
      <c r="V508" s="43"/>
      <c r="W508" s="48">
        <v>4.6</v>
      </c>
      <c r="X508" s="46">
        <f t="shared" si="12"/>
        <v>0</v>
      </c>
      <c r="Y508" s="1" t="e">
        <f>J508-L508-#REF!-M508-N508</f>
        <v>#REF!</v>
      </c>
    </row>
    <row r="509" s="1" customFormat="1" ht="70.05" customHeight="1" spans="1:25">
      <c r="A509" s="8">
        <v>85</v>
      </c>
      <c r="B509" s="11" t="s">
        <v>530</v>
      </c>
      <c r="C509" s="14" t="s">
        <v>2125</v>
      </c>
      <c r="D509" s="15" t="s">
        <v>1850</v>
      </c>
      <c r="E509" s="11" t="s">
        <v>2015</v>
      </c>
      <c r="F509" s="54" t="s">
        <v>2025</v>
      </c>
      <c r="G509" s="28">
        <v>9.477</v>
      </c>
      <c r="H509" s="28" t="s">
        <v>533</v>
      </c>
      <c r="I509" s="28"/>
      <c r="J509" s="168">
        <v>9.477</v>
      </c>
      <c r="K509" s="8"/>
      <c r="L509" s="168">
        <v>9.477</v>
      </c>
      <c r="M509" s="168"/>
      <c r="N509" s="28"/>
      <c r="O509" s="8" t="s">
        <v>2019</v>
      </c>
      <c r="P509" s="54" t="s">
        <v>2126</v>
      </c>
      <c r="Q509" s="28">
        <v>3159</v>
      </c>
      <c r="R509" s="47" t="s">
        <v>707</v>
      </c>
      <c r="S509" s="69" t="s">
        <v>708</v>
      </c>
      <c r="T509" s="69" t="s">
        <v>709</v>
      </c>
      <c r="U509" s="69" t="s">
        <v>709</v>
      </c>
      <c r="V509" s="43"/>
      <c r="W509" s="48">
        <v>9.477</v>
      </c>
      <c r="X509" s="46">
        <f t="shared" si="12"/>
        <v>0</v>
      </c>
      <c r="Y509" s="1" t="e">
        <f>J509-L509-#REF!-M509-N509</f>
        <v>#REF!</v>
      </c>
    </row>
    <row r="510" s="1" customFormat="1" ht="49.95" customHeight="1" spans="1:25">
      <c r="A510" s="8">
        <v>86</v>
      </c>
      <c r="B510" s="28" t="s">
        <v>530</v>
      </c>
      <c r="C510" s="8" t="s">
        <v>2127</v>
      </c>
      <c r="D510" s="28" t="s">
        <v>1850</v>
      </c>
      <c r="E510" s="28" t="s">
        <v>2015</v>
      </c>
      <c r="F510" s="13" t="s">
        <v>2111</v>
      </c>
      <c r="G510" s="11">
        <v>14.360621</v>
      </c>
      <c r="H510" s="11" t="s">
        <v>533</v>
      </c>
      <c r="I510" s="11" t="s">
        <v>553</v>
      </c>
      <c r="J510" s="172">
        <v>14.360621</v>
      </c>
      <c r="K510" s="8"/>
      <c r="L510" s="172">
        <v>14.360621</v>
      </c>
      <c r="M510" s="172"/>
      <c r="N510" s="11"/>
      <c r="O510" s="11" t="s">
        <v>535</v>
      </c>
      <c r="P510" s="13" t="s">
        <v>2128</v>
      </c>
      <c r="Q510" s="11">
        <v>191</v>
      </c>
      <c r="R510" s="47">
        <v>43270</v>
      </c>
      <c r="S510" s="47">
        <v>43283</v>
      </c>
      <c r="T510" s="47">
        <v>43315</v>
      </c>
      <c r="U510" s="47">
        <v>43343</v>
      </c>
      <c r="V510" s="43"/>
      <c r="W510" s="48">
        <v>14.360621</v>
      </c>
      <c r="X510" s="46">
        <f t="shared" si="12"/>
        <v>0</v>
      </c>
      <c r="Y510" s="1" t="e">
        <f>J510-L510-#REF!-M510-N510</f>
        <v>#REF!</v>
      </c>
    </row>
    <row r="511" s="1" customFormat="1" ht="61.8" customHeight="1" spans="1:25">
      <c r="A511" s="8">
        <v>87</v>
      </c>
      <c r="B511" s="11" t="s">
        <v>565</v>
      </c>
      <c r="C511" s="14" t="s">
        <v>2129</v>
      </c>
      <c r="D511" s="15" t="s">
        <v>1850</v>
      </c>
      <c r="E511" s="11" t="s">
        <v>2015</v>
      </c>
      <c r="F511" s="13" t="s">
        <v>2025</v>
      </c>
      <c r="G511" s="11"/>
      <c r="H511" s="11" t="s">
        <v>568</v>
      </c>
      <c r="I511" s="11" t="s">
        <v>1218</v>
      </c>
      <c r="J511" s="168">
        <v>4.737</v>
      </c>
      <c r="K511" s="8"/>
      <c r="L511" s="168">
        <v>4.737</v>
      </c>
      <c r="M511" s="168"/>
      <c r="N511" s="11"/>
      <c r="O511" s="8" t="s">
        <v>2019</v>
      </c>
      <c r="P511" s="13" t="s">
        <v>2130</v>
      </c>
      <c r="Q511" s="11">
        <v>1579</v>
      </c>
      <c r="R511" s="47" t="s">
        <v>707</v>
      </c>
      <c r="S511" s="69"/>
      <c r="T511" s="69"/>
      <c r="U511" s="47"/>
      <c r="V511" s="43"/>
      <c r="W511" s="48">
        <v>4.737</v>
      </c>
      <c r="X511" s="46">
        <f t="shared" si="12"/>
        <v>0</v>
      </c>
      <c r="Y511" s="1" t="e">
        <f>J511-L511-#REF!-M511-N511</f>
        <v>#REF!</v>
      </c>
    </row>
    <row r="512" s="1" customFormat="1" ht="62.4" customHeight="1" spans="1:25">
      <c r="A512" s="8">
        <v>88</v>
      </c>
      <c r="B512" s="8" t="s">
        <v>565</v>
      </c>
      <c r="C512" s="8" t="s">
        <v>2131</v>
      </c>
      <c r="D512" s="11" t="s">
        <v>1850</v>
      </c>
      <c r="E512" s="11" t="s">
        <v>2015</v>
      </c>
      <c r="F512" s="19" t="s">
        <v>2132</v>
      </c>
      <c r="G512" s="18"/>
      <c r="H512" s="18" t="s">
        <v>568</v>
      </c>
      <c r="I512" s="18" t="s">
        <v>2133</v>
      </c>
      <c r="J512" s="172">
        <v>70</v>
      </c>
      <c r="K512" s="8"/>
      <c r="L512" s="172">
        <v>70</v>
      </c>
      <c r="M512" s="172"/>
      <c r="N512" s="18"/>
      <c r="O512" s="18" t="s">
        <v>565</v>
      </c>
      <c r="P512" s="19" t="s">
        <v>2134</v>
      </c>
      <c r="Q512" s="18">
        <v>479</v>
      </c>
      <c r="R512" s="50" t="s">
        <v>825</v>
      </c>
      <c r="S512" s="50" t="s">
        <v>732</v>
      </c>
      <c r="T512" s="50" t="s">
        <v>80</v>
      </c>
      <c r="U512" s="50"/>
      <c r="V512" s="43"/>
      <c r="W512" s="48">
        <v>70</v>
      </c>
      <c r="X512" s="46">
        <f t="shared" si="12"/>
        <v>0</v>
      </c>
      <c r="Y512" s="1" t="e">
        <f>J512-L512-#REF!-M512-N512</f>
        <v>#REF!</v>
      </c>
    </row>
    <row r="513" s="1" customFormat="1" ht="70.05" customHeight="1" spans="1:25">
      <c r="A513" s="8">
        <v>89</v>
      </c>
      <c r="B513" s="11" t="s">
        <v>579</v>
      </c>
      <c r="C513" s="14" t="s">
        <v>2135</v>
      </c>
      <c r="D513" s="15" t="s">
        <v>1850</v>
      </c>
      <c r="E513" s="11" t="s">
        <v>2015</v>
      </c>
      <c r="F513" s="13" t="s">
        <v>2025</v>
      </c>
      <c r="G513" s="11">
        <v>15.123</v>
      </c>
      <c r="H513" s="11" t="s">
        <v>582</v>
      </c>
      <c r="I513" s="11" t="s">
        <v>582</v>
      </c>
      <c r="J513" s="168">
        <v>15.123</v>
      </c>
      <c r="K513" s="8"/>
      <c r="L513" s="168">
        <v>15.123</v>
      </c>
      <c r="M513" s="168"/>
      <c r="N513" s="11"/>
      <c r="O513" s="8" t="s">
        <v>2019</v>
      </c>
      <c r="P513" s="13" t="s">
        <v>2136</v>
      </c>
      <c r="Q513" s="11">
        <v>5041</v>
      </c>
      <c r="R513" s="47" t="s">
        <v>707</v>
      </c>
      <c r="S513" s="47"/>
      <c r="T513" s="47"/>
      <c r="U513" s="47"/>
      <c r="V513" s="43"/>
      <c r="W513" s="48">
        <v>15.123</v>
      </c>
      <c r="X513" s="46">
        <f t="shared" si="12"/>
        <v>0</v>
      </c>
      <c r="Y513" s="1" t="e">
        <f>J513-L513-#REF!-M513-N513</f>
        <v>#REF!</v>
      </c>
    </row>
    <row r="514" s="1" customFormat="1" ht="70.05" customHeight="1" spans="1:25">
      <c r="A514" s="8">
        <v>90</v>
      </c>
      <c r="B514" s="11" t="s">
        <v>579</v>
      </c>
      <c r="C514" s="27" t="s">
        <v>2137</v>
      </c>
      <c r="D514" s="18" t="s">
        <v>1850</v>
      </c>
      <c r="E514" s="18" t="s">
        <v>2015</v>
      </c>
      <c r="F514" s="13" t="s">
        <v>2138</v>
      </c>
      <c r="G514" s="11">
        <v>15.9</v>
      </c>
      <c r="H514" s="11" t="s">
        <v>582</v>
      </c>
      <c r="I514" s="11" t="s">
        <v>2139</v>
      </c>
      <c r="J514" s="173">
        <v>15.9</v>
      </c>
      <c r="K514" s="8"/>
      <c r="L514" s="173">
        <v>15.9</v>
      </c>
      <c r="M514" s="173"/>
      <c r="N514" s="11"/>
      <c r="O514" s="11" t="s">
        <v>579</v>
      </c>
      <c r="P514" s="13" t="s">
        <v>2140</v>
      </c>
      <c r="Q514" s="11">
        <v>70</v>
      </c>
      <c r="R514" s="47" t="s">
        <v>2141</v>
      </c>
      <c r="S514" s="47" t="s">
        <v>2142</v>
      </c>
      <c r="T514" s="47" t="s">
        <v>2143</v>
      </c>
      <c r="U514" s="47"/>
      <c r="V514" s="43"/>
      <c r="W514" s="48">
        <v>15.9</v>
      </c>
      <c r="X514" s="46">
        <f t="shared" si="12"/>
        <v>0</v>
      </c>
      <c r="Y514" s="1" t="e">
        <f>J514-L514-#REF!-M514-N514</f>
        <v>#REF!</v>
      </c>
    </row>
    <row r="515" s="1" customFormat="1" ht="70.05" customHeight="1" spans="1:25">
      <c r="A515" s="8">
        <v>91</v>
      </c>
      <c r="B515" s="11" t="s">
        <v>603</v>
      </c>
      <c r="C515" s="14" t="s">
        <v>2144</v>
      </c>
      <c r="D515" s="15" t="s">
        <v>1850</v>
      </c>
      <c r="E515" s="11" t="s">
        <v>2015</v>
      </c>
      <c r="F515" s="54" t="s">
        <v>2025</v>
      </c>
      <c r="G515" s="28">
        <v>12.387</v>
      </c>
      <c r="H515" s="28" t="s">
        <v>606</v>
      </c>
      <c r="I515" s="28" t="s">
        <v>606</v>
      </c>
      <c r="J515" s="168">
        <v>12.387</v>
      </c>
      <c r="K515" s="8"/>
      <c r="L515" s="168">
        <v>12.387</v>
      </c>
      <c r="M515" s="168"/>
      <c r="N515" s="28"/>
      <c r="O515" s="8" t="s">
        <v>2019</v>
      </c>
      <c r="P515" s="54" t="s">
        <v>2145</v>
      </c>
      <c r="Q515" s="28">
        <v>4129</v>
      </c>
      <c r="R515" s="47" t="s">
        <v>707</v>
      </c>
      <c r="S515" s="69"/>
      <c r="T515" s="69"/>
      <c r="U515" s="69"/>
      <c r="V515" s="43"/>
      <c r="W515" s="48">
        <v>12.387</v>
      </c>
      <c r="X515" s="46">
        <f t="shared" si="12"/>
        <v>0</v>
      </c>
      <c r="Y515" s="1" t="e">
        <f>J515-L515-#REF!-M515-N515</f>
        <v>#REF!</v>
      </c>
    </row>
    <row r="516" s="1" customFormat="1" ht="70.05" customHeight="1" spans="1:25">
      <c r="A516" s="8">
        <v>92</v>
      </c>
      <c r="B516" s="8" t="s">
        <v>603</v>
      </c>
      <c r="C516" s="26" t="s">
        <v>2146</v>
      </c>
      <c r="D516" s="11" t="s">
        <v>1850</v>
      </c>
      <c r="E516" s="11" t="s">
        <v>2015</v>
      </c>
      <c r="F516" s="19" t="s">
        <v>2147</v>
      </c>
      <c r="G516" s="18">
        <v>16.08</v>
      </c>
      <c r="H516" s="18" t="s">
        <v>606</v>
      </c>
      <c r="I516" s="18" t="s">
        <v>2148</v>
      </c>
      <c r="J516" s="172">
        <v>16.08</v>
      </c>
      <c r="K516" s="8"/>
      <c r="L516" s="172">
        <v>16.08</v>
      </c>
      <c r="M516" s="172"/>
      <c r="N516" s="18"/>
      <c r="O516" s="18" t="s">
        <v>603</v>
      </c>
      <c r="P516" s="19" t="s">
        <v>2149</v>
      </c>
      <c r="Q516" s="18">
        <v>49</v>
      </c>
      <c r="R516" s="50" t="s">
        <v>1024</v>
      </c>
      <c r="S516" s="50" t="s">
        <v>1503</v>
      </c>
      <c r="T516" s="50" t="s">
        <v>2150</v>
      </c>
      <c r="U516" s="50" t="s">
        <v>86</v>
      </c>
      <c r="V516" s="70"/>
      <c r="W516" s="48">
        <v>16.08</v>
      </c>
      <c r="X516" s="46">
        <f t="shared" si="12"/>
        <v>0</v>
      </c>
      <c r="Y516" s="1" t="e">
        <f>J516-L516-#REF!-M516-N516</f>
        <v>#REF!</v>
      </c>
    </row>
    <row r="517" s="1" customFormat="1" ht="49.95" customHeight="1" spans="1:25">
      <c r="A517" s="8">
        <v>93</v>
      </c>
      <c r="B517" s="11" t="s">
        <v>2151</v>
      </c>
      <c r="C517" s="14" t="s">
        <v>2152</v>
      </c>
      <c r="D517" s="15" t="s">
        <v>1850</v>
      </c>
      <c r="E517" s="11" t="s">
        <v>2015</v>
      </c>
      <c r="F517" s="30" t="s">
        <v>2152</v>
      </c>
      <c r="G517" s="8"/>
      <c r="H517" s="8"/>
      <c r="I517" s="8"/>
      <c r="J517" s="168">
        <v>185</v>
      </c>
      <c r="K517" s="8"/>
      <c r="L517" s="168">
        <v>185</v>
      </c>
      <c r="M517" s="168"/>
      <c r="N517" s="8"/>
      <c r="O517" s="8" t="s">
        <v>2151</v>
      </c>
      <c r="P517" s="30" t="s">
        <v>2153</v>
      </c>
      <c r="Q517" s="8">
        <v>10000</v>
      </c>
      <c r="R517" s="43"/>
      <c r="S517" s="43"/>
      <c r="T517" s="43"/>
      <c r="U517" s="43"/>
      <c r="V517" s="43"/>
      <c r="W517" s="48">
        <v>185</v>
      </c>
      <c r="X517" s="46">
        <f t="shared" si="12"/>
        <v>0</v>
      </c>
      <c r="Y517" s="1" t="e">
        <f>J517-L517-#REF!-M517-N517</f>
        <v>#REF!</v>
      </c>
    </row>
    <row r="518" s="2" customFormat="1" ht="40.95" customHeight="1" spans="1:25">
      <c r="A518" s="9"/>
      <c r="B518" s="9" t="s">
        <v>2154</v>
      </c>
      <c r="C518" s="9"/>
      <c r="D518" s="9"/>
      <c r="E518" s="9"/>
      <c r="F518" s="10"/>
      <c r="G518" s="9"/>
      <c r="H518" s="9"/>
      <c r="I518" s="9"/>
      <c r="J518" s="181">
        <v>317</v>
      </c>
      <c r="K518" s="181"/>
      <c r="L518" s="181">
        <v>227.2</v>
      </c>
      <c r="M518" s="181">
        <v>89.8</v>
      </c>
      <c r="N518" s="9"/>
      <c r="O518" s="9"/>
      <c r="P518" s="10"/>
      <c r="Q518" s="9"/>
      <c r="R518" s="44"/>
      <c r="S518" s="44"/>
      <c r="T518" s="44"/>
      <c r="U518" s="44"/>
      <c r="V518" s="44"/>
      <c r="W518" s="45">
        <v>316.153222</v>
      </c>
      <c r="X518" s="46">
        <f t="shared" ref="X518:X581" si="13">W518-J518</f>
        <v>-0.846777999999972</v>
      </c>
      <c r="Y518" s="1">
        <f t="shared" ref="Y488:Y529" si="14">J518-K518-L518-M518-N518</f>
        <v>0</v>
      </c>
    </row>
    <row r="519" s="1" customFormat="1" ht="84.6" customHeight="1" spans="1:25">
      <c r="A519" s="8">
        <v>94</v>
      </c>
      <c r="B519" s="8" t="s">
        <v>432</v>
      </c>
      <c r="C519" s="8" t="s">
        <v>2155</v>
      </c>
      <c r="D519" s="18" t="s">
        <v>1850</v>
      </c>
      <c r="E519" s="18" t="s">
        <v>2156</v>
      </c>
      <c r="F519" s="30" t="s">
        <v>2157</v>
      </c>
      <c r="G519" s="8">
        <v>90.2</v>
      </c>
      <c r="H519" s="8" t="s">
        <v>435</v>
      </c>
      <c r="I519" s="8" t="s">
        <v>2158</v>
      </c>
      <c r="J519" s="172">
        <v>54</v>
      </c>
      <c r="K519" s="172"/>
      <c r="L519" s="172">
        <v>54</v>
      </c>
      <c r="M519" s="172"/>
      <c r="N519" s="8"/>
      <c r="O519" s="8" t="s">
        <v>1192</v>
      </c>
      <c r="P519" s="30" t="s">
        <v>2159</v>
      </c>
      <c r="Q519" s="8">
        <v>360</v>
      </c>
      <c r="R519" s="43" t="s">
        <v>2160</v>
      </c>
      <c r="S519" s="43" t="s">
        <v>2161</v>
      </c>
      <c r="T519" s="43" t="s">
        <v>466</v>
      </c>
      <c r="U519" s="43" t="s">
        <v>2162</v>
      </c>
      <c r="V519" s="43"/>
      <c r="W519" s="48">
        <v>54</v>
      </c>
      <c r="X519" s="46">
        <f t="shared" si="13"/>
        <v>0</v>
      </c>
      <c r="Y519" s="1">
        <f t="shared" si="14"/>
        <v>0</v>
      </c>
    </row>
    <row r="520" s="1" customFormat="1" ht="70.05" customHeight="1" spans="1:25">
      <c r="A520" s="8">
        <v>95</v>
      </c>
      <c r="B520" s="8" t="s">
        <v>432</v>
      </c>
      <c r="C520" s="8" t="s">
        <v>2163</v>
      </c>
      <c r="D520" s="18" t="s">
        <v>1850</v>
      </c>
      <c r="E520" s="18" t="s">
        <v>2156</v>
      </c>
      <c r="F520" s="30" t="s">
        <v>2164</v>
      </c>
      <c r="G520" s="8">
        <v>51.4</v>
      </c>
      <c r="H520" s="8" t="s">
        <v>435</v>
      </c>
      <c r="I520" s="8" t="s">
        <v>1552</v>
      </c>
      <c r="J520" s="172">
        <v>30</v>
      </c>
      <c r="K520" s="172"/>
      <c r="L520" s="172">
        <v>30</v>
      </c>
      <c r="M520" s="172"/>
      <c r="N520" s="8"/>
      <c r="O520" s="8" t="s">
        <v>1192</v>
      </c>
      <c r="P520" s="30" t="s">
        <v>2165</v>
      </c>
      <c r="Q520" s="8">
        <v>634</v>
      </c>
      <c r="R520" s="43" t="s">
        <v>2160</v>
      </c>
      <c r="S520" s="43" t="s">
        <v>2161</v>
      </c>
      <c r="T520" s="43" t="s">
        <v>466</v>
      </c>
      <c r="U520" s="43" t="s">
        <v>2162</v>
      </c>
      <c r="V520" s="43"/>
      <c r="W520" s="48">
        <v>30</v>
      </c>
      <c r="X520" s="46">
        <f t="shared" si="13"/>
        <v>0</v>
      </c>
      <c r="Y520" s="1">
        <f t="shared" si="14"/>
        <v>0</v>
      </c>
    </row>
    <row r="521" s="1" customFormat="1" ht="70.05" customHeight="1" spans="1:25">
      <c r="A521" s="8">
        <v>96</v>
      </c>
      <c r="B521" s="8" t="s">
        <v>432</v>
      </c>
      <c r="C521" s="8" t="s">
        <v>2166</v>
      </c>
      <c r="D521" s="18" t="s">
        <v>1850</v>
      </c>
      <c r="E521" s="18" t="s">
        <v>2156</v>
      </c>
      <c r="F521" s="30" t="s">
        <v>2167</v>
      </c>
      <c r="G521" s="8">
        <v>49.92</v>
      </c>
      <c r="H521" s="8" t="s">
        <v>435</v>
      </c>
      <c r="I521" s="8" t="s">
        <v>2168</v>
      </c>
      <c r="J521" s="172">
        <v>30</v>
      </c>
      <c r="K521" s="172"/>
      <c r="L521" s="172">
        <v>30</v>
      </c>
      <c r="M521" s="172"/>
      <c r="N521" s="8"/>
      <c r="O521" s="8" t="s">
        <v>1963</v>
      </c>
      <c r="P521" s="30" t="s">
        <v>2169</v>
      </c>
      <c r="Q521" s="8">
        <v>283</v>
      </c>
      <c r="R521" s="43" t="s">
        <v>2160</v>
      </c>
      <c r="S521" s="43" t="s">
        <v>2161</v>
      </c>
      <c r="T521" s="43" t="s">
        <v>466</v>
      </c>
      <c r="U521" s="43" t="s">
        <v>2162</v>
      </c>
      <c r="V521" s="43"/>
      <c r="W521" s="48">
        <v>30</v>
      </c>
      <c r="X521" s="46">
        <f t="shared" si="13"/>
        <v>0</v>
      </c>
      <c r="Y521" s="1">
        <f t="shared" si="14"/>
        <v>0</v>
      </c>
    </row>
    <row r="522" s="1" customFormat="1" ht="100.2" customHeight="1" spans="1:25">
      <c r="A522" s="8">
        <v>97</v>
      </c>
      <c r="B522" s="8" t="s">
        <v>432</v>
      </c>
      <c r="C522" s="8" t="s">
        <v>2170</v>
      </c>
      <c r="D522" s="18" t="s">
        <v>1850</v>
      </c>
      <c r="E522" s="18" t="s">
        <v>2156</v>
      </c>
      <c r="F522" s="30" t="s">
        <v>2171</v>
      </c>
      <c r="G522" s="8">
        <v>79.5</v>
      </c>
      <c r="H522" s="8" t="s">
        <v>435</v>
      </c>
      <c r="I522" s="8" t="s">
        <v>2172</v>
      </c>
      <c r="J522" s="172">
        <v>48</v>
      </c>
      <c r="K522" s="172"/>
      <c r="L522" s="172">
        <v>48</v>
      </c>
      <c r="M522" s="172"/>
      <c r="N522" s="8"/>
      <c r="O522" s="12" t="s">
        <v>1192</v>
      </c>
      <c r="P522" s="30" t="s">
        <v>2173</v>
      </c>
      <c r="Q522" s="8">
        <v>194</v>
      </c>
      <c r="R522" s="43" t="s">
        <v>2160</v>
      </c>
      <c r="S522" s="43" t="s">
        <v>2161</v>
      </c>
      <c r="T522" s="43" t="s">
        <v>466</v>
      </c>
      <c r="U522" s="43" t="s">
        <v>2162</v>
      </c>
      <c r="V522" s="43"/>
      <c r="W522" s="48">
        <v>48</v>
      </c>
      <c r="X522" s="46">
        <f t="shared" si="13"/>
        <v>0</v>
      </c>
      <c r="Y522" s="1">
        <f t="shared" si="14"/>
        <v>0</v>
      </c>
    </row>
    <row r="523" s="1" customFormat="1" ht="81" customHeight="1" spans="1:25">
      <c r="A523" s="8">
        <v>98</v>
      </c>
      <c r="B523" s="8" t="s">
        <v>432</v>
      </c>
      <c r="C523" s="8" t="s">
        <v>2174</v>
      </c>
      <c r="D523" s="18" t="s">
        <v>1850</v>
      </c>
      <c r="E523" s="18" t="s">
        <v>2156</v>
      </c>
      <c r="F523" s="19" t="s">
        <v>2175</v>
      </c>
      <c r="G523" s="18">
        <v>68.88</v>
      </c>
      <c r="H523" s="18" t="s">
        <v>435</v>
      </c>
      <c r="I523" s="18" t="s">
        <v>460</v>
      </c>
      <c r="J523" s="172">
        <v>41</v>
      </c>
      <c r="K523" s="171"/>
      <c r="L523" s="172">
        <v>41</v>
      </c>
      <c r="M523" s="172"/>
      <c r="N523" s="18"/>
      <c r="O523" s="12" t="s">
        <v>1192</v>
      </c>
      <c r="P523" s="19" t="s">
        <v>2176</v>
      </c>
      <c r="Q523" s="18">
        <v>189</v>
      </c>
      <c r="R523" s="50" t="s">
        <v>2160</v>
      </c>
      <c r="S523" s="50" t="s">
        <v>2161</v>
      </c>
      <c r="T523" s="50" t="s">
        <v>466</v>
      </c>
      <c r="U523" s="50" t="s">
        <v>2162</v>
      </c>
      <c r="V523" s="70"/>
      <c r="W523" s="48">
        <v>41</v>
      </c>
      <c r="X523" s="46">
        <f t="shared" si="13"/>
        <v>0</v>
      </c>
      <c r="Y523" s="1">
        <f t="shared" si="14"/>
        <v>0</v>
      </c>
    </row>
    <row r="524" s="1" customFormat="1" ht="70.05" customHeight="1" spans="1:25">
      <c r="A524" s="8">
        <v>99</v>
      </c>
      <c r="B524" s="8" t="s">
        <v>432</v>
      </c>
      <c r="C524" s="8" t="s">
        <v>2177</v>
      </c>
      <c r="D524" s="18" t="s">
        <v>1850</v>
      </c>
      <c r="E524" s="18" t="s">
        <v>2156</v>
      </c>
      <c r="F524" s="13" t="s">
        <v>2178</v>
      </c>
      <c r="G524" s="11">
        <v>44.1</v>
      </c>
      <c r="H524" s="11" t="s">
        <v>435</v>
      </c>
      <c r="I524" s="11" t="s">
        <v>2179</v>
      </c>
      <c r="J524" s="172">
        <v>26</v>
      </c>
      <c r="K524" s="167"/>
      <c r="L524" s="172">
        <v>24.2</v>
      </c>
      <c r="M524" s="172">
        <v>1.8</v>
      </c>
      <c r="N524" s="11"/>
      <c r="O524" s="12" t="s">
        <v>1963</v>
      </c>
      <c r="P524" s="13" t="s">
        <v>2180</v>
      </c>
      <c r="Q524" s="11">
        <v>229</v>
      </c>
      <c r="R524" s="47" t="s">
        <v>2160</v>
      </c>
      <c r="S524" s="47" t="s">
        <v>2161</v>
      </c>
      <c r="T524" s="47" t="s">
        <v>466</v>
      </c>
      <c r="U524" s="47" t="s">
        <v>2162</v>
      </c>
      <c r="V524" s="43"/>
      <c r="W524" s="48">
        <v>26</v>
      </c>
      <c r="X524" s="46">
        <f t="shared" si="13"/>
        <v>0</v>
      </c>
      <c r="Y524" s="1">
        <f t="shared" si="14"/>
        <v>0</v>
      </c>
    </row>
    <row r="525" ht="70.05" customHeight="1" spans="1:25">
      <c r="A525" s="8">
        <v>100</v>
      </c>
      <c r="B525" s="8" t="s">
        <v>432</v>
      </c>
      <c r="C525" s="8" t="s">
        <v>2181</v>
      </c>
      <c r="D525" s="18" t="s">
        <v>1850</v>
      </c>
      <c r="E525" s="18" t="s">
        <v>2156</v>
      </c>
      <c r="F525" s="13" t="s">
        <v>2182</v>
      </c>
      <c r="G525" s="11">
        <v>54.4</v>
      </c>
      <c r="H525" s="11" t="s">
        <v>435</v>
      </c>
      <c r="I525" s="11" t="s">
        <v>2183</v>
      </c>
      <c r="J525" s="172">
        <v>32</v>
      </c>
      <c r="K525" s="167"/>
      <c r="L525" s="167"/>
      <c r="M525" s="172">
        <v>32</v>
      </c>
      <c r="N525" s="11"/>
      <c r="O525" s="12" t="s">
        <v>1963</v>
      </c>
      <c r="P525" s="13" t="s">
        <v>2184</v>
      </c>
      <c r="Q525" s="11">
        <v>315</v>
      </c>
      <c r="R525" s="47" t="s">
        <v>2160</v>
      </c>
      <c r="S525" s="47" t="s">
        <v>2161</v>
      </c>
      <c r="T525" s="47" t="s">
        <v>466</v>
      </c>
      <c r="U525" s="47" t="s">
        <v>2162</v>
      </c>
      <c r="V525" s="43"/>
      <c r="W525" s="48">
        <v>32</v>
      </c>
      <c r="X525" s="46">
        <f t="shared" si="13"/>
        <v>0</v>
      </c>
      <c r="Y525" s="1">
        <f t="shared" si="14"/>
        <v>0</v>
      </c>
    </row>
    <row r="526" ht="87" customHeight="1" spans="1:25">
      <c r="A526" s="8">
        <v>101</v>
      </c>
      <c r="B526" s="8" t="s">
        <v>432</v>
      </c>
      <c r="C526" s="8" t="s">
        <v>2185</v>
      </c>
      <c r="D526" s="18" t="s">
        <v>1850</v>
      </c>
      <c r="E526" s="18" t="s">
        <v>2156</v>
      </c>
      <c r="F526" s="55" t="s">
        <v>2186</v>
      </c>
      <c r="G526" s="12">
        <v>56.5</v>
      </c>
      <c r="H526" s="12" t="s">
        <v>435</v>
      </c>
      <c r="I526" s="12" t="s">
        <v>2187</v>
      </c>
      <c r="J526" s="172">
        <v>34</v>
      </c>
      <c r="K526" s="166"/>
      <c r="L526" s="166"/>
      <c r="M526" s="172">
        <v>34</v>
      </c>
      <c r="N526" s="12"/>
      <c r="O526" s="12" t="s">
        <v>1192</v>
      </c>
      <c r="P526" s="55" t="s">
        <v>2188</v>
      </c>
      <c r="Q526" s="12">
        <v>302</v>
      </c>
      <c r="R526" s="71" t="s">
        <v>2160</v>
      </c>
      <c r="S526" s="71" t="s">
        <v>2161</v>
      </c>
      <c r="T526" s="71" t="s">
        <v>466</v>
      </c>
      <c r="U526" s="71" t="s">
        <v>2162</v>
      </c>
      <c r="V526" s="43"/>
      <c r="W526" s="48">
        <v>34</v>
      </c>
      <c r="X526" s="46">
        <f t="shared" si="13"/>
        <v>0</v>
      </c>
      <c r="Y526" s="1">
        <f t="shared" si="14"/>
        <v>0</v>
      </c>
    </row>
    <row r="527" ht="70.05" customHeight="1" spans="1:25">
      <c r="A527" s="8">
        <v>102</v>
      </c>
      <c r="B527" s="28" t="s">
        <v>530</v>
      </c>
      <c r="C527" s="8" t="s">
        <v>2189</v>
      </c>
      <c r="D527" s="28" t="s">
        <v>1850</v>
      </c>
      <c r="E527" s="28" t="s">
        <v>2156</v>
      </c>
      <c r="F527" s="13" t="s">
        <v>2190</v>
      </c>
      <c r="G527" s="11">
        <v>21.153222</v>
      </c>
      <c r="H527" s="11" t="s">
        <v>533</v>
      </c>
      <c r="I527" s="11" t="s">
        <v>548</v>
      </c>
      <c r="J527" s="172">
        <v>21.153222</v>
      </c>
      <c r="K527" s="167"/>
      <c r="L527" s="167"/>
      <c r="M527" s="172">
        <v>21.153222</v>
      </c>
      <c r="N527" s="11"/>
      <c r="O527" s="11" t="s">
        <v>535</v>
      </c>
      <c r="P527" s="13" t="s">
        <v>2191</v>
      </c>
      <c r="Q527" s="11">
        <v>318</v>
      </c>
      <c r="R527" s="47">
        <v>43271</v>
      </c>
      <c r="S527" s="47">
        <v>43281</v>
      </c>
      <c r="T527" s="47" t="s">
        <v>539</v>
      </c>
      <c r="U527" s="47" t="s">
        <v>80</v>
      </c>
      <c r="V527" s="43"/>
      <c r="W527" s="48">
        <v>21.153222</v>
      </c>
      <c r="X527" s="46">
        <f t="shared" si="13"/>
        <v>0</v>
      </c>
      <c r="Y527" s="1">
        <f t="shared" si="14"/>
        <v>0</v>
      </c>
    </row>
    <row r="528" s="2" customFormat="1" ht="36" customHeight="1" spans="1:25">
      <c r="A528" s="9"/>
      <c r="B528" s="9" t="s">
        <v>2192</v>
      </c>
      <c r="C528" s="9"/>
      <c r="D528" s="9"/>
      <c r="E528" s="9"/>
      <c r="F528" s="10"/>
      <c r="G528" s="9"/>
      <c r="H528" s="9"/>
      <c r="I528" s="9"/>
      <c r="J528" s="181">
        <v>431</v>
      </c>
      <c r="K528" s="181">
        <f t="shared" ref="J528:N528" si="15">K529+K530+K531+K532+K533</f>
        <v>0</v>
      </c>
      <c r="L528" s="181">
        <f t="shared" si="15"/>
        <v>0</v>
      </c>
      <c r="M528" s="181">
        <v>431</v>
      </c>
      <c r="N528" s="9">
        <f t="shared" si="15"/>
        <v>0</v>
      </c>
      <c r="O528" s="9"/>
      <c r="P528" s="10"/>
      <c r="Q528" s="9"/>
      <c r="R528" s="44"/>
      <c r="S528" s="44"/>
      <c r="T528" s="44"/>
      <c r="U528" s="44"/>
      <c r="V528" s="44"/>
      <c r="W528" s="45">
        <v>430.15209</v>
      </c>
      <c r="X528" s="46">
        <f t="shared" si="13"/>
        <v>-0.847910000000013</v>
      </c>
      <c r="Y528" s="1">
        <f t="shared" si="14"/>
        <v>0</v>
      </c>
    </row>
    <row r="529" ht="60" customHeight="1" spans="1:25">
      <c r="A529" s="8">
        <v>103</v>
      </c>
      <c r="B529" s="8" t="s">
        <v>2193</v>
      </c>
      <c r="C529" s="11" t="s">
        <v>2194</v>
      </c>
      <c r="D529" s="28" t="s">
        <v>1850</v>
      </c>
      <c r="E529" s="28" t="s">
        <v>967</v>
      </c>
      <c r="F529" s="13" t="s">
        <v>2194</v>
      </c>
      <c r="G529" s="8"/>
      <c r="H529" s="8"/>
      <c r="I529" s="8"/>
      <c r="J529" s="172">
        <v>226.548</v>
      </c>
      <c r="K529" s="172"/>
      <c r="L529" s="172"/>
      <c r="M529" s="172">
        <v>226.548</v>
      </c>
      <c r="N529" s="8"/>
      <c r="O529" s="8" t="s">
        <v>1025</v>
      </c>
      <c r="P529" s="13" t="s">
        <v>2195</v>
      </c>
      <c r="Q529" s="8"/>
      <c r="R529" s="43"/>
      <c r="S529" s="43"/>
      <c r="T529" s="43"/>
      <c r="U529" s="43"/>
      <c r="V529" s="43"/>
      <c r="W529" s="48">
        <v>226.548</v>
      </c>
      <c r="X529" s="46">
        <f t="shared" si="13"/>
        <v>0</v>
      </c>
      <c r="Y529" s="1">
        <f t="shared" si="14"/>
        <v>0</v>
      </c>
    </row>
    <row r="530" ht="82.2" customHeight="1" spans="1:24">
      <c r="A530" s="8">
        <v>104</v>
      </c>
      <c r="B530" s="11" t="s">
        <v>2196</v>
      </c>
      <c r="C530" s="11" t="s">
        <v>2197</v>
      </c>
      <c r="D530" s="15" t="s">
        <v>1850</v>
      </c>
      <c r="E530" s="28" t="s">
        <v>967</v>
      </c>
      <c r="F530" s="13" t="s">
        <v>2197</v>
      </c>
      <c r="G530" s="8"/>
      <c r="H530" s="8"/>
      <c r="I530" s="8"/>
      <c r="J530" s="168">
        <v>31.536</v>
      </c>
      <c r="K530" s="172"/>
      <c r="L530" s="172"/>
      <c r="M530" s="168">
        <v>31.536</v>
      </c>
      <c r="N530" s="159"/>
      <c r="O530" s="8" t="s">
        <v>2019</v>
      </c>
      <c r="P530" s="13" t="s">
        <v>2026</v>
      </c>
      <c r="Q530" s="8"/>
      <c r="R530" s="47" t="s">
        <v>707</v>
      </c>
      <c r="S530" s="43"/>
      <c r="T530" s="43"/>
      <c r="U530" s="43"/>
      <c r="V530" s="43"/>
      <c r="W530" s="48">
        <v>31.536</v>
      </c>
      <c r="X530" s="46">
        <f t="shared" si="13"/>
        <v>0</v>
      </c>
    </row>
    <row r="531" ht="60.6" customHeight="1" spans="1:24">
      <c r="A531" s="8">
        <v>105</v>
      </c>
      <c r="B531" s="11" t="s">
        <v>30</v>
      </c>
      <c r="C531" s="76" t="s">
        <v>2198</v>
      </c>
      <c r="D531" s="28" t="s">
        <v>1850</v>
      </c>
      <c r="E531" s="28" t="s">
        <v>967</v>
      </c>
      <c r="F531" s="191" t="s">
        <v>2199</v>
      </c>
      <c r="G531" s="28">
        <v>32.1256</v>
      </c>
      <c r="H531" s="11" t="s">
        <v>35</v>
      </c>
      <c r="I531" s="28" t="s">
        <v>969</v>
      </c>
      <c r="J531" s="167">
        <v>32.12559</v>
      </c>
      <c r="K531" s="177"/>
      <c r="L531" s="177"/>
      <c r="M531" s="167">
        <v>32.12559</v>
      </c>
      <c r="N531" s="8"/>
      <c r="O531" s="11" t="s">
        <v>37</v>
      </c>
      <c r="P531" s="54" t="s">
        <v>2200</v>
      </c>
      <c r="Q531" s="28">
        <v>97</v>
      </c>
      <c r="R531" s="47" t="s">
        <v>971</v>
      </c>
      <c r="S531" s="47" t="s">
        <v>972</v>
      </c>
      <c r="T531" s="47" t="s">
        <v>973</v>
      </c>
      <c r="U531" s="69" t="s">
        <v>181</v>
      </c>
      <c r="V531" s="43"/>
      <c r="W531" s="48">
        <v>32.12559</v>
      </c>
      <c r="X531" s="46">
        <f t="shared" si="13"/>
        <v>0</v>
      </c>
    </row>
    <row r="532" ht="70.05" customHeight="1" spans="1:24">
      <c r="A532" s="8">
        <v>106</v>
      </c>
      <c r="B532" s="8" t="s">
        <v>216</v>
      </c>
      <c r="C532" s="8" t="s">
        <v>2201</v>
      </c>
      <c r="D532" s="11" t="s">
        <v>1850</v>
      </c>
      <c r="E532" s="8" t="s">
        <v>967</v>
      </c>
      <c r="F532" s="30" t="s">
        <v>2202</v>
      </c>
      <c r="G532" s="8">
        <v>98.95</v>
      </c>
      <c r="H532" s="8" t="s">
        <v>219</v>
      </c>
      <c r="I532" s="8" t="s">
        <v>2203</v>
      </c>
      <c r="J532" s="172">
        <v>94.0025</v>
      </c>
      <c r="K532" s="172"/>
      <c r="L532" s="172"/>
      <c r="M532" s="172">
        <v>94.0025</v>
      </c>
      <c r="N532" s="8"/>
      <c r="O532" s="8" t="s">
        <v>221</v>
      </c>
      <c r="P532" s="30" t="s">
        <v>2204</v>
      </c>
      <c r="Q532" s="8">
        <v>3647</v>
      </c>
      <c r="R532" s="43" t="s">
        <v>143</v>
      </c>
      <c r="S532" s="43" t="s">
        <v>545</v>
      </c>
      <c r="T532" s="43" t="s">
        <v>540</v>
      </c>
      <c r="U532" s="43"/>
      <c r="V532" s="43"/>
      <c r="W532" s="48">
        <v>94.0025</v>
      </c>
      <c r="X532" s="46">
        <f t="shared" si="13"/>
        <v>0</v>
      </c>
    </row>
    <row r="533" ht="70.05" customHeight="1" spans="1:24">
      <c r="A533" s="8">
        <v>107</v>
      </c>
      <c r="B533" s="8" t="s">
        <v>2205</v>
      </c>
      <c r="C533" s="83" t="s">
        <v>2199</v>
      </c>
      <c r="D533" s="28" t="s">
        <v>1850</v>
      </c>
      <c r="E533" s="8" t="s">
        <v>967</v>
      </c>
      <c r="F533" s="30" t="s">
        <v>2206</v>
      </c>
      <c r="G533" s="8"/>
      <c r="H533" s="8"/>
      <c r="I533" s="8"/>
      <c r="J533" s="172">
        <v>45.94</v>
      </c>
      <c r="K533" s="172"/>
      <c r="L533" s="172"/>
      <c r="M533" s="172">
        <v>45.94</v>
      </c>
      <c r="N533" s="159"/>
      <c r="O533" s="8" t="s">
        <v>2207</v>
      </c>
      <c r="P533" s="30" t="s">
        <v>2208</v>
      </c>
      <c r="Q533" s="8"/>
      <c r="R533" s="43"/>
      <c r="S533" s="43"/>
      <c r="T533" s="43"/>
      <c r="U533" s="43"/>
      <c r="V533" s="43"/>
      <c r="W533" s="48">
        <v>45.94</v>
      </c>
      <c r="X533" s="46">
        <f t="shared" si="13"/>
        <v>0</v>
      </c>
    </row>
    <row r="534" s="2" customFormat="1" ht="32.4" customHeight="1" spans="1:24">
      <c r="A534" s="9"/>
      <c r="B534" s="9" t="s">
        <v>2209</v>
      </c>
      <c r="C534" s="9"/>
      <c r="D534" s="9"/>
      <c r="E534" s="9"/>
      <c r="F534" s="10"/>
      <c r="G534" s="9"/>
      <c r="H534" s="9"/>
      <c r="I534" s="9"/>
      <c r="J534" s="9">
        <f t="shared" ref="J534:N534" si="16">J535+J575+J555</f>
        <v>1392</v>
      </c>
      <c r="K534" s="9">
        <f t="shared" si="16"/>
        <v>0</v>
      </c>
      <c r="L534" s="9">
        <f t="shared" si="16"/>
        <v>0</v>
      </c>
      <c r="M534" s="9">
        <f t="shared" si="16"/>
        <v>481</v>
      </c>
      <c r="N534" s="9">
        <f t="shared" si="16"/>
        <v>911</v>
      </c>
      <c r="O534" s="9"/>
      <c r="P534" s="10"/>
      <c r="Q534" s="9"/>
      <c r="R534" s="44"/>
      <c r="S534" s="44"/>
      <c r="T534" s="44"/>
      <c r="U534" s="44"/>
      <c r="V534" s="44"/>
      <c r="W534" s="45">
        <v>1392.1</v>
      </c>
      <c r="X534" s="46">
        <f t="shared" si="13"/>
        <v>0.0999999999999091</v>
      </c>
    </row>
    <row r="535" s="2" customFormat="1" ht="33" customHeight="1" spans="1:24">
      <c r="A535" s="9"/>
      <c r="B535" s="9" t="s">
        <v>2210</v>
      </c>
      <c r="C535" s="9"/>
      <c r="D535" s="9"/>
      <c r="E535" s="9"/>
      <c r="F535" s="10"/>
      <c r="G535" s="9"/>
      <c r="H535" s="9"/>
      <c r="I535" s="9"/>
      <c r="J535" s="9">
        <v>826</v>
      </c>
      <c r="K535" s="9">
        <f t="shared" ref="J535:N535" si="17">SUM(K536:K554)</f>
        <v>0</v>
      </c>
      <c r="L535" s="9">
        <f t="shared" si="17"/>
        <v>0</v>
      </c>
      <c r="M535" s="9">
        <f t="shared" si="17"/>
        <v>0</v>
      </c>
      <c r="N535" s="9">
        <v>826</v>
      </c>
      <c r="O535" s="9"/>
      <c r="P535" s="10"/>
      <c r="Q535" s="9"/>
      <c r="R535" s="44"/>
      <c r="S535" s="44"/>
      <c r="T535" s="44"/>
      <c r="U535" s="44"/>
      <c r="V535" s="44"/>
      <c r="W535" s="45">
        <v>826.1</v>
      </c>
      <c r="X535" s="46">
        <f t="shared" si="13"/>
        <v>0.100000000000023</v>
      </c>
    </row>
    <row r="536" ht="70.05" customHeight="1" spans="1:24">
      <c r="A536" s="8">
        <v>1</v>
      </c>
      <c r="B536" s="8" t="s">
        <v>1505</v>
      </c>
      <c r="C536" s="26" t="s">
        <v>2211</v>
      </c>
      <c r="D536" s="18" t="s">
        <v>967</v>
      </c>
      <c r="E536" s="18" t="s">
        <v>957</v>
      </c>
      <c r="F536" s="19" t="s">
        <v>2212</v>
      </c>
      <c r="G536" s="18" t="s">
        <v>2213</v>
      </c>
      <c r="H536" s="18" t="s">
        <v>1509</v>
      </c>
      <c r="I536" s="18" t="s">
        <v>2018</v>
      </c>
      <c r="J536" s="26">
        <v>2.1</v>
      </c>
      <c r="K536" s="18"/>
      <c r="L536" s="18"/>
      <c r="M536" s="18"/>
      <c r="N536" s="26">
        <v>2.1</v>
      </c>
      <c r="O536" s="18" t="s">
        <v>1511</v>
      </c>
      <c r="P536" s="19" t="s">
        <v>2214</v>
      </c>
      <c r="Q536" s="18" t="s">
        <v>2215</v>
      </c>
      <c r="R536" s="50"/>
      <c r="S536" s="50"/>
      <c r="T536" s="50"/>
      <c r="U536" s="50"/>
      <c r="V536" s="43"/>
      <c r="W536" s="48">
        <v>2.1</v>
      </c>
      <c r="X536" s="46">
        <f t="shared" si="13"/>
        <v>0</v>
      </c>
    </row>
    <row r="537" ht="125.4" customHeight="1" spans="1:24">
      <c r="A537" s="8">
        <v>2</v>
      </c>
      <c r="B537" s="8" t="s">
        <v>30</v>
      </c>
      <c r="C537" s="26" t="s">
        <v>2216</v>
      </c>
      <c r="D537" s="18" t="s">
        <v>967</v>
      </c>
      <c r="E537" s="18" t="s">
        <v>957</v>
      </c>
      <c r="F537" s="19" t="s">
        <v>2217</v>
      </c>
      <c r="G537" s="18" t="s">
        <v>2213</v>
      </c>
      <c r="H537" s="11" t="s">
        <v>35</v>
      </c>
      <c r="I537" s="18" t="s">
        <v>35</v>
      </c>
      <c r="J537" s="26">
        <v>11.2</v>
      </c>
      <c r="K537" s="18"/>
      <c r="L537" s="18"/>
      <c r="M537" s="18"/>
      <c r="N537" s="26">
        <v>11.2</v>
      </c>
      <c r="O537" s="11" t="s">
        <v>37</v>
      </c>
      <c r="P537" s="19" t="s">
        <v>2218</v>
      </c>
      <c r="Q537" s="18">
        <v>16</v>
      </c>
      <c r="R537" s="47" t="s">
        <v>707</v>
      </c>
      <c r="S537" s="69" t="s">
        <v>245</v>
      </c>
      <c r="T537" s="69" t="s">
        <v>710</v>
      </c>
      <c r="U537" s="50"/>
      <c r="V537" s="43"/>
      <c r="W537" s="48">
        <v>11.2</v>
      </c>
      <c r="X537" s="46">
        <f t="shared" si="13"/>
        <v>0</v>
      </c>
    </row>
    <row r="538" ht="118.8" customHeight="1" spans="1:24">
      <c r="A538" s="8">
        <v>3</v>
      </c>
      <c r="B538" s="8" t="s">
        <v>42</v>
      </c>
      <c r="C538" s="26" t="s">
        <v>2219</v>
      </c>
      <c r="D538" s="18" t="s">
        <v>967</v>
      </c>
      <c r="E538" s="18" t="s">
        <v>957</v>
      </c>
      <c r="F538" s="19" t="s">
        <v>2220</v>
      </c>
      <c r="G538" s="18" t="s">
        <v>2213</v>
      </c>
      <c r="H538" s="18" t="s">
        <v>45</v>
      </c>
      <c r="I538" s="18" t="s">
        <v>2221</v>
      </c>
      <c r="J538" s="67">
        <v>16.1</v>
      </c>
      <c r="K538" s="18"/>
      <c r="L538" s="18"/>
      <c r="M538" s="18"/>
      <c r="N538" s="67">
        <v>16.1</v>
      </c>
      <c r="O538" s="18" t="s">
        <v>47</v>
      </c>
      <c r="P538" s="54" t="s">
        <v>2222</v>
      </c>
      <c r="Q538" s="18">
        <v>41</v>
      </c>
      <c r="R538" s="47" t="s">
        <v>2027</v>
      </c>
      <c r="S538" s="50" t="s">
        <v>2223</v>
      </c>
      <c r="T538" s="69" t="s">
        <v>710</v>
      </c>
      <c r="U538" s="50" t="s">
        <v>2224</v>
      </c>
      <c r="V538" s="43"/>
      <c r="W538" s="48">
        <v>16.1</v>
      </c>
      <c r="X538" s="46">
        <f t="shared" si="13"/>
        <v>0</v>
      </c>
    </row>
    <row r="539" ht="49.95" customHeight="1" spans="1:24">
      <c r="A539" s="8">
        <v>4</v>
      </c>
      <c r="B539" s="8" t="s">
        <v>135</v>
      </c>
      <c r="C539" s="26" t="s">
        <v>2225</v>
      </c>
      <c r="D539" s="18" t="s">
        <v>967</v>
      </c>
      <c r="E539" s="18" t="s">
        <v>957</v>
      </c>
      <c r="F539" s="61" t="s">
        <v>2226</v>
      </c>
      <c r="G539" s="18" t="s">
        <v>2213</v>
      </c>
      <c r="H539" s="62" t="s">
        <v>138</v>
      </c>
      <c r="I539" s="18" t="s">
        <v>1095</v>
      </c>
      <c r="J539" s="67">
        <v>12.6</v>
      </c>
      <c r="K539" s="18"/>
      <c r="L539" s="18"/>
      <c r="M539" s="18"/>
      <c r="N539" s="67">
        <v>12.6</v>
      </c>
      <c r="O539" s="62" t="s">
        <v>135</v>
      </c>
      <c r="P539" s="61" t="s">
        <v>2227</v>
      </c>
      <c r="Q539" s="28">
        <v>216</v>
      </c>
      <c r="R539" s="47" t="s">
        <v>707</v>
      </c>
      <c r="S539" s="69" t="s">
        <v>2228</v>
      </c>
      <c r="T539" s="69" t="s">
        <v>2229</v>
      </c>
      <c r="U539" s="69"/>
      <c r="V539" s="43"/>
      <c r="W539" s="48">
        <v>12.6</v>
      </c>
      <c r="X539" s="46">
        <f t="shared" si="13"/>
        <v>0</v>
      </c>
    </row>
    <row r="540" ht="66" customHeight="1" spans="1:24">
      <c r="A540" s="8">
        <v>5</v>
      </c>
      <c r="B540" s="8" t="s">
        <v>157</v>
      </c>
      <c r="C540" s="26" t="s">
        <v>2230</v>
      </c>
      <c r="D540" s="18" t="s">
        <v>967</v>
      </c>
      <c r="E540" s="18" t="s">
        <v>957</v>
      </c>
      <c r="F540" s="19" t="s">
        <v>2231</v>
      </c>
      <c r="G540" s="18" t="s">
        <v>2213</v>
      </c>
      <c r="H540" s="18" t="s">
        <v>160</v>
      </c>
      <c r="I540" s="28" t="s">
        <v>2232</v>
      </c>
      <c r="J540" s="162">
        <v>7</v>
      </c>
      <c r="K540" s="28"/>
      <c r="L540" s="28"/>
      <c r="M540" s="28"/>
      <c r="N540" s="162">
        <v>7</v>
      </c>
      <c r="O540" s="28" t="s">
        <v>47</v>
      </c>
      <c r="P540" s="54" t="s">
        <v>2233</v>
      </c>
      <c r="Q540" s="28">
        <v>216</v>
      </c>
      <c r="R540" s="47" t="s">
        <v>707</v>
      </c>
      <c r="S540" s="69" t="s">
        <v>2228</v>
      </c>
      <c r="T540" s="69" t="s">
        <v>2229</v>
      </c>
      <c r="U540" s="69"/>
      <c r="V540" s="43"/>
      <c r="W540" s="48">
        <v>7</v>
      </c>
      <c r="X540" s="46">
        <f t="shared" si="13"/>
        <v>0</v>
      </c>
    </row>
    <row r="541" ht="69.6" customHeight="1" spans="1:24">
      <c r="A541" s="8">
        <v>6</v>
      </c>
      <c r="B541" s="8" t="s">
        <v>199</v>
      </c>
      <c r="C541" s="26" t="s">
        <v>2234</v>
      </c>
      <c r="D541" s="18" t="s">
        <v>967</v>
      </c>
      <c r="E541" s="18" t="s">
        <v>957</v>
      </c>
      <c r="F541" s="19" t="s">
        <v>2235</v>
      </c>
      <c r="G541" s="18" t="s">
        <v>2213</v>
      </c>
      <c r="H541" s="18" t="s">
        <v>202</v>
      </c>
      <c r="I541" s="18" t="s">
        <v>1368</v>
      </c>
      <c r="J541" s="26">
        <v>5.6</v>
      </c>
      <c r="K541" s="18"/>
      <c r="L541" s="18"/>
      <c r="M541" s="18"/>
      <c r="N541" s="26">
        <v>5.6</v>
      </c>
      <c r="O541" s="18" t="s">
        <v>199</v>
      </c>
      <c r="P541" s="19" t="s">
        <v>2236</v>
      </c>
      <c r="Q541" s="18">
        <v>8</v>
      </c>
      <c r="R541" s="47" t="s">
        <v>707</v>
      </c>
      <c r="S541" s="50">
        <v>43101</v>
      </c>
      <c r="T541" s="50" t="s">
        <v>667</v>
      </c>
      <c r="U541" s="47"/>
      <c r="V541" s="43"/>
      <c r="W541" s="48">
        <v>5.6</v>
      </c>
      <c r="X541" s="46">
        <f t="shared" si="13"/>
        <v>0</v>
      </c>
    </row>
    <row r="542" ht="85.8" customHeight="1" spans="1:24">
      <c r="A542" s="8">
        <v>7</v>
      </c>
      <c r="B542" s="8" t="s">
        <v>216</v>
      </c>
      <c r="C542" s="26" t="s">
        <v>2237</v>
      </c>
      <c r="D542" s="18" t="s">
        <v>967</v>
      </c>
      <c r="E542" s="18" t="s">
        <v>957</v>
      </c>
      <c r="F542" s="19" t="s">
        <v>2238</v>
      </c>
      <c r="G542" s="18" t="s">
        <v>2213</v>
      </c>
      <c r="H542" s="18" t="s">
        <v>219</v>
      </c>
      <c r="I542" s="18" t="s">
        <v>219</v>
      </c>
      <c r="J542" s="67">
        <v>7</v>
      </c>
      <c r="K542" s="18"/>
      <c r="L542" s="18"/>
      <c r="M542" s="18"/>
      <c r="N542" s="67">
        <v>7</v>
      </c>
      <c r="O542" s="18" t="s">
        <v>221</v>
      </c>
      <c r="P542" s="19" t="s">
        <v>2239</v>
      </c>
      <c r="Q542" s="18">
        <v>10</v>
      </c>
      <c r="R542" s="50" t="s">
        <v>707</v>
      </c>
      <c r="S542" s="50" t="s">
        <v>245</v>
      </c>
      <c r="T542" s="50" t="s">
        <v>710</v>
      </c>
      <c r="U542" s="50"/>
      <c r="V542" s="43"/>
      <c r="W542" s="48">
        <v>7</v>
      </c>
      <c r="X542" s="46">
        <f t="shared" si="13"/>
        <v>0</v>
      </c>
    </row>
    <row r="543" ht="85.2" customHeight="1" spans="1:24">
      <c r="A543" s="8">
        <v>8</v>
      </c>
      <c r="B543" s="8" t="s">
        <v>262</v>
      </c>
      <c r="C543" s="26" t="s">
        <v>2240</v>
      </c>
      <c r="D543" s="18" t="s">
        <v>967</v>
      </c>
      <c r="E543" s="18" t="s">
        <v>957</v>
      </c>
      <c r="F543" s="61" t="s">
        <v>2241</v>
      </c>
      <c r="G543" s="18" t="s">
        <v>2213</v>
      </c>
      <c r="H543" s="62" t="s">
        <v>265</v>
      </c>
      <c r="I543" s="18" t="s">
        <v>2242</v>
      </c>
      <c r="J543" s="67">
        <v>0.7</v>
      </c>
      <c r="K543" s="18"/>
      <c r="L543" s="18"/>
      <c r="M543" s="18"/>
      <c r="N543" s="67">
        <v>0.7</v>
      </c>
      <c r="O543" s="62" t="s">
        <v>265</v>
      </c>
      <c r="P543" s="61" t="s">
        <v>2243</v>
      </c>
      <c r="Q543" s="18" t="s">
        <v>2244</v>
      </c>
      <c r="R543" s="102" t="s">
        <v>707</v>
      </c>
      <c r="S543" s="164">
        <v>2018.6</v>
      </c>
      <c r="T543" s="164">
        <v>2018.12</v>
      </c>
      <c r="U543" s="164">
        <v>2018.12</v>
      </c>
      <c r="V543" s="43"/>
      <c r="W543" s="48">
        <v>0.7</v>
      </c>
      <c r="X543" s="46">
        <f t="shared" si="13"/>
        <v>0</v>
      </c>
    </row>
    <row r="544" ht="64.95" customHeight="1" spans="1:24">
      <c r="A544" s="8">
        <v>9</v>
      </c>
      <c r="B544" s="8" t="s">
        <v>286</v>
      </c>
      <c r="C544" s="26" t="s">
        <v>2245</v>
      </c>
      <c r="D544" s="18" t="s">
        <v>967</v>
      </c>
      <c r="E544" s="18" t="s">
        <v>957</v>
      </c>
      <c r="F544" s="54" t="s">
        <v>2246</v>
      </c>
      <c r="G544" s="28">
        <v>3.5</v>
      </c>
      <c r="H544" s="28" t="s">
        <v>219</v>
      </c>
      <c r="I544" s="28" t="s">
        <v>220</v>
      </c>
      <c r="J544" s="162">
        <v>3.5</v>
      </c>
      <c r="K544" s="28"/>
      <c r="L544" s="28"/>
      <c r="M544" s="28"/>
      <c r="N544" s="162">
        <v>3.5</v>
      </c>
      <c r="O544" s="28" t="s">
        <v>221</v>
      </c>
      <c r="P544" s="54" t="s">
        <v>2247</v>
      </c>
      <c r="Q544" s="28">
        <v>614</v>
      </c>
      <c r="R544" s="69" t="s">
        <v>707</v>
      </c>
      <c r="S544" s="69" t="s">
        <v>91</v>
      </c>
      <c r="T544" s="69" t="s">
        <v>80</v>
      </c>
      <c r="U544" s="69"/>
      <c r="V544" s="43"/>
      <c r="W544" s="48">
        <v>3.5</v>
      </c>
      <c r="X544" s="46">
        <f t="shared" si="13"/>
        <v>0</v>
      </c>
    </row>
    <row r="545" ht="64.95" customHeight="1" spans="1:24">
      <c r="A545" s="8">
        <v>10</v>
      </c>
      <c r="B545" s="8" t="s">
        <v>317</v>
      </c>
      <c r="C545" s="26" t="s">
        <v>2248</v>
      </c>
      <c r="D545" s="18" t="s">
        <v>967</v>
      </c>
      <c r="E545" s="18" t="s">
        <v>957</v>
      </c>
      <c r="F545" s="19" t="s">
        <v>2249</v>
      </c>
      <c r="G545" s="18" t="s">
        <v>2213</v>
      </c>
      <c r="H545" s="18" t="s">
        <v>320</v>
      </c>
      <c r="I545" s="18" t="s">
        <v>1368</v>
      </c>
      <c r="J545" s="26">
        <v>2.8</v>
      </c>
      <c r="K545" s="18"/>
      <c r="L545" s="18"/>
      <c r="M545" s="18"/>
      <c r="N545" s="26">
        <v>2.8</v>
      </c>
      <c r="O545" s="18" t="s">
        <v>317</v>
      </c>
      <c r="P545" s="19" t="s">
        <v>2250</v>
      </c>
      <c r="Q545" s="18">
        <v>4</v>
      </c>
      <c r="R545" s="50" t="s">
        <v>707</v>
      </c>
      <c r="S545" s="50">
        <v>43252</v>
      </c>
      <c r="T545" s="50">
        <v>43435</v>
      </c>
      <c r="U545" s="47"/>
      <c r="V545" s="43"/>
      <c r="W545" s="48">
        <v>2.8</v>
      </c>
      <c r="X545" s="46">
        <f t="shared" si="13"/>
        <v>0</v>
      </c>
    </row>
    <row r="546" ht="64.95" customHeight="1" spans="1:24">
      <c r="A546" s="8">
        <v>11</v>
      </c>
      <c r="B546" s="8" t="s">
        <v>425</v>
      </c>
      <c r="C546" s="26" t="s">
        <v>2251</v>
      </c>
      <c r="D546" s="18" t="s">
        <v>967</v>
      </c>
      <c r="E546" s="18" t="s">
        <v>957</v>
      </c>
      <c r="F546" s="19" t="s">
        <v>2252</v>
      </c>
      <c r="G546" s="18" t="s">
        <v>2213</v>
      </c>
      <c r="H546" s="18" t="s">
        <v>428</v>
      </c>
      <c r="I546" s="18" t="s">
        <v>1095</v>
      </c>
      <c r="J546" s="26">
        <v>3.5</v>
      </c>
      <c r="K546" s="18"/>
      <c r="L546" s="18"/>
      <c r="M546" s="18"/>
      <c r="N546" s="26">
        <v>3.5</v>
      </c>
      <c r="O546" s="18" t="s">
        <v>430</v>
      </c>
      <c r="P546" s="19" t="s">
        <v>2253</v>
      </c>
      <c r="Q546" s="18">
        <v>10</v>
      </c>
      <c r="R546" s="50" t="s">
        <v>2254</v>
      </c>
      <c r="S546" s="50"/>
      <c r="T546" s="50"/>
      <c r="U546" s="50"/>
      <c r="V546" s="43"/>
      <c r="W546" s="48">
        <v>3.5</v>
      </c>
      <c r="X546" s="46">
        <f t="shared" si="13"/>
        <v>0</v>
      </c>
    </row>
    <row r="547" ht="64.95" customHeight="1" spans="1:24">
      <c r="A547" s="8">
        <v>12</v>
      </c>
      <c r="B547" s="8" t="s">
        <v>432</v>
      </c>
      <c r="C547" s="26" t="s">
        <v>2255</v>
      </c>
      <c r="D547" s="18" t="s">
        <v>967</v>
      </c>
      <c r="E547" s="18" t="s">
        <v>957</v>
      </c>
      <c r="F547" s="19" t="s">
        <v>2256</v>
      </c>
      <c r="G547" s="18" t="s">
        <v>2213</v>
      </c>
      <c r="H547" s="18" t="s">
        <v>435</v>
      </c>
      <c r="I547" s="18" t="s">
        <v>435</v>
      </c>
      <c r="J547" s="26">
        <v>4.2</v>
      </c>
      <c r="K547" s="18"/>
      <c r="L547" s="18"/>
      <c r="M547" s="18"/>
      <c r="N547" s="26">
        <v>4.2</v>
      </c>
      <c r="O547" s="18" t="s">
        <v>1192</v>
      </c>
      <c r="P547" s="19" t="s">
        <v>2257</v>
      </c>
      <c r="Q547" s="18">
        <v>5882</v>
      </c>
      <c r="R547" s="50" t="s">
        <v>707</v>
      </c>
      <c r="S547" s="50" t="s">
        <v>2258</v>
      </c>
      <c r="T547" s="50" t="s">
        <v>2259</v>
      </c>
      <c r="U547" s="50"/>
      <c r="V547" s="43"/>
      <c r="W547" s="48">
        <v>4.2</v>
      </c>
      <c r="X547" s="46">
        <f t="shared" si="13"/>
        <v>0</v>
      </c>
    </row>
    <row r="548" ht="64.95" customHeight="1" spans="1:24">
      <c r="A548" s="8">
        <v>13</v>
      </c>
      <c r="B548" s="28" t="s">
        <v>470</v>
      </c>
      <c r="C548" s="26" t="s">
        <v>2260</v>
      </c>
      <c r="D548" s="18" t="s">
        <v>967</v>
      </c>
      <c r="E548" s="18" t="s">
        <v>957</v>
      </c>
      <c r="F548" s="55" t="s">
        <v>2261</v>
      </c>
      <c r="G548" s="18" t="s">
        <v>2213</v>
      </c>
      <c r="H548" s="12" t="s">
        <v>473</v>
      </c>
      <c r="I548" s="12" t="s">
        <v>2117</v>
      </c>
      <c r="J548" s="26">
        <v>4.9</v>
      </c>
      <c r="K548" s="12"/>
      <c r="L548" s="12"/>
      <c r="M548" s="12"/>
      <c r="N548" s="26">
        <v>4.9</v>
      </c>
      <c r="O548" s="12" t="s">
        <v>470</v>
      </c>
      <c r="P548" s="55" t="s">
        <v>2262</v>
      </c>
      <c r="Q548" s="12" t="s">
        <v>2263</v>
      </c>
      <c r="R548" s="50" t="s">
        <v>707</v>
      </c>
      <c r="S548" s="71"/>
      <c r="T548" s="71"/>
      <c r="U548" s="71"/>
      <c r="V548" s="43"/>
      <c r="W548" s="48">
        <v>4.9</v>
      </c>
      <c r="X548" s="46">
        <f t="shared" si="13"/>
        <v>0</v>
      </c>
    </row>
    <row r="549" ht="64.95" customHeight="1" spans="1:24">
      <c r="A549" s="8">
        <v>14</v>
      </c>
      <c r="B549" s="8" t="s">
        <v>488</v>
      </c>
      <c r="C549" s="26" t="s">
        <v>2264</v>
      </c>
      <c r="D549" s="18" t="s">
        <v>967</v>
      </c>
      <c r="E549" s="18" t="s">
        <v>957</v>
      </c>
      <c r="F549" s="13" t="s">
        <v>2265</v>
      </c>
      <c r="G549" s="18" t="s">
        <v>2213</v>
      </c>
      <c r="H549" s="11" t="s">
        <v>491</v>
      </c>
      <c r="I549" s="11" t="s">
        <v>2266</v>
      </c>
      <c r="J549" s="26">
        <v>1.4</v>
      </c>
      <c r="K549" s="11"/>
      <c r="L549" s="11"/>
      <c r="M549" s="11"/>
      <c r="N549" s="26">
        <v>1.4</v>
      </c>
      <c r="O549" s="11" t="s">
        <v>488</v>
      </c>
      <c r="P549" s="13" t="s">
        <v>2267</v>
      </c>
      <c r="Q549" s="11" t="s">
        <v>2268</v>
      </c>
      <c r="R549" s="50" t="s">
        <v>707</v>
      </c>
      <c r="S549" s="47">
        <v>43169</v>
      </c>
      <c r="T549" s="47">
        <v>43231</v>
      </c>
      <c r="U549" s="47"/>
      <c r="V549" s="43"/>
      <c r="W549" s="48">
        <v>1.4</v>
      </c>
      <c r="X549" s="46">
        <f t="shared" si="13"/>
        <v>0</v>
      </c>
    </row>
    <row r="550" ht="64.95" customHeight="1" spans="1:24">
      <c r="A550" s="8">
        <v>15</v>
      </c>
      <c r="B550" s="28" t="s">
        <v>530</v>
      </c>
      <c r="C550" s="156" t="s">
        <v>2269</v>
      </c>
      <c r="D550" s="28" t="s">
        <v>967</v>
      </c>
      <c r="E550" s="18" t="s">
        <v>957</v>
      </c>
      <c r="F550" s="59" t="s">
        <v>2270</v>
      </c>
      <c r="G550" s="18">
        <v>1.4</v>
      </c>
      <c r="H550" s="58" t="s">
        <v>533</v>
      </c>
      <c r="I550" s="28" t="s">
        <v>2271</v>
      </c>
      <c r="J550" s="162">
        <v>1.4</v>
      </c>
      <c r="K550" s="28"/>
      <c r="L550" s="28"/>
      <c r="M550" s="28"/>
      <c r="N550" s="162">
        <v>1.4</v>
      </c>
      <c r="O550" s="58" t="s">
        <v>535</v>
      </c>
      <c r="P550" s="57" t="s">
        <v>2272</v>
      </c>
      <c r="Q550" s="28"/>
      <c r="R550" s="69" t="s">
        <v>707</v>
      </c>
      <c r="S550" s="69" t="s">
        <v>708</v>
      </c>
      <c r="T550" s="69" t="s">
        <v>709</v>
      </c>
      <c r="U550" s="69" t="s">
        <v>710</v>
      </c>
      <c r="V550" s="43"/>
      <c r="W550" s="48">
        <v>1.4</v>
      </c>
      <c r="X550" s="46">
        <f t="shared" si="13"/>
        <v>0</v>
      </c>
    </row>
    <row r="551" ht="64.95" customHeight="1" spans="1:24">
      <c r="A551" s="8">
        <v>16</v>
      </c>
      <c r="B551" s="8" t="s">
        <v>565</v>
      </c>
      <c r="C551" s="26" t="s">
        <v>2273</v>
      </c>
      <c r="D551" s="18" t="s">
        <v>967</v>
      </c>
      <c r="E551" s="18" t="s">
        <v>957</v>
      </c>
      <c r="F551" s="54" t="s">
        <v>2273</v>
      </c>
      <c r="G551" s="18" t="s">
        <v>2213</v>
      </c>
      <c r="H551" s="28" t="s">
        <v>568</v>
      </c>
      <c r="I551" s="28" t="s">
        <v>1218</v>
      </c>
      <c r="J551" s="26">
        <v>7.7</v>
      </c>
      <c r="K551" s="28"/>
      <c r="L551" s="28"/>
      <c r="M551" s="28"/>
      <c r="N551" s="26">
        <v>7.7</v>
      </c>
      <c r="O551" s="28" t="s">
        <v>565</v>
      </c>
      <c r="P551" s="54" t="s">
        <v>2274</v>
      </c>
      <c r="Q551" s="28">
        <v>102</v>
      </c>
      <c r="R551" s="50" t="s">
        <v>707</v>
      </c>
      <c r="S551" s="150">
        <v>2018.06</v>
      </c>
      <c r="T551" s="150">
        <v>2018.12</v>
      </c>
      <c r="U551" s="69"/>
      <c r="V551" s="43"/>
      <c r="W551" s="48">
        <v>7.7</v>
      </c>
      <c r="X551" s="46">
        <f t="shared" si="13"/>
        <v>0</v>
      </c>
    </row>
    <row r="552" ht="64.95" customHeight="1" spans="1:24">
      <c r="A552" s="8">
        <v>17</v>
      </c>
      <c r="B552" s="8" t="s">
        <v>579</v>
      </c>
      <c r="C552" s="26" t="s">
        <v>2275</v>
      </c>
      <c r="D552" s="18" t="s">
        <v>967</v>
      </c>
      <c r="E552" s="18" t="s">
        <v>957</v>
      </c>
      <c r="F552" s="54" t="s">
        <v>2231</v>
      </c>
      <c r="G552" s="18" t="s">
        <v>2213</v>
      </c>
      <c r="H552" s="28" t="s">
        <v>582</v>
      </c>
      <c r="I552" s="28" t="s">
        <v>582</v>
      </c>
      <c r="J552" s="26">
        <v>7.7</v>
      </c>
      <c r="K552" s="28"/>
      <c r="L552" s="28"/>
      <c r="M552" s="28"/>
      <c r="N552" s="26">
        <v>7.7</v>
      </c>
      <c r="O552" s="28" t="s">
        <v>579</v>
      </c>
      <c r="P552" s="54" t="s">
        <v>2222</v>
      </c>
      <c r="Q552" s="28">
        <v>11</v>
      </c>
      <c r="R552" s="69" t="s">
        <v>707</v>
      </c>
      <c r="S552" s="69" t="s">
        <v>835</v>
      </c>
      <c r="T552" s="69"/>
      <c r="U552" s="69"/>
      <c r="V552" s="43"/>
      <c r="W552" s="48">
        <v>7.7</v>
      </c>
      <c r="X552" s="46">
        <f t="shared" si="13"/>
        <v>0</v>
      </c>
    </row>
    <row r="553" ht="64.95" customHeight="1" spans="1:24">
      <c r="A553" s="8">
        <v>18</v>
      </c>
      <c r="B553" s="8" t="s">
        <v>603</v>
      </c>
      <c r="C553" s="26" t="s">
        <v>2276</v>
      </c>
      <c r="D553" s="18" t="s">
        <v>967</v>
      </c>
      <c r="E553" s="18" t="s">
        <v>957</v>
      </c>
      <c r="F553" s="54" t="s">
        <v>2231</v>
      </c>
      <c r="G553" s="18" t="s">
        <v>2213</v>
      </c>
      <c r="H553" s="28" t="s">
        <v>606</v>
      </c>
      <c r="I553" s="28" t="s">
        <v>606</v>
      </c>
      <c r="J553" s="26">
        <v>7.7</v>
      </c>
      <c r="K553" s="28"/>
      <c r="L553" s="28"/>
      <c r="M553" s="28"/>
      <c r="N553" s="26">
        <v>7.7</v>
      </c>
      <c r="O553" s="28" t="s">
        <v>603</v>
      </c>
      <c r="P553" s="54" t="s">
        <v>2222</v>
      </c>
      <c r="Q553" s="28">
        <v>3512</v>
      </c>
      <c r="R553" s="69" t="s">
        <v>707</v>
      </c>
      <c r="S553" s="69" t="s">
        <v>734</v>
      </c>
      <c r="T553" s="69" t="s">
        <v>693</v>
      </c>
      <c r="U553" s="69"/>
      <c r="V553" s="43"/>
      <c r="W553" s="48">
        <v>7.7</v>
      </c>
      <c r="X553" s="46">
        <f t="shared" si="13"/>
        <v>0</v>
      </c>
    </row>
    <row r="554" ht="78.6" customHeight="1" spans="1:24">
      <c r="A554" s="8">
        <v>19</v>
      </c>
      <c r="B554" s="8" t="s">
        <v>1099</v>
      </c>
      <c r="C554" s="77" t="s">
        <v>2277</v>
      </c>
      <c r="D554" s="18" t="s">
        <v>967</v>
      </c>
      <c r="E554" s="18" t="s">
        <v>957</v>
      </c>
      <c r="F554" s="30" t="s">
        <v>2278</v>
      </c>
      <c r="G554" s="8"/>
      <c r="H554" s="8"/>
      <c r="I554" s="8"/>
      <c r="J554" s="81">
        <v>719</v>
      </c>
      <c r="K554" s="8"/>
      <c r="L554" s="8"/>
      <c r="M554" s="8"/>
      <c r="N554" s="81">
        <v>719</v>
      </c>
      <c r="O554" s="8" t="s">
        <v>1099</v>
      </c>
      <c r="P554" s="30" t="s">
        <v>2279</v>
      </c>
      <c r="Q554" s="8">
        <v>10500</v>
      </c>
      <c r="R554" s="69" t="s">
        <v>707</v>
      </c>
      <c r="S554" s="43">
        <v>43191</v>
      </c>
      <c r="T554" s="43" t="s">
        <v>169</v>
      </c>
      <c r="U554" s="43"/>
      <c r="V554" s="43"/>
      <c r="W554" s="48">
        <v>719</v>
      </c>
      <c r="X554" s="46">
        <f t="shared" si="13"/>
        <v>0</v>
      </c>
    </row>
    <row r="555" s="2" customFormat="1" ht="30" customHeight="1" spans="1:24">
      <c r="A555" s="9"/>
      <c r="B555" s="9" t="s">
        <v>2280</v>
      </c>
      <c r="C555" s="9"/>
      <c r="D555" s="9"/>
      <c r="E555" s="9"/>
      <c r="F555" s="10"/>
      <c r="G555" s="9"/>
      <c r="H555" s="9"/>
      <c r="I555" s="9"/>
      <c r="J555" s="9">
        <f t="shared" ref="J555:N555" si="18">SUM(J556:J574)</f>
        <v>500</v>
      </c>
      <c r="K555" s="9">
        <f t="shared" si="18"/>
        <v>0</v>
      </c>
      <c r="L555" s="9">
        <f t="shared" si="18"/>
        <v>0</v>
      </c>
      <c r="M555" s="9">
        <f t="shared" si="18"/>
        <v>481</v>
      </c>
      <c r="N555" s="9">
        <f t="shared" si="18"/>
        <v>19</v>
      </c>
      <c r="O555" s="9"/>
      <c r="P555" s="10"/>
      <c r="Q555" s="9"/>
      <c r="R555" s="44"/>
      <c r="S555" s="44"/>
      <c r="T555" s="44"/>
      <c r="U555" s="44"/>
      <c r="V555" s="44"/>
      <c r="W555" s="45">
        <v>500</v>
      </c>
      <c r="X555" s="46">
        <f t="shared" si="13"/>
        <v>0</v>
      </c>
    </row>
    <row r="556" ht="60" customHeight="1" spans="1:24">
      <c r="A556" s="8">
        <v>20</v>
      </c>
      <c r="B556" s="28" t="s">
        <v>30</v>
      </c>
      <c r="C556" s="157" t="s">
        <v>2281</v>
      </c>
      <c r="D556" s="28" t="s">
        <v>967</v>
      </c>
      <c r="E556" s="28" t="s">
        <v>2282</v>
      </c>
      <c r="F556" s="54" t="s">
        <v>2283</v>
      </c>
      <c r="G556" s="28">
        <v>8</v>
      </c>
      <c r="H556" s="11" t="s">
        <v>35</v>
      </c>
      <c r="I556" s="11" t="s">
        <v>35</v>
      </c>
      <c r="J556" s="11">
        <v>8</v>
      </c>
      <c r="K556" s="28"/>
      <c r="L556" s="28"/>
      <c r="M556" s="11">
        <v>8</v>
      </c>
      <c r="N556" s="8"/>
      <c r="O556" s="11" t="s">
        <v>37</v>
      </c>
      <c r="P556" s="54" t="s">
        <v>2284</v>
      </c>
      <c r="Q556" s="28">
        <v>160</v>
      </c>
      <c r="R556" s="47" t="s">
        <v>2027</v>
      </c>
      <c r="S556" s="69" t="s">
        <v>1658</v>
      </c>
      <c r="T556" s="69" t="s">
        <v>1319</v>
      </c>
      <c r="U556" s="69"/>
      <c r="V556" s="43"/>
      <c r="W556" s="48">
        <v>8</v>
      </c>
      <c r="X556" s="46">
        <f t="shared" si="13"/>
        <v>0</v>
      </c>
    </row>
    <row r="557" ht="60" customHeight="1" spans="1:24">
      <c r="A557" s="8">
        <v>21</v>
      </c>
      <c r="B557" s="11" t="s">
        <v>42</v>
      </c>
      <c r="C557" s="157" t="s">
        <v>2285</v>
      </c>
      <c r="D557" s="28" t="s">
        <v>967</v>
      </c>
      <c r="E557" s="28" t="s">
        <v>2282</v>
      </c>
      <c r="F557" s="54" t="s">
        <v>2286</v>
      </c>
      <c r="G557" s="28">
        <v>12</v>
      </c>
      <c r="H557" s="28" t="s">
        <v>45</v>
      </c>
      <c r="I557" s="28" t="s">
        <v>1368</v>
      </c>
      <c r="J557" s="11">
        <v>12</v>
      </c>
      <c r="K557" s="28"/>
      <c r="L557" s="28"/>
      <c r="M557" s="11">
        <v>12</v>
      </c>
      <c r="N557" s="8"/>
      <c r="O557" s="28" t="s">
        <v>47</v>
      </c>
      <c r="P557" s="54" t="s">
        <v>2287</v>
      </c>
      <c r="Q557" s="28">
        <v>1431</v>
      </c>
      <c r="R557" s="69" t="s">
        <v>707</v>
      </c>
      <c r="S557" s="69" t="s">
        <v>2288</v>
      </c>
      <c r="T557" s="69" t="s">
        <v>710</v>
      </c>
      <c r="U557" s="69"/>
      <c r="V557" s="43"/>
      <c r="W557" s="48">
        <v>12</v>
      </c>
      <c r="X557" s="46">
        <f t="shared" si="13"/>
        <v>0</v>
      </c>
    </row>
    <row r="558" ht="60" customHeight="1" spans="1:24">
      <c r="A558" s="8">
        <v>22</v>
      </c>
      <c r="B558" s="11" t="s">
        <v>135</v>
      </c>
      <c r="C558" s="157" t="s">
        <v>2289</v>
      </c>
      <c r="D558" s="28" t="s">
        <v>967</v>
      </c>
      <c r="E558" s="28" t="s">
        <v>2282</v>
      </c>
      <c r="F558" s="54" t="s">
        <v>2290</v>
      </c>
      <c r="G558" s="28">
        <v>6</v>
      </c>
      <c r="H558" s="28" t="s">
        <v>138</v>
      </c>
      <c r="I558" s="28" t="s">
        <v>2291</v>
      </c>
      <c r="J558" s="11">
        <v>6</v>
      </c>
      <c r="K558" s="28"/>
      <c r="L558" s="28"/>
      <c r="M558" s="11">
        <v>6</v>
      </c>
      <c r="N558" s="8"/>
      <c r="O558" s="28" t="s">
        <v>135</v>
      </c>
      <c r="P558" s="54" t="s">
        <v>2292</v>
      </c>
      <c r="Q558" s="28">
        <v>1258</v>
      </c>
      <c r="R558" s="69" t="s">
        <v>707</v>
      </c>
      <c r="S558" s="69" t="s">
        <v>1658</v>
      </c>
      <c r="T558" s="69"/>
      <c r="U558" s="69"/>
      <c r="V558" s="43"/>
      <c r="W558" s="48">
        <v>6</v>
      </c>
      <c r="X558" s="46">
        <f t="shared" si="13"/>
        <v>0</v>
      </c>
    </row>
    <row r="559" ht="60" customHeight="1" spans="1:24">
      <c r="A559" s="8">
        <v>23</v>
      </c>
      <c r="B559" s="11" t="s">
        <v>157</v>
      </c>
      <c r="C559" s="157" t="s">
        <v>2293</v>
      </c>
      <c r="D559" s="28" t="s">
        <v>967</v>
      </c>
      <c r="E559" s="28" t="s">
        <v>2282</v>
      </c>
      <c r="F559" s="54" t="s">
        <v>2286</v>
      </c>
      <c r="G559" s="28">
        <v>9</v>
      </c>
      <c r="H559" s="28" t="s">
        <v>160</v>
      </c>
      <c r="I559" s="28"/>
      <c r="J559" s="11">
        <v>9</v>
      </c>
      <c r="K559" s="28"/>
      <c r="L559" s="28"/>
      <c r="M559" s="11">
        <v>9</v>
      </c>
      <c r="N559" s="8"/>
      <c r="O559" s="11" t="s">
        <v>657</v>
      </c>
      <c r="P559" s="54" t="s">
        <v>2287</v>
      </c>
      <c r="Q559" s="28"/>
      <c r="R559" s="69" t="s">
        <v>707</v>
      </c>
      <c r="S559" s="69"/>
      <c r="T559" s="69"/>
      <c r="U559" s="69"/>
      <c r="V559" s="43"/>
      <c r="W559" s="48">
        <v>9</v>
      </c>
      <c r="X559" s="46">
        <f t="shared" si="13"/>
        <v>0</v>
      </c>
    </row>
    <row r="560" ht="60" customHeight="1" spans="1:24">
      <c r="A560" s="8">
        <v>24</v>
      </c>
      <c r="B560" s="11" t="s">
        <v>199</v>
      </c>
      <c r="C560" s="157" t="s">
        <v>2294</v>
      </c>
      <c r="D560" s="28" t="s">
        <v>967</v>
      </c>
      <c r="E560" s="28" t="s">
        <v>2282</v>
      </c>
      <c r="F560" s="54" t="s">
        <v>2295</v>
      </c>
      <c r="G560" s="28">
        <v>13</v>
      </c>
      <c r="H560" s="28" t="s">
        <v>202</v>
      </c>
      <c r="I560" s="28" t="s">
        <v>1368</v>
      </c>
      <c r="J560" s="11">
        <v>13</v>
      </c>
      <c r="K560" s="28"/>
      <c r="L560" s="28"/>
      <c r="M560" s="11">
        <v>13</v>
      </c>
      <c r="N560" s="8"/>
      <c r="O560" s="28" t="s">
        <v>199</v>
      </c>
      <c r="P560" s="54" t="s">
        <v>2296</v>
      </c>
      <c r="Q560" s="28">
        <v>2476</v>
      </c>
      <c r="R560" s="69" t="s">
        <v>707</v>
      </c>
      <c r="S560" s="69">
        <v>43261</v>
      </c>
      <c r="T560" s="69" t="s">
        <v>2297</v>
      </c>
      <c r="U560" s="47"/>
      <c r="V560" s="43"/>
      <c r="W560" s="48">
        <v>13</v>
      </c>
      <c r="X560" s="46">
        <f t="shared" si="13"/>
        <v>0</v>
      </c>
    </row>
    <row r="561" ht="64.95" customHeight="1" spans="1:24">
      <c r="A561" s="8">
        <v>25</v>
      </c>
      <c r="B561" s="11" t="s">
        <v>216</v>
      </c>
      <c r="C561" s="157" t="s">
        <v>2298</v>
      </c>
      <c r="D561" s="28" t="s">
        <v>967</v>
      </c>
      <c r="E561" s="28" t="s">
        <v>2282</v>
      </c>
      <c r="F561" s="57" t="s">
        <v>2299</v>
      </c>
      <c r="G561" s="28">
        <v>11</v>
      </c>
      <c r="H561" s="58" t="s">
        <v>219</v>
      </c>
      <c r="I561" s="28" t="s">
        <v>219</v>
      </c>
      <c r="J561" s="11">
        <v>11</v>
      </c>
      <c r="K561" s="28"/>
      <c r="L561" s="28"/>
      <c r="M561" s="11">
        <v>11</v>
      </c>
      <c r="N561" s="8"/>
      <c r="O561" s="58" t="s">
        <v>221</v>
      </c>
      <c r="P561" s="57" t="s">
        <v>2300</v>
      </c>
      <c r="Q561" s="28">
        <v>256</v>
      </c>
      <c r="R561" s="69" t="s">
        <v>707</v>
      </c>
      <c r="S561" s="69">
        <v>2018.7</v>
      </c>
      <c r="T561" s="69">
        <v>2018.1</v>
      </c>
      <c r="U561" s="69"/>
      <c r="V561" s="43"/>
      <c r="W561" s="48">
        <v>11</v>
      </c>
      <c r="X561" s="46">
        <f t="shared" si="13"/>
        <v>0</v>
      </c>
    </row>
    <row r="562" ht="64.95" customHeight="1" spans="1:24">
      <c r="A562" s="8">
        <v>26</v>
      </c>
      <c r="B562" s="11" t="s">
        <v>262</v>
      </c>
      <c r="C562" s="157" t="s">
        <v>2301</v>
      </c>
      <c r="D562" s="28" t="s">
        <v>967</v>
      </c>
      <c r="E562" s="28" t="s">
        <v>2282</v>
      </c>
      <c r="F562" s="57" t="s">
        <v>2302</v>
      </c>
      <c r="G562" s="28">
        <v>6</v>
      </c>
      <c r="H562" s="58" t="s">
        <v>265</v>
      </c>
      <c r="I562" s="28"/>
      <c r="J562" s="11">
        <v>6</v>
      </c>
      <c r="K562" s="28"/>
      <c r="L562" s="28"/>
      <c r="M562" s="11">
        <v>6</v>
      </c>
      <c r="N562" s="8"/>
      <c r="O562" s="58" t="s">
        <v>265</v>
      </c>
      <c r="P562" s="57" t="s">
        <v>2303</v>
      </c>
      <c r="Q562" s="28" t="s">
        <v>2304</v>
      </c>
      <c r="R562" s="69" t="s">
        <v>707</v>
      </c>
      <c r="S562" s="165">
        <v>2018.7</v>
      </c>
      <c r="T562" s="165" t="s">
        <v>954</v>
      </c>
      <c r="U562" s="165">
        <v>2018.11</v>
      </c>
      <c r="V562" s="43"/>
      <c r="W562" s="48">
        <v>6</v>
      </c>
      <c r="X562" s="46">
        <f t="shared" si="13"/>
        <v>0</v>
      </c>
    </row>
    <row r="563" ht="64.95" customHeight="1" spans="1:24">
      <c r="A563" s="8">
        <v>27</v>
      </c>
      <c r="B563" s="11" t="s">
        <v>286</v>
      </c>
      <c r="C563" s="157" t="s">
        <v>2305</v>
      </c>
      <c r="D563" s="28" t="s">
        <v>967</v>
      </c>
      <c r="E563" s="28" t="s">
        <v>2282</v>
      </c>
      <c r="F563" s="57" t="s">
        <v>2306</v>
      </c>
      <c r="G563" s="28">
        <v>2</v>
      </c>
      <c r="H563" s="58" t="s">
        <v>265</v>
      </c>
      <c r="I563" s="28" t="s">
        <v>1918</v>
      </c>
      <c r="J563" s="162">
        <v>7</v>
      </c>
      <c r="K563" s="28"/>
      <c r="L563" s="28"/>
      <c r="M563" s="162">
        <v>7</v>
      </c>
      <c r="N563" s="8"/>
      <c r="O563" s="58" t="s">
        <v>2307</v>
      </c>
      <c r="P563" s="57" t="s">
        <v>2308</v>
      </c>
      <c r="Q563" s="28" t="s">
        <v>2309</v>
      </c>
      <c r="R563" s="69" t="s">
        <v>707</v>
      </c>
      <c r="S563" s="165">
        <v>2018.3</v>
      </c>
      <c r="T563" s="165">
        <v>2018.8</v>
      </c>
      <c r="U563" s="165">
        <v>2018.8</v>
      </c>
      <c r="V563" s="43"/>
      <c r="W563" s="48">
        <v>7</v>
      </c>
      <c r="X563" s="46">
        <f t="shared" si="13"/>
        <v>0</v>
      </c>
    </row>
    <row r="564" ht="64.95" customHeight="1" spans="1:24">
      <c r="A564" s="8">
        <v>28</v>
      </c>
      <c r="B564" s="11" t="s">
        <v>317</v>
      </c>
      <c r="C564" s="157" t="s">
        <v>2310</v>
      </c>
      <c r="D564" s="28" t="s">
        <v>967</v>
      </c>
      <c r="E564" s="28" t="s">
        <v>2282</v>
      </c>
      <c r="F564" s="54" t="s">
        <v>2311</v>
      </c>
      <c r="G564" s="28">
        <v>10</v>
      </c>
      <c r="H564" s="28" t="s">
        <v>320</v>
      </c>
      <c r="I564" s="28" t="s">
        <v>1368</v>
      </c>
      <c r="J564" s="11">
        <v>10</v>
      </c>
      <c r="K564" s="28"/>
      <c r="L564" s="28"/>
      <c r="M564" s="28"/>
      <c r="N564" s="11">
        <v>10</v>
      </c>
      <c r="O564" s="28" t="s">
        <v>317</v>
      </c>
      <c r="P564" s="54" t="s">
        <v>2312</v>
      </c>
      <c r="Q564" s="28">
        <v>1763</v>
      </c>
      <c r="R564" s="69" t="s">
        <v>707</v>
      </c>
      <c r="S564" s="69">
        <v>43282</v>
      </c>
      <c r="T564" s="69">
        <v>43374</v>
      </c>
      <c r="U564" s="47"/>
      <c r="V564" s="43"/>
      <c r="W564" s="48">
        <v>10</v>
      </c>
      <c r="X564" s="46">
        <f t="shared" si="13"/>
        <v>0</v>
      </c>
    </row>
    <row r="565" ht="64.95" customHeight="1" spans="1:24">
      <c r="A565" s="8">
        <v>29</v>
      </c>
      <c r="B565" s="11" t="s">
        <v>360</v>
      </c>
      <c r="C565" s="157" t="s">
        <v>2313</v>
      </c>
      <c r="D565" s="28" t="s">
        <v>967</v>
      </c>
      <c r="E565" s="28" t="s">
        <v>2282</v>
      </c>
      <c r="F565" s="54" t="s">
        <v>2314</v>
      </c>
      <c r="G565" s="28"/>
      <c r="H565" s="28" t="s">
        <v>363</v>
      </c>
      <c r="I565" s="28"/>
      <c r="J565" s="11">
        <v>9</v>
      </c>
      <c r="K565" s="28"/>
      <c r="L565" s="28"/>
      <c r="M565" s="28"/>
      <c r="N565" s="11">
        <v>9</v>
      </c>
      <c r="O565" s="8" t="s">
        <v>360</v>
      </c>
      <c r="P565" s="54" t="s">
        <v>2315</v>
      </c>
      <c r="Q565" s="28"/>
      <c r="R565" s="69" t="s">
        <v>707</v>
      </c>
      <c r="S565" s="69"/>
      <c r="T565" s="69"/>
      <c r="U565" s="69"/>
      <c r="V565" s="43"/>
      <c r="W565" s="48">
        <v>9</v>
      </c>
      <c r="X565" s="46">
        <f t="shared" si="13"/>
        <v>0</v>
      </c>
    </row>
    <row r="566" ht="118.8" customHeight="1" spans="1:24">
      <c r="A566" s="8">
        <v>30</v>
      </c>
      <c r="B566" s="11" t="s">
        <v>425</v>
      </c>
      <c r="C566" s="157" t="s">
        <v>2316</v>
      </c>
      <c r="D566" s="28" t="s">
        <v>967</v>
      </c>
      <c r="E566" s="28" t="s">
        <v>2282</v>
      </c>
      <c r="F566" s="54" t="s">
        <v>2317</v>
      </c>
      <c r="G566" s="28"/>
      <c r="H566" s="28" t="s">
        <v>428</v>
      </c>
      <c r="I566" s="28" t="s">
        <v>2318</v>
      </c>
      <c r="J566" s="11">
        <v>6</v>
      </c>
      <c r="K566" s="28"/>
      <c r="L566" s="28"/>
      <c r="M566" s="11">
        <v>6</v>
      </c>
      <c r="N566" s="8"/>
      <c r="O566" s="28" t="s">
        <v>430</v>
      </c>
      <c r="P566" s="54" t="s">
        <v>2319</v>
      </c>
      <c r="Q566" s="28">
        <v>180</v>
      </c>
      <c r="R566" s="69" t="s">
        <v>707</v>
      </c>
      <c r="S566" s="69"/>
      <c r="T566" s="69"/>
      <c r="U566" s="69"/>
      <c r="V566" s="43"/>
      <c r="W566" s="48">
        <v>6</v>
      </c>
      <c r="X566" s="46">
        <f t="shared" si="13"/>
        <v>0</v>
      </c>
    </row>
    <row r="567" ht="70.05" customHeight="1" spans="1:24">
      <c r="A567" s="8">
        <v>31</v>
      </c>
      <c r="B567" s="11" t="s">
        <v>432</v>
      </c>
      <c r="C567" s="157" t="s">
        <v>2320</v>
      </c>
      <c r="D567" s="28" t="s">
        <v>967</v>
      </c>
      <c r="E567" s="28" t="s">
        <v>2282</v>
      </c>
      <c r="F567" s="54" t="s">
        <v>2321</v>
      </c>
      <c r="G567" s="28">
        <v>14</v>
      </c>
      <c r="H567" s="28" t="s">
        <v>435</v>
      </c>
      <c r="I567" s="28" t="s">
        <v>435</v>
      </c>
      <c r="J567" s="11">
        <v>14</v>
      </c>
      <c r="K567" s="28"/>
      <c r="L567" s="28"/>
      <c r="M567" s="11">
        <v>14</v>
      </c>
      <c r="N567" s="8"/>
      <c r="O567" s="28" t="s">
        <v>1192</v>
      </c>
      <c r="P567" s="54" t="s">
        <v>2322</v>
      </c>
      <c r="Q567" s="28">
        <v>9127</v>
      </c>
      <c r="R567" s="69" t="s">
        <v>707</v>
      </c>
      <c r="S567" s="69">
        <v>43164</v>
      </c>
      <c r="T567" s="69" t="s">
        <v>2259</v>
      </c>
      <c r="U567" s="69"/>
      <c r="V567" s="43"/>
      <c r="W567" s="48">
        <v>14</v>
      </c>
      <c r="X567" s="46">
        <f t="shared" si="13"/>
        <v>0</v>
      </c>
    </row>
    <row r="568" ht="70.05" customHeight="1" spans="1:24">
      <c r="A568" s="8">
        <v>32</v>
      </c>
      <c r="B568" s="28" t="s">
        <v>470</v>
      </c>
      <c r="C568" s="157" t="s">
        <v>2323</v>
      </c>
      <c r="D568" s="28" t="s">
        <v>967</v>
      </c>
      <c r="E568" s="28" t="s">
        <v>2282</v>
      </c>
      <c r="F568" s="55" t="s">
        <v>2324</v>
      </c>
      <c r="G568" s="12">
        <v>5</v>
      </c>
      <c r="H568" s="12" t="s">
        <v>473</v>
      </c>
      <c r="I568" s="12" t="s">
        <v>2325</v>
      </c>
      <c r="J568" s="11">
        <v>5</v>
      </c>
      <c r="K568" s="12"/>
      <c r="L568" s="12"/>
      <c r="M568" s="11">
        <v>5</v>
      </c>
      <c r="N568" s="8"/>
      <c r="O568" s="12" t="s">
        <v>470</v>
      </c>
      <c r="P568" s="55" t="s">
        <v>2326</v>
      </c>
      <c r="Q568" s="12">
        <v>600</v>
      </c>
      <c r="R568" s="69" t="s">
        <v>707</v>
      </c>
      <c r="S568" s="71" t="s">
        <v>1658</v>
      </c>
      <c r="T568" s="71" t="s">
        <v>2327</v>
      </c>
      <c r="U568" s="71"/>
      <c r="V568" s="43"/>
      <c r="W568" s="48">
        <v>5</v>
      </c>
      <c r="X568" s="46">
        <f t="shared" si="13"/>
        <v>0</v>
      </c>
    </row>
    <row r="569" ht="108.6" customHeight="1" spans="1:24">
      <c r="A569" s="8">
        <v>33</v>
      </c>
      <c r="B569" s="11" t="s">
        <v>488</v>
      </c>
      <c r="C569" s="157" t="s">
        <v>2328</v>
      </c>
      <c r="D569" s="28" t="s">
        <v>967</v>
      </c>
      <c r="E569" s="28" t="s">
        <v>2282</v>
      </c>
      <c r="F569" s="13" t="s">
        <v>2286</v>
      </c>
      <c r="G569" s="11">
        <v>6</v>
      </c>
      <c r="H569" s="11" t="s">
        <v>491</v>
      </c>
      <c r="I569" s="11" t="s">
        <v>2329</v>
      </c>
      <c r="J569" s="11">
        <v>6</v>
      </c>
      <c r="K569" s="11"/>
      <c r="L569" s="11"/>
      <c r="M569" s="11">
        <v>6</v>
      </c>
      <c r="N569" s="8"/>
      <c r="O569" s="11" t="s">
        <v>488</v>
      </c>
      <c r="P569" s="13" t="s">
        <v>2330</v>
      </c>
      <c r="Q569" s="11" t="s">
        <v>2331</v>
      </c>
      <c r="R569" s="69" t="s">
        <v>707</v>
      </c>
      <c r="S569" s="47">
        <v>43355</v>
      </c>
      <c r="T569" s="47">
        <v>43464</v>
      </c>
      <c r="U569" s="47"/>
      <c r="V569" s="43"/>
      <c r="W569" s="48">
        <v>6</v>
      </c>
      <c r="X569" s="46">
        <f t="shared" si="13"/>
        <v>0</v>
      </c>
    </row>
    <row r="570" ht="106.2" customHeight="1" spans="1:24">
      <c r="A570" s="8">
        <v>34</v>
      </c>
      <c r="B570" s="11" t="s">
        <v>530</v>
      </c>
      <c r="C570" s="157" t="s">
        <v>2332</v>
      </c>
      <c r="D570" s="28" t="s">
        <v>967</v>
      </c>
      <c r="E570" s="28" t="s">
        <v>2282</v>
      </c>
      <c r="F570" s="59" t="s">
        <v>2286</v>
      </c>
      <c r="G570" s="11">
        <v>8</v>
      </c>
      <c r="H570" s="60" t="s">
        <v>533</v>
      </c>
      <c r="I570" s="11" t="s">
        <v>1214</v>
      </c>
      <c r="J570" s="11">
        <v>8</v>
      </c>
      <c r="K570" s="11"/>
      <c r="L570" s="11"/>
      <c r="M570" s="11">
        <v>8</v>
      </c>
      <c r="N570" s="8"/>
      <c r="O570" s="60" t="s">
        <v>535</v>
      </c>
      <c r="P570" s="57" t="s">
        <v>2287</v>
      </c>
      <c r="Q570" s="11">
        <v>2421</v>
      </c>
      <c r="R570" s="69" t="s">
        <v>707</v>
      </c>
      <c r="S570" s="69" t="s">
        <v>708</v>
      </c>
      <c r="T570" s="69" t="s">
        <v>709</v>
      </c>
      <c r="U570" s="69" t="s">
        <v>710</v>
      </c>
      <c r="V570" s="43"/>
      <c r="W570" s="48">
        <v>8</v>
      </c>
      <c r="X570" s="46">
        <f t="shared" si="13"/>
        <v>0</v>
      </c>
    </row>
    <row r="571" ht="70.05" customHeight="1" spans="1:24">
      <c r="A571" s="8">
        <v>35</v>
      </c>
      <c r="B571" s="11" t="s">
        <v>565</v>
      </c>
      <c r="C571" s="157" t="s">
        <v>2333</v>
      </c>
      <c r="D571" s="28" t="s">
        <v>967</v>
      </c>
      <c r="E571" s="28" t="s">
        <v>2282</v>
      </c>
      <c r="F571" s="13" t="s">
        <v>2317</v>
      </c>
      <c r="G571" s="158">
        <v>6</v>
      </c>
      <c r="H571" s="11" t="s">
        <v>568</v>
      </c>
      <c r="I571" s="11" t="s">
        <v>2334</v>
      </c>
      <c r="J571" s="158">
        <v>6</v>
      </c>
      <c r="K571" s="11"/>
      <c r="L571" s="11"/>
      <c r="M571" s="11">
        <v>6</v>
      </c>
      <c r="N571" s="8"/>
      <c r="O571" s="11" t="s">
        <v>565</v>
      </c>
      <c r="P571" s="13" t="s">
        <v>2287</v>
      </c>
      <c r="Q571" s="11">
        <v>326</v>
      </c>
      <c r="R571" s="47" t="s">
        <v>2335</v>
      </c>
      <c r="S571" s="47" t="s">
        <v>1573</v>
      </c>
      <c r="T571" s="47" t="s">
        <v>1324</v>
      </c>
      <c r="U571" s="47" t="s">
        <v>239</v>
      </c>
      <c r="V571" s="43"/>
      <c r="W571" s="48">
        <v>6</v>
      </c>
      <c r="X571" s="46">
        <f t="shared" si="13"/>
        <v>0</v>
      </c>
    </row>
    <row r="572" ht="70.05" customHeight="1" spans="1:24">
      <c r="A572" s="8">
        <v>36</v>
      </c>
      <c r="B572" s="11" t="s">
        <v>579</v>
      </c>
      <c r="C572" s="157" t="s">
        <v>2336</v>
      </c>
      <c r="D572" s="28" t="s">
        <v>967</v>
      </c>
      <c r="E572" s="28" t="s">
        <v>2282</v>
      </c>
      <c r="F572" s="54" t="s">
        <v>2286</v>
      </c>
      <c r="G572" s="28">
        <v>9</v>
      </c>
      <c r="H572" s="28" t="s">
        <v>582</v>
      </c>
      <c r="I572" s="28" t="s">
        <v>582</v>
      </c>
      <c r="J572" s="11">
        <v>9</v>
      </c>
      <c r="K572" s="28"/>
      <c r="L572" s="28"/>
      <c r="M572" s="11">
        <v>9</v>
      </c>
      <c r="N572" s="8"/>
      <c r="O572" s="28" t="s">
        <v>579</v>
      </c>
      <c r="P572" s="54" t="s">
        <v>2287</v>
      </c>
      <c r="Q572" s="28">
        <v>270</v>
      </c>
      <c r="R572" s="69" t="s">
        <v>707</v>
      </c>
      <c r="S572" s="69" t="s">
        <v>129</v>
      </c>
      <c r="T572" s="69"/>
      <c r="U572" s="69"/>
      <c r="V572" s="43"/>
      <c r="W572" s="48">
        <v>9</v>
      </c>
      <c r="X572" s="46">
        <f t="shared" si="13"/>
        <v>0</v>
      </c>
    </row>
    <row r="573" ht="70.05" customHeight="1" spans="1:24">
      <c r="A573" s="8">
        <v>37</v>
      </c>
      <c r="B573" s="11" t="s">
        <v>603</v>
      </c>
      <c r="C573" s="157" t="s">
        <v>2337</v>
      </c>
      <c r="D573" s="28" t="s">
        <v>967</v>
      </c>
      <c r="E573" s="28" t="s">
        <v>2282</v>
      </c>
      <c r="F573" s="54" t="s">
        <v>2286</v>
      </c>
      <c r="G573" s="28">
        <v>5</v>
      </c>
      <c r="H573" s="28" t="s">
        <v>606</v>
      </c>
      <c r="I573" s="28" t="s">
        <v>606</v>
      </c>
      <c r="J573" s="11">
        <v>5</v>
      </c>
      <c r="K573" s="28"/>
      <c r="L573" s="28"/>
      <c r="M573" s="11">
        <v>5</v>
      </c>
      <c r="N573" s="8"/>
      <c r="O573" s="28" t="s">
        <v>603</v>
      </c>
      <c r="P573" s="54" t="s">
        <v>2287</v>
      </c>
      <c r="Q573" s="28">
        <v>150</v>
      </c>
      <c r="R573" s="69" t="s">
        <v>707</v>
      </c>
      <c r="S573" s="69" t="s">
        <v>85</v>
      </c>
      <c r="T573" s="69" t="s">
        <v>847</v>
      </c>
      <c r="U573" s="69"/>
      <c r="V573" s="43"/>
      <c r="W573" s="48">
        <v>5</v>
      </c>
      <c r="X573" s="46">
        <f t="shared" si="13"/>
        <v>0</v>
      </c>
    </row>
    <row r="574" ht="97.2" customHeight="1" spans="1:24">
      <c r="A574" s="8">
        <v>38</v>
      </c>
      <c r="B574" s="11" t="s">
        <v>1581</v>
      </c>
      <c r="C574" s="157" t="s">
        <v>2338</v>
      </c>
      <c r="D574" s="28" t="s">
        <v>967</v>
      </c>
      <c r="E574" s="28" t="s">
        <v>2282</v>
      </c>
      <c r="F574" s="54" t="s">
        <v>2339</v>
      </c>
      <c r="G574" s="11"/>
      <c r="H574" s="11" t="s">
        <v>1581</v>
      </c>
      <c r="I574" s="11" t="s">
        <v>1581</v>
      </c>
      <c r="J574" s="11">
        <v>350</v>
      </c>
      <c r="K574" s="11"/>
      <c r="L574" s="11"/>
      <c r="M574" s="11">
        <v>350</v>
      </c>
      <c r="N574" s="11"/>
      <c r="O574" s="11" t="s">
        <v>1581</v>
      </c>
      <c r="P574" s="13" t="s">
        <v>2340</v>
      </c>
      <c r="Q574" s="11">
        <v>63134</v>
      </c>
      <c r="R574" s="69" t="s">
        <v>707</v>
      </c>
      <c r="S574" s="47"/>
      <c r="T574" s="47"/>
      <c r="U574" s="47"/>
      <c r="V574" s="43"/>
      <c r="W574" s="48">
        <v>350</v>
      </c>
      <c r="X574" s="46">
        <f t="shared" si="13"/>
        <v>0</v>
      </c>
    </row>
    <row r="575" s="2" customFormat="1" ht="30" customHeight="1" spans="1:24">
      <c r="A575" s="9"/>
      <c r="B575" s="9" t="s">
        <v>2341</v>
      </c>
      <c r="C575" s="9"/>
      <c r="D575" s="9"/>
      <c r="E575" s="9"/>
      <c r="F575" s="10"/>
      <c r="G575" s="9"/>
      <c r="H575" s="9"/>
      <c r="I575" s="9"/>
      <c r="J575" s="9">
        <f>SUM(J576:J593)</f>
        <v>66</v>
      </c>
      <c r="K575" s="9"/>
      <c r="L575" s="9"/>
      <c r="M575" s="9"/>
      <c r="N575" s="9">
        <f>SUM(N576:N593)</f>
        <v>66</v>
      </c>
      <c r="O575" s="9"/>
      <c r="P575" s="10"/>
      <c r="Q575" s="9"/>
      <c r="R575" s="44"/>
      <c r="S575" s="44"/>
      <c r="T575" s="44"/>
      <c r="U575" s="44"/>
      <c r="V575" s="44"/>
      <c r="W575" s="45">
        <v>66</v>
      </c>
      <c r="X575" s="46">
        <f t="shared" si="13"/>
        <v>0</v>
      </c>
    </row>
    <row r="576" ht="70.05" customHeight="1" spans="1:24">
      <c r="A576" s="8">
        <v>39</v>
      </c>
      <c r="B576" s="28" t="s">
        <v>30</v>
      </c>
      <c r="C576" s="156" t="s">
        <v>2342</v>
      </c>
      <c r="D576" s="28" t="s">
        <v>967</v>
      </c>
      <c r="E576" s="28" t="s">
        <v>967</v>
      </c>
      <c r="F576" s="54" t="s">
        <v>2343</v>
      </c>
      <c r="G576" s="28">
        <v>6</v>
      </c>
      <c r="H576" s="11" t="s">
        <v>35</v>
      </c>
      <c r="I576" s="28" t="s">
        <v>2344</v>
      </c>
      <c r="J576" s="156">
        <v>6</v>
      </c>
      <c r="K576" s="28"/>
      <c r="L576" s="28"/>
      <c r="M576" s="28"/>
      <c r="N576" s="156">
        <v>6</v>
      </c>
      <c r="O576" s="11" t="s">
        <v>37</v>
      </c>
      <c r="P576" s="54" t="s">
        <v>2233</v>
      </c>
      <c r="Q576" s="28">
        <v>195</v>
      </c>
      <c r="R576" s="47" t="s">
        <v>707</v>
      </c>
      <c r="S576" s="69" t="s">
        <v>829</v>
      </c>
      <c r="T576" s="69" t="s">
        <v>1319</v>
      </c>
      <c r="U576" s="69"/>
      <c r="V576" s="43"/>
      <c r="W576" s="48">
        <v>6</v>
      </c>
      <c r="X576" s="46">
        <f t="shared" si="13"/>
        <v>0</v>
      </c>
    </row>
    <row r="577" ht="57" customHeight="1" spans="1:24">
      <c r="A577" s="8">
        <v>40</v>
      </c>
      <c r="B577" s="28" t="s">
        <v>42</v>
      </c>
      <c r="C577" s="156" t="s">
        <v>2345</v>
      </c>
      <c r="D577" s="28" t="s">
        <v>967</v>
      </c>
      <c r="E577" s="28" t="s">
        <v>967</v>
      </c>
      <c r="F577" s="54" t="s">
        <v>2346</v>
      </c>
      <c r="G577" s="28">
        <v>4</v>
      </c>
      <c r="H577" s="28" t="s">
        <v>45</v>
      </c>
      <c r="I577" s="28" t="s">
        <v>2232</v>
      </c>
      <c r="J577" s="156">
        <v>4</v>
      </c>
      <c r="K577" s="28"/>
      <c r="L577" s="28"/>
      <c r="M577" s="28"/>
      <c r="N577" s="156">
        <v>4</v>
      </c>
      <c r="O577" s="28" t="s">
        <v>47</v>
      </c>
      <c r="P577" s="54" t="s">
        <v>2233</v>
      </c>
      <c r="Q577" s="28">
        <v>216</v>
      </c>
      <c r="R577" s="50" t="s">
        <v>707</v>
      </c>
      <c r="S577" s="69" t="s">
        <v>2228</v>
      </c>
      <c r="T577" s="69" t="s">
        <v>2229</v>
      </c>
      <c r="U577" s="69"/>
      <c r="V577" s="43"/>
      <c r="W577" s="48">
        <v>4</v>
      </c>
      <c r="X577" s="46">
        <f t="shared" si="13"/>
        <v>0</v>
      </c>
    </row>
    <row r="578" ht="81" customHeight="1" spans="1:24">
      <c r="A578" s="8">
        <v>41</v>
      </c>
      <c r="B578" s="28" t="s">
        <v>135</v>
      </c>
      <c r="C578" s="156" t="s">
        <v>2347</v>
      </c>
      <c r="D578" s="28" t="s">
        <v>967</v>
      </c>
      <c r="E578" s="28" t="s">
        <v>967</v>
      </c>
      <c r="F578" s="54" t="s">
        <v>2348</v>
      </c>
      <c r="G578" s="28">
        <v>2</v>
      </c>
      <c r="H578" s="28" t="s">
        <v>138</v>
      </c>
      <c r="I578" s="28" t="s">
        <v>2349</v>
      </c>
      <c r="J578" s="156">
        <v>2</v>
      </c>
      <c r="K578" s="28"/>
      <c r="L578" s="28"/>
      <c r="M578" s="28"/>
      <c r="N578" s="156">
        <v>2</v>
      </c>
      <c r="O578" s="28" t="s">
        <v>135</v>
      </c>
      <c r="P578" s="54" t="s">
        <v>2350</v>
      </c>
      <c r="Q578" s="28">
        <v>1431</v>
      </c>
      <c r="R578" s="47" t="s">
        <v>707</v>
      </c>
      <c r="S578" s="69" t="s">
        <v>2288</v>
      </c>
      <c r="T578" s="69" t="s">
        <v>710</v>
      </c>
      <c r="U578" s="69"/>
      <c r="V578" s="43"/>
      <c r="W578" s="48">
        <v>2</v>
      </c>
      <c r="X578" s="46">
        <f t="shared" si="13"/>
        <v>0</v>
      </c>
    </row>
    <row r="579" ht="52.8" customHeight="1" spans="1:24">
      <c r="A579" s="8">
        <v>42</v>
      </c>
      <c r="B579" s="28" t="s">
        <v>157</v>
      </c>
      <c r="C579" s="156" t="s">
        <v>2351</v>
      </c>
      <c r="D579" s="28" t="s">
        <v>967</v>
      </c>
      <c r="E579" s="28" t="s">
        <v>967</v>
      </c>
      <c r="F579" s="54" t="s">
        <v>2352</v>
      </c>
      <c r="G579" s="28">
        <v>2</v>
      </c>
      <c r="H579" s="28" t="s">
        <v>160</v>
      </c>
      <c r="I579" s="28"/>
      <c r="J579" s="156">
        <v>2</v>
      </c>
      <c r="K579" s="28"/>
      <c r="L579" s="28"/>
      <c r="M579" s="28"/>
      <c r="N579" s="156">
        <v>2</v>
      </c>
      <c r="O579" s="11" t="s">
        <v>657</v>
      </c>
      <c r="P579" s="54" t="s">
        <v>2233</v>
      </c>
      <c r="Q579" s="28"/>
      <c r="R579" s="69" t="s">
        <v>707</v>
      </c>
      <c r="S579" s="69"/>
      <c r="T579" s="69"/>
      <c r="U579" s="69"/>
      <c r="V579" s="43"/>
      <c r="W579" s="48">
        <v>2</v>
      </c>
      <c r="X579" s="46">
        <f t="shared" si="13"/>
        <v>0</v>
      </c>
    </row>
    <row r="580" ht="70.05" customHeight="1" spans="1:24">
      <c r="A580" s="8">
        <v>43</v>
      </c>
      <c r="B580" s="28" t="s">
        <v>199</v>
      </c>
      <c r="C580" s="156" t="s">
        <v>2353</v>
      </c>
      <c r="D580" s="28" t="s">
        <v>967</v>
      </c>
      <c r="E580" s="28" t="s">
        <v>967</v>
      </c>
      <c r="F580" s="54" t="s">
        <v>2354</v>
      </c>
      <c r="G580" s="28">
        <v>2</v>
      </c>
      <c r="H580" s="28" t="s">
        <v>202</v>
      </c>
      <c r="I580" s="28" t="s">
        <v>2355</v>
      </c>
      <c r="J580" s="156">
        <v>2</v>
      </c>
      <c r="K580" s="28"/>
      <c r="L580" s="28"/>
      <c r="M580" s="28"/>
      <c r="N580" s="156">
        <v>2</v>
      </c>
      <c r="O580" s="28" t="s">
        <v>199</v>
      </c>
      <c r="P580" s="54" t="s">
        <v>2356</v>
      </c>
      <c r="Q580" s="28">
        <v>286</v>
      </c>
      <c r="R580" s="47" t="s">
        <v>707</v>
      </c>
      <c r="S580" s="69">
        <v>43317</v>
      </c>
      <c r="T580" s="47">
        <v>43363</v>
      </c>
      <c r="U580" s="47"/>
      <c r="V580" s="43"/>
      <c r="W580" s="48">
        <v>2</v>
      </c>
      <c r="X580" s="46">
        <f t="shared" si="13"/>
        <v>0</v>
      </c>
    </row>
    <row r="581" ht="70.05" customHeight="1" spans="1:24">
      <c r="A581" s="8">
        <v>44</v>
      </c>
      <c r="B581" s="28" t="s">
        <v>216</v>
      </c>
      <c r="C581" s="156" t="s">
        <v>2357</v>
      </c>
      <c r="D581" s="28" t="s">
        <v>967</v>
      </c>
      <c r="E581" s="28" t="s">
        <v>967</v>
      </c>
      <c r="F581" s="54" t="s">
        <v>2246</v>
      </c>
      <c r="G581" s="28">
        <v>2</v>
      </c>
      <c r="H581" s="28" t="s">
        <v>219</v>
      </c>
      <c r="I581" s="28" t="s">
        <v>220</v>
      </c>
      <c r="J581" s="162">
        <v>2</v>
      </c>
      <c r="K581" s="28"/>
      <c r="L581" s="28"/>
      <c r="M581" s="28"/>
      <c r="N581" s="162">
        <v>2</v>
      </c>
      <c r="O581" s="28" t="s">
        <v>221</v>
      </c>
      <c r="P581" s="54" t="s">
        <v>2358</v>
      </c>
      <c r="Q581" s="28">
        <v>614</v>
      </c>
      <c r="R581" s="69" t="s">
        <v>707</v>
      </c>
      <c r="S581" s="69" t="s">
        <v>91</v>
      </c>
      <c r="T581" s="69" t="s">
        <v>80</v>
      </c>
      <c r="U581" s="69"/>
      <c r="V581" s="43"/>
      <c r="W581" s="48">
        <v>2</v>
      </c>
      <c r="X581" s="46">
        <f t="shared" si="13"/>
        <v>0</v>
      </c>
    </row>
    <row r="582" ht="54" customHeight="1" spans="1:24">
      <c r="A582" s="8">
        <v>45</v>
      </c>
      <c r="B582" s="28" t="s">
        <v>262</v>
      </c>
      <c r="C582" s="156" t="s">
        <v>2306</v>
      </c>
      <c r="D582" s="28" t="s">
        <v>967</v>
      </c>
      <c r="E582" s="28" t="s">
        <v>967</v>
      </c>
      <c r="F582" s="54" t="s">
        <v>2306</v>
      </c>
      <c r="G582" s="28">
        <v>2</v>
      </c>
      <c r="H582" s="28" t="s">
        <v>265</v>
      </c>
      <c r="I582" s="28" t="s">
        <v>1918</v>
      </c>
      <c r="J582" s="156">
        <v>2</v>
      </c>
      <c r="K582" s="28"/>
      <c r="L582" s="28"/>
      <c r="M582" s="28"/>
      <c r="N582" s="156">
        <v>2</v>
      </c>
      <c r="O582" s="28" t="s">
        <v>2307</v>
      </c>
      <c r="P582" s="54" t="s">
        <v>2308</v>
      </c>
      <c r="Q582" s="28" t="s">
        <v>2309</v>
      </c>
      <c r="R582" s="69" t="s">
        <v>707</v>
      </c>
      <c r="S582" s="150">
        <v>2018.3</v>
      </c>
      <c r="T582" s="150">
        <v>2018.8</v>
      </c>
      <c r="U582" s="150">
        <v>2018.8</v>
      </c>
      <c r="V582" s="43"/>
      <c r="W582" s="48">
        <v>2</v>
      </c>
      <c r="X582" s="46">
        <f t="shared" ref="X582:X593" si="19">W582-J582</f>
        <v>0</v>
      </c>
    </row>
    <row r="583" ht="89.4" customHeight="1" spans="1:24">
      <c r="A583" s="8">
        <v>46</v>
      </c>
      <c r="B583" s="28" t="s">
        <v>286</v>
      </c>
      <c r="C583" s="156" t="s">
        <v>2359</v>
      </c>
      <c r="D583" s="28" t="s">
        <v>967</v>
      </c>
      <c r="E583" s="28" t="s">
        <v>967</v>
      </c>
      <c r="F583" s="54" t="s">
        <v>2360</v>
      </c>
      <c r="G583" s="28">
        <v>10</v>
      </c>
      <c r="H583" s="28" t="s">
        <v>289</v>
      </c>
      <c r="I583" s="28" t="s">
        <v>2361</v>
      </c>
      <c r="J583" s="156">
        <v>10</v>
      </c>
      <c r="K583" s="28"/>
      <c r="L583" s="28"/>
      <c r="M583" s="28"/>
      <c r="N583" s="156">
        <v>10</v>
      </c>
      <c r="O583" s="28" t="s">
        <v>286</v>
      </c>
      <c r="P583" s="54" t="s">
        <v>2362</v>
      </c>
      <c r="Q583" s="28"/>
      <c r="R583" s="69" t="s">
        <v>707</v>
      </c>
      <c r="S583" s="69" t="s">
        <v>128</v>
      </c>
      <c r="T583" s="69" t="s">
        <v>86</v>
      </c>
      <c r="U583" s="69"/>
      <c r="V583" s="43"/>
      <c r="W583" s="48">
        <v>10</v>
      </c>
      <c r="X583" s="46">
        <f t="shared" si="19"/>
        <v>0</v>
      </c>
    </row>
    <row r="584" ht="70.05" customHeight="1" spans="1:24">
      <c r="A584" s="8">
        <v>47</v>
      </c>
      <c r="B584" s="28" t="s">
        <v>317</v>
      </c>
      <c r="C584" s="156" t="s">
        <v>2363</v>
      </c>
      <c r="D584" s="28" t="s">
        <v>967</v>
      </c>
      <c r="E584" s="28" t="s">
        <v>967</v>
      </c>
      <c r="F584" s="54" t="s">
        <v>2364</v>
      </c>
      <c r="G584" s="28">
        <v>2</v>
      </c>
      <c r="H584" s="28" t="s">
        <v>320</v>
      </c>
      <c r="I584" s="28" t="s">
        <v>353</v>
      </c>
      <c r="J584" s="156">
        <v>2</v>
      </c>
      <c r="K584" s="28"/>
      <c r="L584" s="28"/>
      <c r="M584" s="28"/>
      <c r="N584" s="156">
        <v>2</v>
      </c>
      <c r="O584" s="28" t="s">
        <v>317</v>
      </c>
      <c r="P584" s="54" t="s">
        <v>2365</v>
      </c>
      <c r="Q584" s="28">
        <v>108</v>
      </c>
      <c r="R584" s="69">
        <v>43201</v>
      </c>
      <c r="S584" s="69">
        <v>43210</v>
      </c>
      <c r="T584" s="69">
        <v>43347</v>
      </c>
      <c r="U584" s="69">
        <v>43348</v>
      </c>
      <c r="V584" s="43"/>
      <c r="W584" s="48">
        <v>2</v>
      </c>
      <c r="X584" s="46">
        <f t="shared" si="19"/>
        <v>0</v>
      </c>
    </row>
    <row r="585" ht="70.05" customHeight="1" spans="1:24">
      <c r="A585" s="8">
        <v>48</v>
      </c>
      <c r="B585" s="28" t="s">
        <v>360</v>
      </c>
      <c r="C585" s="156" t="s">
        <v>2366</v>
      </c>
      <c r="D585" s="28" t="s">
        <v>967</v>
      </c>
      <c r="E585" s="28" t="s">
        <v>967</v>
      </c>
      <c r="F585" s="54" t="s">
        <v>2367</v>
      </c>
      <c r="G585" s="28"/>
      <c r="H585" s="28"/>
      <c r="I585" s="28"/>
      <c r="J585" s="11">
        <v>4</v>
      </c>
      <c r="K585" s="28"/>
      <c r="L585" s="28"/>
      <c r="M585" s="28"/>
      <c r="N585" s="11">
        <v>4</v>
      </c>
      <c r="O585" s="8" t="s">
        <v>360</v>
      </c>
      <c r="P585" s="54" t="s">
        <v>2368</v>
      </c>
      <c r="Q585" s="28"/>
      <c r="R585" s="69" t="s">
        <v>707</v>
      </c>
      <c r="S585" s="69"/>
      <c r="T585" s="69"/>
      <c r="U585" s="69"/>
      <c r="V585" s="43"/>
      <c r="W585" s="48">
        <v>4</v>
      </c>
      <c r="X585" s="46">
        <f t="shared" si="19"/>
        <v>0</v>
      </c>
    </row>
    <row r="586" ht="70.05" customHeight="1" spans="1:24">
      <c r="A586" s="8">
        <v>49</v>
      </c>
      <c r="B586" s="28" t="s">
        <v>425</v>
      </c>
      <c r="C586" s="156" t="s">
        <v>2369</v>
      </c>
      <c r="D586" s="28" t="s">
        <v>967</v>
      </c>
      <c r="E586" s="28" t="s">
        <v>967</v>
      </c>
      <c r="F586" s="54" t="s">
        <v>2370</v>
      </c>
      <c r="G586" s="28"/>
      <c r="H586" s="28" t="s">
        <v>428</v>
      </c>
      <c r="I586" s="28" t="s">
        <v>429</v>
      </c>
      <c r="J586" s="156">
        <v>2</v>
      </c>
      <c r="K586" s="28"/>
      <c r="L586" s="28"/>
      <c r="M586" s="28"/>
      <c r="N586" s="156">
        <v>2</v>
      </c>
      <c r="O586" s="28" t="s">
        <v>430</v>
      </c>
      <c r="P586" s="54" t="s">
        <v>2371</v>
      </c>
      <c r="Q586" s="28">
        <v>719</v>
      </c>
      <c r="R586" s="69" t="s">
        <v>2254</v>
      </c>
      <c r="S586" s="69"/>
      <c r="T586" s="69">
        <v>43252</v>
      </c>
      <c r="U586" s="69"/>
      <c r="V586" s="43"/>
      <c r="W586" s="48">
        <v>2</v>
      </c>
      <c r="X586" s="46">
        <f t="shared" si="19"/>
        <v>0</v>
      </c>
    </row>
    <row r="587" ht="70.05" customHeight="1" spans="1:24">
      <c r="A587" s="8">
        <v>50</v>
      </c>
      <c r="B587" s="28" t="s">
        <v>432</v>
      </c>
      <c r="C587" s="156" t="s">
        <v>2372</v>
      </c>
      <c r="D587" s="28" t="s">
        <v>967</v>
      </c>
      <c r="E587" s="28" t="s">
        <v>967</v>
      </c>
      <c r="F587" s="54" t="s">
        <v>2373</v>
      </c>
      <c r="G587" s="28">
        <v>2</v>
      </c>
      <c r="H587" s="28" t="s">
        <v>435</v>
      </c>
      <c r="I587" s="28" t="s">
        <v>1552</v>
      </c>
      <c r="J587" s="156">
        <v>2</v>
      </c>
      <c r="K587" s="28"/>
      <c r="L587" s="28"/>
      <c r="M587" s="28"/>
      <c r="N587" s="156">
        <v>2</v>
      </c>
      <c r="O587" s="28" t="s">
        <v>1192</v>
      </c>
      <c r="P587" s="54" t="s">
        <v>2374</v>
      </c>
      <c r="Q587" s="28">
        <v>634</v>
      </c>
      <c r="R587" s="69" t="s">
        <v>707</v>
      </c>
      <c r="S587" s="69" t="s">
        <v>2258</v>
      </c>
      <c r="T587" s="69" t="s">
        <v>2259</v>
      </c>
      <c r="U587" s="69"/>
      <c r="V587" s="43"/>
      <c r="W587" s="48">
        <v>2</v>
      </c>
      <c r="X587" s="46">
        <f t="shared" si="19"/>
        <v>0</v>
      </c>
    </row>
    <row r="588" ht="64.95" customHeight="1" spans="1:24">
      <c r="A588" s="8">
        <v>51</v>
      </c>
      <c r="B588" s="28" t="s">
        <v>470</v>
      </c>
      <c r="C588" s="156" t="s">
        <v>2375</v>
      </c>
      <c r="D588" s="28" t="s">
        <v>967</v>
      </c>
      <c r="E588" s="28" t="s">
        <v>967</v>
      </c>
      <c r="F588" s="55" t="s">
        <v>2376</v>
      </c>
      <c r="G588" s="12">
        <v>2</v>
      </c>
      <c r="H588" s="12" t="s">
        <v>473</v>
      </c>
      <c r="I588" s="12" t="s">
        <v>479</v>
      </c>
      <c r="J588" s="156">
        <v>2</v>
      </c>
      <c r="K588" s="12"/>
      <c r="L588" s="12"/>
      <c r="M588" s="12"/>
      <c r="N588" s="156">
        <v>2</v>
      </c>
      <c r="O588" s="12" t="s">
        <v>470</v>
      </c>
      <c r="P588" s="55" t="s">
        <v>2377</v>
      </c>
      <c r="Q588" s="12" t="s">
        <v>2378</v>
      </c>
      <c r="R588" s="69" t="s">
        <v>707</v>
      </c>
      <c r="S588" s="71" t="s">
        <v>2379</v>
      </c>
      <c r="T588" s="71" t="s">
        <v>2380</v>
      </c>
      <c r="U588" s="71"/>
      <c r="V588" s="43"/>
      <c r="W588" s="48">
        <v>2</v>
      </c>
      <c r="X588" s="46">
        <f t="shared" si="19"/>
        <v>0</v>
      </c>
    </row>
    <row r="589" ht="64.95" customHeight="1" spans="1:24">
      <c r="A589" s="8">
        <v>52</v>
      </c>
      <c r="B589" s="28" t="s">
        <v>488</v>
      </c>
      <c r="C589" s="156" t="s">
        <v>2381</v>
      </c>
      <c r="D589" s="28" t="s">
        <v>967</v>
      </c>
      <c r="E589" s="28" t="s">
        <v>967</v>
      </c>
      <c r="F589" s="13" t="s">
        <v>2346</v>
      </c>
      <c r="G589" s="11">
        <v>6</v>
      </c>
      <c r="H589" s="11" t="s">
        <v>491</v>
      </c>
      <c r="I589" s="11" t="s">
        <v>2382</v>
      </c>
      <c r="J589" s="156">
        <v>6</v>
      </c>
      <c r="K589" s="11"/>
      <c r="L589" s="11"/>
      <c r="M589" s="11"/>
      <c r="N589" s="156">
        <v>6</v>
      </c>
      <c r="O589" s="11" t="s">
        <v>488</v>
      </c>
      <c r="P589" s="54" t="s">
        <v>2233</v>
      </c>
      <c r="Q589" s="11" t="s">
        <v>2331</v>
      </c>
      <c r="R589" s="69" t="s">
        <v>707</v>
      </c>
      <c r="S589" s="47">
        <v>43368</v>
      </c>
      <c r="T589" s="47">
        <v>43384</v>
      </c>
      <c r="U589" s="47">
        <v>43424</v>
      </c>
      <c r="V589" s="43"/>
      <c r="W589" s="48">
        <v>6</v>
      </c>
      <c r="X589" s="46">
        <f t="shared" si="19"/>
        <v>0</v>
      </c>
    </row>
    <row r="590" ht="64.95" customHeight="1" spans="1:24">
      <c r="A590" s="8">
        <v>53</v>
      </c>
      <c r="B590" s="28" t="s">
        <v>530</v>
      </c>
      <c r="C590" s="156" t="s">
        <v>2383</v>
      </c>
      <c r="D590" s="28" t="s">
        <v>967</v>
      </c>
      <c r="E590" s="28" t="s">
        <v>967</v>
      </c>
      <c r="F590" s="59" t="s">
        <v>2384</v>
      </c>
      <c r="G590" s="11">
        <v>4</v>
      </c>
      <c r="H590" s="60" t="s">
        <v>533</v>
      </c>
      <c r="I590" s="11" t="s">
        <v>2385</v>
      </c>
      <c r="J590" s="162">
        <v>4</v>
      </c>
      <c r="K590" s="11"/>
      <c r="L590" s="11"/>
      <c r="M590" s="11"/>
      <c r="N590" s="162">
        <v>4</v>
      </c>
      <c r="O590" s="60" t="s">
        <v>535</v>
      </c>
      <c r="P590" s="59" t="s">
        <v>2386</v>
      </c>
      <c r="Q590" s="11">
        <v>493</v>
      </c>
      <c r="R590" s="47" t="s">
        <v>732</v>
      </c>
      <c r="S590" s="47" t="s">
        <v>733</v>
      </c>
      <c r="T590" s="47" t="s">
        <v>734</v>
      </c>
      <c r="U590" s="47" t="s">
        <v>693</v>
      </c>
      <c r="V590" s="43"/>
      <c r="W590" s="48">
        <v>4</v>
      </c>
      <c r="X590" s="46">
        <f t="shared" si="19"/>
        <v>0</v>
      </c>
    </row>
    <row r="591" ht="64.95" customHeight="1" spans="1:24">
      <c r="A591" s="8">
        <v>54</v>
      </c>
      <c r="B591" s="28" t="s">
        <v>565</v>
      </c>
      <c r="C591" s="156" t="s">
        <v>2387</v>
      </c>
      <c r="D591" s="28" t="s">
        <v>967</v>
      </c>
      <c r="E591" s="28" t="s">
        <v>967</v>
      </c>
      <c r="F591" s="13" t="s">
        <v>2346</v>
      </c>
      <c r="G591" s="11"/>
      <c r="H591" s="11" t="s">
        <v>568</v>
      </c>
      <c r="I591" s="11" t="s">
        <v>2334</v>
      </c>
      <c r="J591" s="156">
        <v>6</v>
      </c>
      <c r="K591" s="11"/>
      <c r="L591" s="11"/>
      <c r="M591" s="11"/>
      <c r="N591" s="156">
        <v>6</v>
      </c>
      <c r="O591" s="11" t="s">
        <v>565</v>
      </c>
      <c r="P591" s="54" t="s">
        <v>2368</v>
      </c>
      <c r="Q591" s="11">
        <v>326</v>
      </c>
      <c r="R591" s="47" t="s">
        <v>2335</v>
      </c>
      <c r="S591" s="47" t="s">
        <v>1573</v>
      </c>
      <c r="T591" s="47" t="s">
        <v>1324</v>
      </c>
      <c r="U591" s="47" t="s">
        <v>239</v>
      </c>
      <c r="V591" s="43"/>
      <c r="W591" s="48">
        <v>6</v>
      </c>
      <c r="X591" s="46">
        <f t="shared" si="19"/>
        <v>0</v>
      </c>
    </row>
    <row r="592" ht="64.95" customHeight="1" spans="1:24">
      <c r="A592" s="8">
        <v>55</v>
      </c>
      <c r="B592" s="28" t="s">
        <v>579</v>
      </c>
      <c r="C592" s="156" t="s">
        <v>2388</v>
      </c>
      <c r="D592" s="28" t="s">
        <v>967</v>
      </c>
      <c r="E592" s="28" t="s">
        <v>967</v>
      </c>
      <c r="F592" s="13" t="s">
        <v>2389</v>
      </c>
      <c r="G592" s="11">
        <v>4</v>
      </c>
      <c r="H592" s="11" t="s">
        <v>582</v>
      </c>
      <c r="I592" s="11" t="s">
        <v>2390</v>
      </c>
      <c r="J592" s="156">
        <v>4</v>
      </c>
      <c r="K592" s="11"/>
      <c r="L592" s="11"/>
      <c r="M592" s="11"/>
      <c r="N592" s="156">
        <v>4</v>
      </c>
      <c r="O592" s="11" t="s">
        <v>579</v>
      </c>
      <c r="P592" s="13" t="s">
        <v>2391</v>
      </c>
      <c r="Q592" s="11">
        <v>390</v>
      </c>
      <c r="R592" s="69" t="s">
        <v>707</v>
      </c>
      <c r="S592" s="47" t="s">
        <v>835</v>
      </c>
      <c r="T592" s="47" t="s">
        <v>131</v>
      </c>
      <c r="U592" s="47"/>
      <c r="V592" s="43"/>
      <c r="W592" s="48">
        <v>4</v>
      </c>
      <c r="X592" s="46">
        <f t="shared" si="19"/>
        <v>0</v>
      </c>
    </row>
    <row r="593" ht="64.95" customHeight="1" spans="1:24">
      <c r="A593" s="8">
        <v>56</v>
      </c>
      <c r="B593" s="28" t="s">
        <v>603</v>
      </c>
      <c r="C593" s="156" t="s">
        <v>2392</v>
      </c>
      <c r="D593" s="28" t="s">
        <v>967</v>
      </c>
      <c r="E593" s="28" t="s">
        <v>967</v>
      </c>
      <c r="F593" s="54" t="s">
        <v>2393</v>
      </c>
      <c r="G593" s="28">
        <v>4</v>
      </c>
      <c r="H593" s="28" t="s">
        <v>606</v>
      </c>
      <c r="I593" s="28" t="s">
        <v>606</v>
      </c>
      <c r="J593" s="156">
        <v>4</v>
      </c>
      <c r="K593" s="28"/>
      <c r="L593" s="28"/>
      <c r="M593" s="28"/>
      <c r="N593" s="156">
        <v>4</v>
      </c>
      <c r="O593" s="28" t="s">
        <v>603</v>
      </c>
      <c r="P593" s="54" t="s">
        <v>2394</v>
      </c>
      <c r="Q593" s="28">
        <v>3512</v>
      </c>
      <c r="R593" s="69" t="s">
        <v>707</v>
      </c>
      <c r="S593" s="69" t="s">
        <v>784</v>
      </c>
      <c r="T593" s="69" t="s">
        <v>80</v>
      </c>
      <c r="U593" s="69"/>
      <c r="V593" s="43"/>
      <c r="W593" s="48">
        <v>4</v>
      </c>
      <c r="X593" s="46">
        <f t="shared" si="19"/>
        <v>0</v>
      </c>
    </row>
    <row r="594" customHeight="1" spans="23:23">
      <c r="W594" s="48">
        <v>6</v>
      </c>
    </row>
    <row r="595" customHeight="1" spans="23:23">
      <c r="W595" s="48">
        <v>4</v>
      </c>
    </row>
    <row r="596" customHeight="1" spans="23:23">
      <c r="W596" s="48">
        <v>6</v>
      </c>
    </row>
    <row r="597" customHeight="1" spans="23:23">
      <c r="W597" s="48">
        <v>4</v>
      </c>
    </row>
    <row r="598" customHeight="1" spans="23:23">
      <c r="W598" s="48">
        <v>4</v>
      </c>
    </row>
  </sheetData>
  <autoFilter ref="A4:X598">
    <extLst/>
  </autoFilter>
  <mergeCells count="53">
    <mergeCell ref="A1:D1"/>
    <mergeCell ref="A2:V2"/>
    <mergeCell ref="A3:V3"/>
    <mergeCell ref="H4:I4"/>
    <mergeCell ref="J4:N4"/>
    <mergeCell ref="R4:U4"/>
    <mergeCell ref="B6:E6"/>
    <mergeCell ref="B7:E7"/>
    <mergeCell ref="B8:E8"/>
    <mergeCell ref="A125:E125"/>
    <mergeCell ref="B148:E148"/>
    <mergeCell ref="B168:E168"/>
    <mergeCell ref="B183:E183"/>
    <mergeCell ref="B191:E191"/>
    <mergeCell ref="B193:E193"/>
    <mergeCell ref="B195:E195"/>
    <mergeCell ref="B203:E203"/>
    <mergeCell ref="B218:E218"/>
    <mergeCell ref="B219:E219"/>
    <mergeCell ref="B324:E324"/>
    <mergeCell ref="B338:E338"/>
    <mergeCell ref="B345:E345"/>
    <mergeCell ref="B358:E358"/>
    <mergeCell ref="B361:E361"/>
    <mergeCell ref="B364:E364"/>
    <mergeCell ref="B422:E422"/>
    <mergeCell ref="C423:E423"/>
    <mergeCell ref="C471:E471"/>
    <mergeCell ref="B518:E518"/>
    <mergeCell ref="B528:E528"/>
    <mergeCell ref="B534:E534"/>
    <mergeCell ref="B535:E535"/>
    <mergeCell ref="B555:E555"/>
    <mergeCell ref="B575:E575"/>
    <mergeCell ref="A4:A5"/>
    <mergeCell ref="B4:B5"/>
    <mergeCell ref="C4:C5"/>
    <mergeCell ref="D4:D5"/>
    <mergeCell ref="E4:E5"/>
    <mergeCell ref="F4:F5"/>
    <mergeCell ref="G4:G5"/>
    <mergeCell ref="H285:H286"/>
    <mergeCell ref="H287:H288"/>
    <mergeCell ref="I287:I288"/>
    <mergeCell ref="O4:O5"/>
    <mergeCell ref="P4:P5"/>
    <mergeCell ref="P285:P286"/>
    <mergeCell ref="P287:P288"/>
    <mergeCell ref="Q4:Q5"/>
    <mergeCell ref="Q285:Q286"/>
    <mergeCell ref="Q287:Q288"/>
    <mergeCell ref="V4:V5"/>
    <mergeCell ref="V287:V288"/>
  </mergeCells>
  <pageMargins left="0.354166666666667" right="0.15625" top="0.984027777777778" bottom="0.471527777777778" header="0.511805555555556" footer="0.118055555555556"/>
  <pageSetup paperSize="9" scale="66" orientation="landscape"/>
  <headerFooter>
    <oddFooter>&amp;C第 &amp;P 页</oddFooter>
  </headerFooter>
  <ignoredErrors>
    <ignoredError sqref="J361:L361"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98"/>
  <sheetViews>
    <sheetView topLeftCell="A4" workbookViewId="0">
      <selection activeCell="N6" sqref="N6"/>
    </sheetView>
  </sheetViews>
  <sheetFormatPr defaultColWidth="19.6666666666667" defaultRowHeight="26.25" customHeight="1"/>
  <cols>
    <col min="1" max="1" width="5.10833333333333" style="3" customWidth="1"/>
    <col min="2" max="2" width="12.775" style="3" hidden="1" customWidth="1"/>
    <col min="3" max="3" width="12.1083333333333" style="3" customWidth="1"/>
    <col min="4" max="4" width="5.21666666666667" style="3" customWidth="1"/>
    <col min="5" max="5" width="4.66666666666667" style="3" customWidth="1"/>
    <col min="6" max="6" width="26" style="4" customWidth="1"/>
    <col min="7" max="7" width="8.26666666666667" style="3" customWidth="1"/>
    <col min="8" max="8" width="7" style="3" customWidth="1"/>
    <col min="9" max="9" width="7.33333333333333" style="3" customWidth="1"/>
    <col min="10" max="10" width="7.88333333333333" style="3" customWidth="1"/>
    <col min="11" max="11" width="8.66666666666667" style="3" customWidth="1"/>
    <col min="12" max="12" width="8.33333333333333" style="3" customWidth="1"/>
    <col min="13" max="13" width="9.51666666666667" style="3" customWidth="1"/>
    <col min="14" max="14" width="10.5583333333333" style="3" customWidth="1"/>
    <col min="15" max="15" width="6.33333333333333" style="3" customWidth="1"/>
    <col min="16" max="16" width="23.775" style="4" customWidth="1"/>
    <col min="17" max="17" width="7.21666666666667" style="3" customWidth="1"/>
    <col min="18" max="18" width="14.3333333333333" style="5" customWidth="1"/>
    <col min="19" max="19" width="14.2166666666667" style="5" customWidth="1"/>
    <col min="20" max="20" width="13.6666666666667" style="5" customWidth="1"/>
    <col min="21" max="21" width="14" style="5" customWidth="1"/>
    <col min="22" max="22" width="7.21666666666667" style="5" customWidth="1"/>
    <col min="23" max="24" width="19.6666666666667" style="1" hidden="1" customWidth="1"/>
    <col min="25" max="16384" width="19.6666666666667" style="1"/>
  </cols>
  <sheetData>
    <row r="1" s="1" customFormat="1" ht="18" customHeight="1" spans="1:22">
      <c r="A1" s="4" t="s">
        <v>0</v>
      </c>
      <c r="B1" s="4"/>
      <c r="C1" s="4"/>
      <c r="D1" s="4"/>
      <c r="E1" s="3"/>
      <c r="F1" s="4"/>
      <c r="G1" s="3"/>
      <c r="H1" s="3"/>
      <c r="I1" s="3"/>
      <c r="J1" s="3"/>
      <c r="K1" s="3"/>
      <c r="L1" s="3"/>
      <c r="M1" s="3"/>
      <c r="N1" s="3"/>
      <c r="O1" s="3"/>
      <c r="P1" s="4"/>
      <c r="Q1" s="3"/>
      <c r="R1" s="5"/>
      <c r="S1" s="5"/>
      <c r="T1" s="5"/>
      <c r="U1" s="5"/>
      <c r="V1" s="5"/>
    </row>
    <row r="2" s="1" customFormat="1" ht="25.8" customHeight="1" spans="1:22">
      <c r="A2" s="6" t="s">
        <v>1</v>
      </c>
      <c r="B2" s="6"/>
      <c r="C2" s="6"/>
      <c r="D2" s="6"/>
      <c r="E2" s="6"/>
      <c r="F2" s="6"/>
      <c r="G2" s="6"/>
      <c r="H2" s="6"/>
      <c r="I2" s="6"/>
      <c r="J2" s="6"/>
      <c r="K2" s="6"/>
      <c r="L2" s="6"/>
      <c r="M2" s="6"/>
      <c r="N2" s="6"/>
      <c r="O2" s="6"/>
      <c r="P2" s="6"/>
      <c r="Q2" s="6"/>
      <c r="R2" s="6"/>
      <c r="S2" s="6"/>
      <c r="T2" s="6"/>
      <c r="U2" s="6"/>
      <c r="V2" s="6"/>
    </row>
    <row r="3" s="1" customFormat="1" ht="16.95" customHeight="1" spans="1:22">
      <c r="A3" s="7"/>
      <c r="B3" s="7"/>
      <c r="C3" s="7"/>
      <c r="D3" s="7"/>
      <c r="E3" s="7"/>
      <c r="F3" s="7"/>
      <c r="G3" s="7"/>
      <c r="H3" s="7"/>
      <c r="I3" s="7"/>
      <c r="J3" s="7"/>
      <c r="K3" s="7"/>
      <c r="L3" s="7"/>
      <c r="M3" s="7"/>
      <c r="N3" s="7"/>
      <c r="O3" s="7"/>
      <c r="P3" s="7"/>
      <c r="Q3" s="7"/>
      <c r="R3" s="7"/>
      <c r="S3" s="7"/>
      <c r="T3" s="7"/>
      <c r="U3" s="7"/>
      <c r="V3" s="7"/>
    </row>
    <row r="4" s="1" customFormat="1" ht="17.4" customHeight="1" spans="1:22">
      <c r="A4" s="8" t="s">
        <v>2</v>
      </c>
      <c r="B4" s="8" t="s">
        <v>3</v>
      </c>
      <c r="C4" s="8" t="s">
        <v>4</v>
      </c>
      <c r="D4" s="8" t="s">
        <v>5</v>
      </c>
      <c r="E4" s="8" t="s">
        <v>6</v>
      </c>
      <c r="F4" s="8" t="s">
        <v>7</v>
      </c>
      <c r="G4" s="8" t="s">
        <v>8</v>
      </c>
      <c r="H4" s="8" t="s">
        <v>9</v>
      </c>
      <c r="I4" s="8"/>
      <c r="J4" s="8" t="s">
        <v>10</v>
      </c>
      <c r="K4" s="8"/>
      <c r="L4" s="8"/>
      <c r="M4" s="8"/>
      <c r="N4" s="8"/>
      <c r="O4" s="8" t="s">
        <v>11</v>
      </c>
      <c r="P4" s="8" t="s">
        <v>12</v>
      </c>
      <c r="Q4" s="8" t="s">
        <v>13</v>
      </c>
      <c r="R4" s="43" t="s">
        <v>14</v>
      </c>
      <c r="S4" s="43"/>
      <c r="T4" s="43"/>
      <c r="U4" s="43"/>
      <c r="V4" s="43" t="s">
        <v>15</v>
      </c>
    </row>
    <row r="5" s="1" customFormat="1" ht="42" customHeight="1" spans="1:22">
      <c r="A5" s="8"/>
      <c r="B5" s="8"/>
      <c r="C5" s="8"/>
      <c r="D5" s="8"/>
      <c r="E5" s="8"/>
      <c r="F5" s="8"/>
      <c r="G5" s="8"/>
      <c r="H5" s="8" t="s">
        <v>16</v>
      </c>
      <c r="I5" s="8" t="s">
        <v>17</v>
      </c>
      <c r="J5" s="8" t="s">
        <v>18</v>
      </c>
      <c r="K5" s="8" t="s">
        <v>19</v>
      </c>
      <c r="L5" s="8" t="s">
        <v>20</v>
      </c>
      <c r="M5" s="8" t="s">
        <v>21</v>
      </c>
      <c r="N5" s="8" t="s">
        <v>22</v>
      </c>
      <c r="O5" s="8"/>
      <c r="P5" s="8"/>
      <c r="Q5" s="8"/>
      <c r="R5" s="43" t="s">
        <v>23</v>
      </c>
      <c r="S5" s="43" t="s">
        <v>24</v>
      </c>
      <c r="T5" s="43" t="s">
        <v>25</v>
      </c>
      <c r="U5" s="43" t="s">
        <v>26</v>
      </c>
      <c r="V5" s="43"/>
    </row>
    <row r="6" s="2" customFormat="1" ht="29.4" customHeight="1" spans="1:24">
      <c r="A6" s="9"/>
      <c r="B6" s="9" t="s">
        <v>27</v>
      </c>
      <c r="C6" s="9"/>
      <c r="D6" s="9"/>
      <c r="E6" s="9"/>
      <c r="F6" s="10"/>
      <c r="G6" s="9"/>
      <c r="H6" s="9"/>
      <c r="I6" s="9"/>
      <c r="J6" s="37">
        <f t="shared" ref="J6:N6" si="0">J7+J218+J422+J534</f>
        <v>69748.636005</v>
      </c>
      <c r="K6" s="37">
        <f t="shared" si="0"/>
        <v>42336.403375</v>
      </c>
      <c r="L6" s="37">
        <f t="shared" si="0"/>
        <v>23797.78673</v>
      </c>
      <c r="M6" s="37">
        <f t="shared" si="0"/>
        <v>2254.1459</v>
      </c>
      <c r="N6" s="37">
        <f t="shared" si="0"/>
        <v>1358.3</v>
      </c>
      <c r="O6" s="38"/>
      <c r="P6" s="10"/>
      <c r="Q6" s="9"/>
      <c r="R6" s="44"/>
      <c r="S6" s="44"/>
      <c r="T6" s="44"/>
      <c r="U6" s="44"/>
      <c r="V6" s="44"/>
      <c r="W6" s="45">
        <v>69748.636005</v>
      </c>
      <c r="X6" s="46">
        <f t="shared" ref="X6:X69" si="1">W6-J6</f>
        <v>0</v>
      </c>
    </row>
    <row r="7" s="2" customFormat="1" ht="31.2" customHeight="1" spans="1:24">
      <c r="A7" s="9"/>
      <c r="B7" s="9" t="s">
        <v>28</v>
      </c>
      <c r="C7" s="9"/>
      <c r="D7" s="9"/>
      <c r="E7" s="9"/>
      <c r="F7" s="10"/>
      <c r="G7" s="9"/>
      <c r="H7" s="9"/>
      <c r="I7" s="9"/>
      <c r="J7" s="37">
        <f t="shared" ref="J7:N7" si="2">J125+J8+J148+J195+J168+J183+J203+J191+J193</f>
        <v>23990.04668</v>
      </c>
      <c r="K7" s="37">
        <f t="shared" si="2"/>
        <v>23990.04668</v>
      </c>
      <c r="L7" s="37">
        <f t="shared" si="2"/>
        <v>0</v>
      </c>
      <c r="M7" s="37">
        <f t="shared" si="2"/>
        <v>0</v>
      </c>
      <c r="N7" s="37">
        <f t="shared" si="2"/>
        <v>0</v>
      </c>
      <c r="O7" s="9"/>
      <c r="P7" s="10"/>
      <c r="Q7" s="9"/>
      <c r="R7" s="44"/>
      <c r="S7" s="44"/>
      <c r="T7" s="44"/>
      <c r="U7" s="44"/>
      <c r="V7" s="44"/>
      <c r="W7" s="45">
        <v>23990.04668</v>
      </c>
      <c r="X7" s="46">
        <f t="shared" si="1"/>
        <v>0</v>
      </c>
    </row>
    <row r="8" s="2" customFormat="1" ht="33" customHeight="1" spans="1:24">
      <c r="A8" s="9"/>
      <c r="B8" s="9" t="s">
        <v>29</v>
      </c>
      <c r="C8" s="9"/>
      <c r="D8" s="9"/>
      <c r="E8" s="9"/>
      <c r="F8" s="10"/>
      <c r="G8" s="9"/>
      <c r="H8" s="9"/>
      <c r="I8" s="9"/>
      <c r="J8" s="37">
        <f>SUM(J9:J124)</f>
        <v>3520.041739</v>
      </c>
      <c r="K8" s="37">
        <f>SUM(K9:K124)</f>
        <v>3520.041739</v>
      </c>
      <c r="L8" s="37"/>
      <c r="M8" s="37"/>
      <c r="N8" s="37"/>
      <c r="O8" s="9"/>
      <c r="P8" s="10"/>
      <c r="Q8" s="9"/>
      <c r="R8" s="44"/>
      <c r="S8" s="44"/>
      <c r="T8" s="44"/>
      <c r="U8" s="44"/>
      <c r="V8" s="44"/>
      <c r="W8" s="45">
        <v>3520.041739</v>
      </c>
      <c r="X8" s="46">
        <f t="shared" si="1"/>
        <v>0</v>
      </c>
    </row>
    <row r="9" s="1" customFormat="1" ht="70.05" customHeight="1" spans="1:24">
      <c r="A9" s="8">
        <v>1</v>
      </c>
      <c r="B9" s="11" t="s">
        <v>30</v>
      </c>
      <c r="C9" s="12" t="s">
        <v>31</v>
      </c>
      <c r="D9" s="11" t="s">
        <v>32</v>
      </c>
      <c r="E9" s="11" t="s">
        <v>33</v>
      </c>
      <c r="F9" s="13" t="s">
        <v>34</v>
      </c>
      <c r="G9" s="11">
        <v>8.74</v>
      </c>
      <c r="H9" s="11" t="s">
        <v>35</v>
      </c>
      <c r="I9" s="11" t="s">
        <v>36</v>
      </c>
      <c r="J9" s="12">
        <v>8.74</v>
      </c>
      <c r="K9" s="11">
        <v>8.74</v>
      </c>
      <c r="L9" s="11"/>
      <c r="M9" s="11"/>
      <c r="N9" s="11"/>
      <c r="O9" s="11" t="s">
        <v>37</v>
      </c>
      <c r="P9" s="13" t="s">
        <v>38</v>
      </c>
      <c r="Q9" s="8">
        <v>132</v>
      </c>
      <c r="R9" s="47" t="s">
        <v>39</v>
      </c>
      <c r="S9" s="47" t="s">
        <v>40</v>
      </c>
      <c r="T9" s="47" t="s">
        <v>41</v>
      </c>
      <c r="U9" s="47"/>
      <c r="V9" s="43"/>
      <c r="W9" s="48">
        <v>8.74</v>
      </c>
      <c r="X9" s="46">
        <f t="shared" si="1"/>
        <v>0</v>
      </c>
    </row>
    <row r="10" s="1" customFormat="1" ht="93" customHeight="1" spans="1:24">
      <c r="A10" s="8">
        <v>2</v>
      </c>
      <c r="B10" s="11" t="s">
        <v>42</v>
      </c>
      <c r="C10" s="14" t="s">
        <v>43</v>
      </c>
      <c r="D10" s="15" t="s">
        <v>32</v>
      </c>
      <c r="E10" s="15" t="s">
        <v>33</v>
      </c>
      <c r="F10" s="16" t="s">
        <v>44</v>
      </c>
      <c r="G10" s="15">
        <v>7.95</v>
      </c>
      <c r="H10" s="15" t="s">
        <v>45</v>
      </c>
      <c r="I10" s="15" t="s">
        <v>46</v>
      </c>
      <c r="J10" s="14">
        <v>7.95</v>
      </c>
      <c r="K10" s="15">
        <v>7.95</v>
      </c>
      <c r="L10" s="15"/>
      <c r="M10" s="15"/>
      <c r="N10" s="15"/>
      <c r="O10" s="15" t="s">
        <v>47</v>
      </c>
      <c r="P10" s="16" t="s">
        <v>48</v>
      </c>
      <c r="Q10" s="15">
        <v>181</v>
      </c>
      <c r="R10" s="49" t="s">
        <v>49</v>
      </c>
      <c r="S10" s="49" t="s">
        <v>40</v>
      </c>
      <c r="T10" s="49" t="s">
        <v>41</v>
      </c>
      <c r="U10" s="49" t="s">
        <v>50</v>
      </c>
      <c r="V10" s="43"/>
      <c r="W10" s="48">
        <v>7.95</v>
      </c>
      <c r="X10" s="46">
        <f t="shared" si="1"/>
        <v>0</v>
      </c>
    </row>
    <row r="11" s="1" customFormat="1" ht="70.05" customHeight="1" spans="1:24">
      <c r="A11" s="8">
        <v>3</v>
      </c>
      <c r="B11" s="11" t="s">
        <v>42</v>
      </c>
      <c r="C11" s="14" t="s">
        <v>51</v>
      </c>
      <c r="D11" s="15" t="s">
        <v>32</v>
      </c>
      <c r="E11" s="15" t="s">
        <v>33</v>
      </c>
      <c r="F11" s="16" t="s">
        <v>52</v>
      </c>
      <c r="G11" s="15">
        <v>27.2</v>
      </c>
      <c r="H11" s="15" t="s">
        <v>45</v>
      </c>
      <c r="I11" s="15" t="s">
        <v>53</v>
      </c>
      <c r="J11" s="14">
        <v>27.2</v>
      </c>
      <c r="K11" s="15">
        <v>27.2</v>
      </c>
      <c r="L11" s="15"/>
      <c r="M11" s="15"/>
      <c r="N11" s="15"/>
      <c r="O11" s="15" t="s">
        <v>47</v>
      </c>
      <c r="P11" s="16" t="s">
        <v>54</v>
      </c>
      <c r="Q11" s="15">
        <v>354</v>
      </c>
      <c r="R11" s="49" t="s">
        <v>55</v>
      </c>
      <c r="S11" s="49" t="s">
        <v>56</v>
      </c>
      <c r="T11" s="49" t="s">
        <v>57</v>
      </c>
      <c r="U11" s="49" t="s">
        <v>58</v>
      </c>
      <c r="V11" s="43"/>
      <c r="W11" s="48">
        <v>27.2</v>
      </c>
      <c r="X11" s="46">
        <f t="shared" si="1"/>
        <v>0</v>
      </c>
    </row>
    <row r="12" s="1" customFormat="1" ht="92.4" customHeight="1" spans="1:24">
      <c r="A12" s="8">
        <v>4</v>
      </c>
      <c r="B12" s="11" t="s">
        <v>42</v>
      </c>
      <c r="C12" s="14" t="s">
        <v>59</v>
      </c>
      <c r="D12" s="15" t="s">
        <v>32</v>
      </c>
      <c r="E12" s="15" t="s">
        <v>33</v>
      </c>
      <c r="F12" s="16" t="s">
        <v>60</v>
      </c>
      <c r="G12" s="15">
        <v>4.068484</v>
      </c>
      <c r="H12" s="15" t="s">
        <v>45</v>
      </c>
      <c r="I12" s="15" t="s">
        <v>61</v>
      </c>
      <c r="J12" s="14">
        <v>4.068484</v>
      </c>
      <c r="K12" s="15">
        <v>4.068484</v>
      </c>
      <c r="L12" s="15"/>
      <c r="M12" s="15"/>
      <c r="N12" s="15"/>
      <c r="O12" s="15" t="s">
        <v>47</v>
      </c>
      <c r="P12" s="16" t="s">
        <v>62</v>
      </c>
      <c r="Q12" s="15">
        <v>471</v>
      </c>
      <c r="R12" s="49" t="s">
        <v>63</v>
      </c>
      <c r="S12" s="49" t="s">
        <v>41</v>
      </c>
      <c r="T12" s="49" t="s">
        <v>64</v>
      </c>
      <c r="U12" s="49" t="s">
        <v>50</v>
      </c>
      <c r="V12" s="43"/>
      <c r="W12" s="48">
        <v>4.068484</v>
      </c>
      <c r="X12" s="46">
        <f t="shared" si="1"/>
        <v>0</v>
      </c>
    </row>
    <row r="13" s="1" customFormat="1" ht="98.4" customHeight="1" spans="1:24">
      <c r="A13" s="8">
        <v>5</v>
      </c>
      <c r="B13" s="11" t="s">
        <v>42</v>
      </c>
      <c r="C13" s="14" t="s">
        <v>65</v>
      </c>
      <c r="D13" s="15" t="s">
        <v>32</v>
      </c>
      <c r="E13" s="15" t="s">
        <v>33</v>
      </c>
      <c r="F13" s="16" t="s">
        <v>60</v>
      </c>
      <c r="G13" s="15">
        <v>15.99</v>
      </c>
      <c r="H13" s="15" t="s">
        <v>45</v>
      </c>
      <c r="I13" s="15" t="s">
        <v>66</v>
      </c>
      <c r="J13" s="14">
        <v>15.99</v>
      </c>
      <c r="K13" s="15">
        <v>15.99</v>
      </c>
      <c r="L13" s="15"/>
      <c r="M13" s="15"/>
      <c r="N13" s="15"/>
      <c r="O13" s="15" t="s">
        <v>47</v>
      </c>
      <c r="P13" s="16" t="s">
        <v>67</v>
      </c>
      <c r="Q13" s="15">
        <v>268</v>
      </c>
      <c r="R13" s="49" t="s">
        <v>68</v>
      </c>
      <c r="S13" s="49" t="s">
        <v>56</v>
      </c>
      <c r="T13" s="49" t="s">
        <v>69</v>
      </c>
      <c r="U13" s="49" t="s">
        <v>50</v>
      </c>
      <c r="V13" s="43"/>
      <c r="W13" s="48">
        <v>15.99</v>
      </c>
      <c r="X13" s="46">
        <f t="shared" si="1"/>
        <v>0</v>
      </c>
    </row>
    <row r="14" s="1" customFormat="1" ht="87" customHeight="1" spans="1:24">
      <c r="A14" s="8">
        <v>6</v>
      </c>
      <c r="B14" s="11" t="s">
        <v>42</v>
      </c>
      <c r="C14" s="14" t="s">
        <v>70</v>
      </c>
      <c r="D14" s="15" t="s">
        <v>32</v>
      </c>
      <c r="E14" s="15" t="s">
        <v>33</v>
      </c>
      <c r="F14" s="16" t="s">
        <v>71</v>
      </c>
      <c r="G14" s="15">
        <v>6.58438</v>
      </c>
      <c r="H14" s="15" t="s">
        <v>45</v>
      </c>
      <c r="I14" s="15" t="s">
        <v>72</v>
      </c>
      <c r="J14" s="14">
        <v>6.58438</v>
      </c>
      <c r="K14" s="15">
        <v>6.58438</v>
      </c>
      <c r="L14" s="15"/>
      <c r="M14" s="15"/>
      <c r="N14" s="15"/>
      <c r="O14" s="15" t="s">
        <v>47</v>
      </c>
      <c r="P14" s="16" t="s">
        <v>73</v>
      </c>
      <c r="Q14" s="15">
        <v>168</v>
      </c>
      <c r="R14" s="49" t="s">
        <v>49</v>
      </c>
      <c r="S14" s="49" t="s">
        <v>40</v>
      </c>
      <c r="T14" s="49" t="s">
        <v>41</v>
      </c>
      <c r="U14" s="49" t="s">
        <v>50</v>
      </c>
      <c r="V14" s="43"/>
      <c r="W14" s="48">
        <v>6.58438</v>
      </c>
      <c r="X14" s="46">
        <f t="shared" si="1"/>
        <v>0</v>
      </c>
    </row>
    <row r="15" s="1" customFormat="1" ht="70.05" customHeight="1" spans="1:24">
      <c r="A15" s="8">
        <v>7</v>
      </c>
      <c r="B15" s="8" t="s">
        <v>42</v>
      </c>
      <c r="C15" s="17" t="s">
        <v>74</v>
      </c>
      <c r="D15" s="18" t="s">
        <v>32</v>
      </c>
      <c r="E15" s="15" t="s">
        <v>33</v>
      </c>
      <c r="F15" s="19" t="s">
        <v>75</v>
      </c>
      <c r="G15" s="18">
        <v>42.656235</v>
      </c>
      <c r="H15" s="18" t="s">
        <v>45</v>
      </c>
      <c r="I15" s="18" t="s">
        <v>76</v>
      </c>
      <c r="J15" s="39">
        <v>42.656235</v>
      </c>
      <c r="K15" s="18">
        <v>42.656235</v>
      </c>
      <c r="L15" s="18"/>
      <c r="M15" s="18"/>
      <c r="N15" s="18"/>
      <c r="O15" s="18" t="s">
        <v>47</v>
      </c>
      <c r="P15" s="19" t="s">
        <v>77</v>
      </c>
      <c r="Q15" s="18">
        <v>74</v>
      </c>
      <c r="R15" s="50" t="s">
        <v>78</v>
      </c>
      <c r="S15" s="50" t="s">
        <v>79</v>
      </c>
      <c r="T15" s="50" t="s">
        <v>80</v>
      </c>
      <c r="U15" s="50" t="s">
        <v>58</v>
      </c>
      <c r="V15" s="43"/>
      <c r="W15" s="48">
        <v>42.656235</v>
      </c>
      <c r="X15" s="46">
        <f t="shared" si="1"/>
        <v>0</v>
      </c>
    </row>
    <row r="16" s="1" customFormat="1" ht="70.05" customHeight="1" spans="1:24">
      <c r="A16" s="8">
        <v>8</v>
      </c>
      <c r="B16" s="8" t="s">
        <v>42</v>
      </c>
      <c r="C16" s="17" t="s">
        <v>81</v>
      </c>
      <c r="D16" s="18" t="s">
        <v>32</v>
      </c>
      <c r="E16" s="15" t="s">
        <v>33</v>
      </c>
      <c r="F16" s="19" t="s">
        <v>82</v>
      </c>
      <c r="G16" s="18">
        <v>82.465724</v>
      </c>
      <c r="H16" s="18" t="s">
        <v>45</v>
      </c>
      <c r="I16" s="18" t="s">
        <v>83</v>
      </c>
      <c r="J16" s="39">
        <v>82.465724</v>
      </c>
      <c r="K16" s="18">
        <v>82.465724</v>
      </c>
      <c r="L16" s="18"/>
      <c r="M16" s="18"/>
      <c r="N16" s="18"/>
      <c r="O16" s="18" t="s">
        <v>47</v>
      </c>
      <c r="P16" s="19" t="s">
        <v>84</v>
      </c>
      <c r="Q16" s="18">
        <v>669</v>
      </c>
      <c r="R16" s="50" t="s">
        <v>78</v>
      </c>
      <c r="S16" s="50" t="s">
        <v>85</v>
      </c>
      <c r="T16" s="50" t="s">
        <v>86</v>
      </c>
      <c r="U16" s="50" t="s">
        <v>58</v>
      </c>
      <c r="V16" s="43"/>
      <c r="W16" s="48">
        <v>82.465724</v>
      </c>
      <c r="X16" s="46">
        <f t="shared" si="1"/>
        <v>0</v>
      </c>
    </row>
    <row r="17" s="1" customFormat="1" ht="85.8" customHeight="1" spans="1:24">
      <c r="A17" s="8">
        <v>9</v>
      </c>
      <c r="B17" s="8" t="s">
        <v>42</v>
      </c>
      <c r="C17" s="17" t="s">
        <v>87</v>
      </c>
      <c r="D17" s="18" t="s">
        <v>32</v>
      </c>
      <c r="E17" s="20" t="s">
        <v>33</v>
      </c>
      <c r="F17" s="21" t="s">
        <v>2395</v>
      </c>
      <c r="G17" s="18">
        <v>18.6675</v>
      </c>
      <c r="H17" s="18" t="s">
        <v>45</v>
      </c>
      <c r="I17" s="18" t="s">
        <v>89</v>
      </c>
      <c r="J17" s="39">
        <v>18.6675</v>
      </c>
      <c r="K17" s="18">
        <v>18.6675</v>
      </c>
      <c r="L17" s="18"/>
      <c r="M17" s="18"/>
      <c r="N17" s="18"/>
      <c r="O17" s="18" t="s">
        <v>47</v>
      </c>
      <c r="P17" s="19" t="s">
        <v>90</v>
      </c>
      <c r="Q17" s="18">
        <v>56</v>
      </c>
      <c r="R17" s="50" t="s">
        <v>91</v>
      </c>
      <c r="S17" s="50" t="s">
        <v>92</v>
      </c>
      <c r="T17" s="50" t="s">
        <v>80</v>
      </c>
      <c r="U17" s="50" t="s">
        <v>58</v>
      </c>
      <c r="V17" s="43"/>
      <c r="W17" s="48">
        <v>18.6675</v>
      </c>
      <c r="X17" s="46">
        <f t="shared" si="1"/>
        <v>0</v>
      </c>
    </row>
    <row r="18" s="1" customFormat="1" ht="70.05" customHeight="1" spans="1:24">
      <c r="A18" s="8">
        <v>10</v>
      </c>
      <c r="B18" s="8" t="s">
        <v>42</v>
      </c>
      <c r="C18" s="17" t="s">
        <v>93</v>
      </c>
      <c r="D18" s="18" t="s">
        <v>32</v>
      </c>
      <c r="E18" s="15" t="s">
        <v>33</v>
      </c>
      <c r="F18" s="19" t="s">
        <v>2396</v>
      </c>
      <c r="G18" s="18">
        <v>22.6385</v>
      </c>
      <c r="H18" s="18" t="s">
        <v>45</v>
      </c>
      <c r="I18" s="18" t="s">
        <v>95</v>
      </c>
      <c r="J18" s="39">
        <v>22.6385</v>
      </c>
      <c r="K18" s="18">
        <v>22.6385</v>
      </c>
      <c r="L18" s="18"/>
      <c r="M18" s="18"/>
      <c r="N18" s="18"/>
      <c r="O18" s="18" t="s">
        <v>47</v>
      </c>
      <c r="P18" s="19" t="s">
        <v>2397</v>
      </c>
      <c r="Q18" s="18">
        <v>142</v>
      </c>
      <c r="R18" s="50" t="s">
        <v>91</v>
      </c>
      <c r="S18" s="50" t="s">
        <v>92</v>
      </c>
      <c r="T18" s="50" t="s">
        <v>80</v>
      </c>
      <c r="U18" s="50" t="s">
        <v>58</v>
      </c>
      <c r="V18" s="43"/>
      <c r="W18" s="48">
        <v>22.6385</v>
      </c>
      <c r="X18" s="46">
        <f t="shared" si="1"/>
        <v>0</v>
      </c>
    </row>
    <row r="19" s="1" customFormat="1" ht="70.05" customHeight="1" spans="1:24">
      <c r="A19" s="8">
        <v>11</v>
      </c>
      <c r="B19" s="8" t="s">
        <v>42</v>
      </c>
      <c r="C19" s="17" t="s">
        <v>97</v>
      </c>
      <c r="D19" s="18" t="s">
        <v>32</v>
      </c>
      <c r="E19" s="15" t="s">
        <v>33</v>
      </c>
      <c r="F19" s="19" t="s">
        <v>2398</v>
      </c>
      <c r="G19" s="18">
        <v>28.3765</v>
      </c>
      <c r="H19" s="18" t="s">
        <v>45</v>
      </c>
      <c r="I19" s="18" t="s">
        <v>99</v>
      </c>
      <c r="J19" s="39">
        <v>28.3765</v>
      </c>
      <c r="K19" s="18">
        <v>28.3765</v>
      </c>
      <c r="L19" s="18"/>
      <c r="M19" s="18"/>
      <c r="N19" s="18"/>
      <c r="O19" s="18" t="s">
        <v>47</v>
      </c>
      <c r="P19" s="19" t="s">
        <v>2399</v>
      </c>
      <c r="Q19" s="18">
        <v>110</v>
      </c>
      <c r="R19" s="50" t="s">
        <v>91</v>
      </c>
      <c r="S19" s="50" t="s">
        <v>92</v>
      </c>
      <c r="T19" s="50" t="s">
        <v>80</v>
      </c>
      <c r="U19" s="50" t="s">
        <v>58</v>
      </c>
      <c r="V19" s="43"/>
      <c r="W19" s="48">
        <v>28.3765</v>
      </c>
      <c r="X19" s="46">
        <f t="shared" si="1"/>
        <v>0</v>
      </c>
    </row>
    <row r="20" s="1" customFormat="1" ht="70.05" customHeight="1" spans="1:24">
      <c r="A20" s="8">
        <v>12</v>
      </c>
      <c r="B20" s="8" t="s">
        <v>42</v>
      </c>
      <c r="C20" s="17" t="s">
        <v>101</v>
      </c>
      <c r="D20" s="18" t="s">
        <v>32</v>
      </c>
      <c r="E20" s="15" t="s">
        <v>33</v>
      </c>
      <c r="F20" s="19" t="s">
        <v>2400</v>
      </c>
      <c r="G20" s="18">
        <v>22.477</v>
      </c>
      <c r="H20" s="18" t="s">
        <v>45</v>
      </c>
      <c r="I20" s="18" t="s">
        <v>103</v>
      </c>
      <c r="J20" s="39">
        <v>22.477</v>
      </c>
      <c r="K20" s="18">
        <v>22.477</v>
      </c>
      <c r="L20" s="18"/>
      <c r="M20" s="18"/>
      <c r="N20" s="18"/>
      <c r="O20" s="18" t="s">
        <v>47</v>
      </c>
      <c r="P20" s="19" t="s">
        <v>2401</v>
      </c>
      <c r="Q20" s="18">
        <v>165</v>
      </c>
      <c r="R20" s="50" t="s">
        <v>105</v>
      </c>
      <c r="S20" s="50" t="s">
        <v>92</v>
      </c>
      <c r="T20" s="50" t="s">
        <v>80</v>
      </c>
      <c r="U20" s="50" t="s">
        <v>58</v>
      </c>
      <c r="V20" s="43"/>
      <c r="W20" s="48">
        <v>22.477</v>
      </c>
      <c r="X20" s="46">
        <f t="shared" si="1"/>
        <v>0</v>
      </c>
    </row>
    <row r="21" s="1" customFormat="1" ht="70.05" customHeight="1" spans="1:24">
      <c r="A21" s="8">
        <v>13</v>
      </c>
      <c r="B21" s="8" t="s">
        <v>42</v>
      </c>
      <c r="C21" s="17" t="s">
        <v>106</v>
      </c>
      <c r="D21" s="18" t="s">
        <v>32</v>
      </c>
      <c r="E21" s="15" t="s">
        <v>33</v>
      </c>
      <c r="F21" s="19" t="s">
        <v>107</v>
      </c>
      <c r="G21" s="18">
        <v>33.06</v>
      </c>
      <c r="H21" s="18" t="s">
        <v>45</v>
      </c>
      <c r="I21" s="18" t="s">
        <v>108</v>
      </c>
      <c r="J21" s="39">
        <v>33.06</v>
      </c>
      <c r="K21" s="18">
        <v>33.06</v>
      </c>
      <c r="L21" s="18"/>
      <c r="M21" s="18"/>
      <c r="N21" s="18"/>
      <c r="O21" s="18" t="s">
        <v>47</v>
      </c>
      <c r="P21" s="19" t="s">
        <v>109</v>
      </c>
      <c r="Q21" s="18">
        <v>107</v>
      </c>
      <c r="R21" s="50" t="s">
        <v>110</v>
      </c>
      <c r="S21" s="50" t="s">
        <v>92</v>
      </c>
      <c r="T21" s="50" t="s">
        <v>80</v>
      </c>
      <c r="U21" s="50" t="s">
        <v>58</v>
      </c>
      <c r="V21" s="43"/>
      <c r="W21" s="48">
        <v>33.06</v>
      </c>
      <c r="X21" s="46">
        <f t="shared" si="1"/>
        <v>0</v>
      </c>
    </row>
    <row r="22" s="1" customFormat="1" ht="70.05" customHeight="1" spans="1:24">
      <c r="A22" s="8">
        <v>14</v>
      </c>
      <c r="B22" s="8" t="s">
        <v>42</v>
      </c>
      <c r="C22" s="17" t="s">
        <v>111</v>
      </c>
      <c r="D22" s="18" t="s">
        <v>32</v>
      </c>
      <c r="E22" s="15" t="s">
        <v>33</v>
      </c>
      <c r="F22" s="19" t="s">
        <v>2402</v>
      </c>
      <c r="G22" s="18">
        <v>30.856</v>
      </c>
      <c r="H22" s="18" t="s">
        <v>45</v>
      </c>
      <c r="I22" s="18" t="s">
        <v>113</v>
      </c>
      <c r="J22" s="39">
        <v>30.856</v>
      </c>
      <c r="K22" s="18">
        <v>30.856</v>
      </c>
      <c r="L22" s="18"/>
      <c r="M22" s="18"/>
      <c r="N22" s="18"/>
      <c r="O22" s="18" t="s">
        <v>47</v>
      </c>
      <c r="P22" s="19" t="s">
        <v>2403</v>
      </c>
      <c r="Q22" s="18">
        <v>105</v>
      </c>
      <c r="R22" s="50" t="s">
        <v>110</v>
      </c>
      <c r="S22" s="50" t="s">
        <v>92</v>
      </c>
      <c r="T22" s="50" t="s">
        <v>80</v>
      </c>
      <c r="U22" s="50" t="s">
        <v>58</v>
      </c>
      <c r="V22" s="43"/>
      <c r="W22" s="48">
        <v>30.856</v>
      </c>
      <c r="X22" s="46">
        <f t="shared" si="1"/>
        <v>0</v>
      </c>
    </row>
    <row r="23" s="1" customFormat="1" ht="93.6" customHeight="1" spans="1:24">
      <c r="A23" s="8">
        <v>15</v>
      </c>
      <c r="B23" s="8" t="s">
        <v>42</v>
      </c>
      <c r="C23" s="17" t="s">
        <v>115</v>
      </c>
      <c r="D23" s="18" t="s">
        <v>32</v>
      </c>
      <c r="E23" s="15" t="s">
        <v>33</v>
      </c>
      <c r="F23" s="19" t="s">
        <v>116</v>
      </c>
      <c r="G23" s="18">
        <v>38.3135</v>
      </c>
      <c r="H23" s="18" t="s">
        <v>45</v>
      </c>
      <c r="I23" s="18" t="s">
        <v>117</v>
      </c>
      <c r="J23" s="39">
        <v>38.3135</v>
      </c>
      <c r="K23" s="18">
        <v>38.3135</v>
      </c>
      <c r="L23" s="18"/>
      <c r="M23" s="18"/>
      <c r="N23" s="18"/>
      <c r="O23" s="18" t="s">
        <v>47</v>
      </c>
      <c r="P23" s="19" t="s">
        <v>118</v>
      </c>
      <c r="Q23" s="18">
        <v>77</v>
      </c>
      <c r="R23" s="50" t="s">
        <v>110</v>
      </c>
      <c r="S23" s="50" t="s">
        <v>92</v>
      </c>
      <c r="T23" s="50" t="s">
        <v>80</v>
      </c>
      <c r="U23" s="50" t="s">
        <v>58</v>
      </c>
      <c r="V23" s="43"/>
      <c r="W23" s="48">
        <v>38.3135</v>
      </c>
      <c r="X23" s="46">
        <f t="shared" si="1"/>
        <v>0</v>
      </c>
    </row>
    <row r="24" s="1" customFormat="1" ht="91.2" customHeight="1" spans="1:24">
      <c r="A24" s="8">
        <v>16</v>
      </c>
      <c r="B24" s="8" t="s">
        <v>42</v>
      </c>
      <c r="C24" s="17" t="s">
        <v>119</v>
      </c>
      <c r="D24" s="18" t="s">
        <v>32</v>
      </c>
      <c r="E24" s="15" t="s">
        <v>33</v>
      </c>
      <c r="F24" s="19" t="s">
        <v>2404</v>
      </c>
      <c r="G24" s="18">
        <v>45.22</v>
      </c>
      <c r="H24" s="18" t="s">
        <v>45</v>
      </c>
      <c r="I24" s="18" t="s">
        <v>121</v>
      </c>
      <c r="J24" s="39">
        <v>45.22</v>
      </c>
      <c r="K24" s="18">
        <v>45.22</v>
      </c>
      <c r="L24" s="18"/>
      <c r="M24" s="18"/>
      <c r="N24" s="18"/>
      <c r="O24" s="18" t="s">
        <v>47</v>
      </c>
      <c r="P24" s="19" t="s">
        <v>2405</v>
      </c>
      <c r="Q24" s="18">
        <v>242</v>
      </c>
      <c r="R24" s="50" t="s">
        <v>110</v>
      </c>
      <c r="S24" s="50" t="s">
        <v>123</v>
      </c>
      <c r="T24" s="50" t="s">
        <v>80</v>
      </c>
      <c r="U24" s="50" t="s">
        <v>58</v>
      </c>
      <c r="V24" s="43"/>
      <c r="W24" s="48">
        <v>45.22</v>
      </c>
      <c r="X24" s="46">
        <f t="shared" si="1"/>
        <v>0</v>
      </c>
    </row>
    <row r="25" s="1" customFormat="1" ht="103.8" customHeight="1" spans="1:24">
      <c r="A25" s="8">
        <v>17</v>
      </c>
      <c r="B25" s="8" t="s">
        <v>42</v>
      </c>
      <c r="C25" s="22" t="s">
        <v>2406</v>
      </c>
      <c r="D25" s="18" t="s">
        <v>32</v>
      </c>
      <c r="E25" s="15" t="s">
        <v>33</v>
      </c>
      <c r="F25" s="19" t="s">
        <v>125</v>
      </c>
      <c r="G25" s="18">
        <v>19.17423</v>
      </c>
      <c r="H25" s="18" t="s">
        <v>45</v>
      </c>
      <c r="I25" s="18" t="s">
        <v>126</v>
      </c>
      <c r="J25" s="39">
        <v>19.17423</v>
      </c>
      <c r="K25" s="18">
        <v>19.17423</v>
      </c>
      <c r="L25" s="18"/>
      <c r="M25" s="18"/>
      <c r="N25" s="18"/>
      <c r="O25" s="18" t="s">
        <v>47</v>
      </c>
      <c r="P25" s="19" t="s">
        <v>127</v>
      </c>
      <c r="Q25" s="18">
        <v>1747</v>
      </c>
      <c r="R25" s="50" t="s">
        <v>128</v>
      </c>
      <c r="S25" s="50" t="s">
        <v>129</v>
      </c>
      <c r="T25" s="50" t="s">
        <v>130</v>
      </c>
      <c r="U25" s="50" t="s">
        <v>131</v>
      </c>
      <c r="V25" s="43"/>
      <c r="W25" s="48">
        <v>19.17423</v>
      </c>
      <c r="X25" s="46">
        <f t="shared" si="1"/>
        <v>0</v>
      </c>
    </row>
    <row r="26" s="1" customFormat="1" ht="105" customHeight="1" spans="1:24">
      <c r="A26" s="8">
        <v>18</v>
      </c>
      <c r="B26" s="8" t="s">
        <v>42</v>
      </c>
      <c r="C26" s="8" t="s">
        <v>2407</v>
      </c>
      <c r="D26" s="18" t="s">
        <v>32</v>
      </c>
      <c r="E26" s="15" t="s">
        <v>33</v>
      </c>
      <c r="F26" s="19" t="s">
        <v>125</v>
      </c>
      <c r="G26" s="18">
        <v>103.194563</v>
      </c>
      <c r="H26" s="18" t="s">
        <v>45</v>
      </c>
      <c r="I26" s="18" t="s">
        <v>126</v>
      </c>
      <c r="J26" s="39">
        <v>103.194563</v>
      </c>
      <c r="K26" s="18">
        <v>103.194563</v>
      </c>
      <c r="L26" s="18"/>
      <c r="M26" s="18"/>
      <c r="N26" s="18"/>
      <c r="O26" s="18" t="s">
        <v>47</v>
      </c>
      <c r="P26" s="19" t="s">
        <v>127</v>
      </c>
      <c r="Q26" s="18">
        <v>1747</v>
      </c>
      <c r="R26" s="50" t="s">
        <v>128</v>
      </c>
      <c r="S26" s="50" t="s">
        <v>133</v>
      </c>
      <c r="T26" s="50" t="s">
        <v>130</v>
      </c>
      <c r="U26" s="50" t="s">
        <v>134</v>
      </c>
      <c r="V26" s="43"/>
      <c r="W26" s="48">
        <v>103.194563</v>
      </c>
      <c r="X26" s="46">
        <f t="shared" si="1"/>
        <v>0</v>
      </c>
    </row>
    <row r="27" s="1" customFormat="1" ht="100.8" customHeight="1" spans="1:24">
      <c r="A27" s="8">
        <v>19</v>
      </c>
      <c r="B27" s="11" t="s">
        <v>135</v>
      </c>
      <c r="C27" s="8" t="s">
        <v>136</v>
      </c>
      <c r="D27" s="18" t="s">
        <v>32</v>
      </c>
      <c r="E27" s="15" t="s">
        <v>33</v>
      </c>
      <c r="F27" s="19" t="s">
        <v>137</v>
      </c>
      <c r="G27" s="18">
        <v>58.007179</v>
      </c>
      <c r="H27" s="18" t="s">
        <v>138</v>
      </c>
      <c r="I27" s="18" t="s">
        <v>139</v>
      </c>
      <c r="J27" s="8">
        <v>58.007179</v>
      </c>
      <c r="K27" s="18">
        <v>58.007179</v>
      </c>
      <c r="L27" s="18"/>
      <c r="M27" s="18"/>
      <c r="N27" s="18"/>
      <c r="O27" s="18" t="s">
        <v>135</v>
      </c>
      <c r="P27" s="19" t="s">
        <v>140</v>
      </c>
      <c r="Q27" s="18">
        <v>196</v>
      </c>
      <c r="R27" s="50" t="s">
        <v>141</v>
      </c>
      <c r="S27" s="50" t="s">
        <v>142</v>
      </c>
      <c r="T27" s="50" t="s">
        <v>143</v>
      </c>
      <c r="U27" s="50" t="s">
        <v>144</v>
      </c>
      <c r="V27" s="43"/>
      <c r="W27" s="48">
        <v>58.007179</v>
      </c>
      <c r="X27" s="46">
        <f t="shared" si="1"/>
        <v>0</v>
      </c>
    </row>
    <row r="28" s="1" customFormat="1" ht="86.4" customHeight="1" spans="1:24">
      <c r="A28" s="8">
        <v>20</v>
      </c>
      <c r="B28" s="11" t="s">
        <v>135</v>
      </c>
      <c r="C28" s="8" t="s">
        <v>145</v>
      </c>
      <c r="D28" s="18" t="s">
        <v>32</v>
      </c>
      <c r="E28" s="15" t="s">
        <v>33</v>
      </c>
      <c r="F28" s="19" t="s">
        <v>146</v>
      </c>
      <c r="G28" s="18">
        <v>29.1</v>
      </c>
      <c r="H28" s="18" t="s">
        <v>138</v>
      </c>
      <c r="I28" s="18" t="s">
        <v>147</v>
      </c>
      <c r="J28" s="8">
        <v>29.1</v>
      </c>
      <c r="K28" s="18">
        <v>29.1</v>
      </c>
      <c r="L28" s="18"/>
      <c r="M28" s="18"/>
      <c r="N28" s="18"/>
      <c r="O28" s="18" t="s">
        <v>135</v>
      </c>
      <c r="P28" s="19" t="s">
        <v>148</v>
      </c>
      <c r="Q28" s="18">
        <v>212</v>
      </c>
      <c r="R28" s="50" t="s">
        <v>149</v>
      </c>
      <c r="S28" s="50" t="s">
        <v>105</v>
      </c>
      <c r="T28" s="50" t="s">
        <v>150</v>
      </c>
      <c r="U28" s="50" t="s">
        <v>151</v>
      </c>
      <c r="V28" s="43"/>
      <c r="W28" s="48">
        <v>29.1</v>
      </c>
      <c r="X28" s="46">
        <f t="shared" si="1"/>
        <v>0</v>
      </c>
    </row>
    <row r="29" s="1" customFormat="1" ht="78" customHeight="1" spans="1:24">
      <c r="A29" s="8">
        <v>21</v>
      </c>
      <c r="B29" s="11" t="s">
        <v>135</v>
      </c>
      <c r="C29" s="8" t="s">
        <v>152</v>
      </c>
      <c r="D29" s="18" t="s">
        <v>32</v>
      </c>
      <c r="E29" s="15" t="s">
        <v>33</v>
      </c>
      <c r="F29" s="19" t="s">
        <v>153</v>
      </c>
      <c r="G29" s="18">
        <v>14.2586</v>
      </c>
      <c r="H29" s="18" t="s">
        <v>138</v>
      </c>
      <c r="I29" s="18" t="s">
        <v>154</v>
      </c>
      <c r="J29" s="8">
        <v>14.2586</v>
      </c>
      <c r="K29" s="18">
        <v>14.2586</v>
      </c>
      <c r="L29" s="18"/>
      <c r="M29" s="18"/>
      <c r="N29" s="18"/>
      <c r="O29" s="18" t="s">
        <v>135</v>
      </c>
      <c r="P29" s="21" t="s">
        <v>155</v>
      </c>
      <c r="Q29" s="51">
        <v>408</v>
      </c>
      <c r="R29" s="50" t="s">
        <v>156</v>
      </c>
      <c r="S29" s="50" t="s">
        <v>105</v>
      </c>
      <c r="T29" s="50" t="s">
        <v>150</v>
      </c>
      <c r="U29" s="50" t="s">
        <v>151</v>
      </c>
      <c r="V29" s="43"/>
      <c r="W29" s="48">
        <v>14.2586</v>
      </c>
      <c r="X29" s="46">
        <f t="shared" si="1"/>
        <v>0</v>
      </c>
    </row>
    <row r="30" s="1" customFormat="1" ht="70.05" customHeight="1" spans="1:24">
      <c r="A30" s="8">
        <v>22</v>
      </c>
      <c r="B30" s="11" t="s">
        <v>157</v>
      </c>
      <c r="C30" s="11" t="s">
        <v>158</v>
      </c>
      <c r="D30" s="12" t="s">
        <v>32</v>
      </c>
      <c r="E30" s="15" t="s">
        <v>33</v>
      </c>
      <c r="F30" s="23" t="s">
        <v>159</v>
      </c>
      <c r="G30" s="24">
        <v>120</v>
      </c>
      <c r="H30" s="24" t="s">
        <v>160</v>
      </c>
      <c r="I30" s="24" t="s">
        <v>161</v>
      </c>
      <c r="J30" s="40">
        <v>120</v>
      </c>
      <c r="K30" s="24">
        <v>120</v>
      </c>
      <c r="L30" s="24"/>
      <c r="M30" s="24"/>
      <c r="N30" s="24"/>
      <c r="O30" s="24" t="s">
        <v>157</v>
      </c>
      <c r="P30" s="23" t="s">
        <v>162</v>
      </c>
      <c r="Q30" s="11">
        <v>276</v>
      </c>
      <c r="R30" s="47" t="s">
        <v>130</v>
      </c>
      <c r="S30" s="47"/>
      <c r="T30" s="47"/>
      <c r="U30" s="47"/>
      <c r="V30" s="43"/>
      <c r="W30" s="48">
        <v>120</v>
      </c>
      <c r="X30" s="46">
        <f t="shared" si="1"/>
        <v>0</v>
      </c>
    </row>
    <row r="31" s="1" customFormat="1" ht="70.05" customHeight="1" spans="1:24">
      <c r="A31" s="8">
        <v>23</v>
      </c>
      <c r="B31" s="8" t="s">
        <v>157</v>
      </c>
      <c r="C31" s="25" t="s">
        <v>2408</v>
      </c>
      <c r="D31" s="18" t="s">
        <v>32</v>
      </c>
      <c r="E31" s="15" t="s">
        <v>33</v>
      </c>
      <c r="F31" s="19" t="s">
        <v>2409</v>
      </c>
      <c r="G31" s="18">
        <v>82.5</v>
      </c>
      <c r="H31" s="18" t="s">
        <v>160</v>
      </c>
      <c r="I31" s="18" t="s">
        <v>165</v>
      </c>
      <c r="J31" s="39">
        <v>82.5</v>
      </c>
      <c r="K31" s="18">
        <v>82.5</v>
      </c>
      <c r="L31" s="18"/>
      <c r="M31" s="18"/>
      <c r="N31" s="18"/>
      <c r="O31" s="11" t="s">
        <v>157</v>
      </c>
      <c r="P31" s="19" t="s">
        <v>2410</v>
      </c>
      <c r="Q31" s="18">
        <v>80</v>
      </c>
      <c r="R31" s="50" t="s">
        <v>167</v>
      </c>
      <c r="S31" s="50" t="s">
        <v>168</v>
      </c>
      <c r="T31" s="50" t="s">
        <v>169</v>
      </c>
      <c r="U31" s="50"/>
      <c r="V31" s="43"/>
      <c r="W31" s="48">
        <v>82.5</v>
      </c>
      <c r="X31" s="46">
        <f t="shared" si="1"/>
        <v>0</v>
      </c>
    </row>
    <row r="32" s="1" customFormat="1" ht="80.4" customHeight="1" spans="1:24">
      <c r="A32" s="8">
        <v>24</v>
      </c>
      <c r="B32" s="8" t="s">
        <v>157</v>
      </c>
      <c r="C32" s="25" t="s">
        <v>2411</v>
      </c>
      <c r="D32" s="18" t="s">
        <v>32</v>
      </c>
      <c r="E32" s="15" t="s">
        <v>33</v>
      </c>
      <c r="F32" s="19" t="s">
        <v>2412</v>
      </c>
      <c r="G32" s="18">
        <v>41.6</v>
      </c>
      <c r="H32" s="18" t="s">
        <v>160</v>
      </c>
      <c r="I32" s="18" t="s">
        <v>172</v>
      </c>
      <c r="J32" s="8">
        <v>41.6</v>
      </c>
      <c r="K32" s="18">
        <v>41.6</v>
      </c>
      <c r="L32" s="18"/>
      <c r="M32" s="18"/>
      <c r="N32" s="18"/>
      <c r="O32" s="11" t="s">
        <v>157</v>
      </c>
      <c r="P32" s="19" t="s">
        <v>2413</v>
      </c>
      <c r="Q32" s="18">
        <v>78</v>
      </c>
      <c r="R32" s="50" t="s">
        <v>174</v>
      </c>
      <c r="S32" s="50" t="s">
        <v>175</v>
      </c>
      <c r="T32" s="50" t="s">
        <v>169</v>
      </c>
      <c r="U32" s="50"/>
      <c r="V32" s="43"/>
      <c r="W32" s="48">
        <v>41.6</v>
      </c>
      <c r="X32" s="46">
        <f t="shared" si="1"/>
        <v>0</v>
      </c>
    </row>
    <row r="33" s="1" customFormat="1" ht="95.4" customHeight="1" spans="1:24">
      <c r="A33" s="8">
        <v>25</v>
      </c>
      <c r="B33" s="8" t="s">
        <v>157</v>
      </c>
      <c r="C33" s="25" t="s">
        <v>176</v>
      </c>
      <c r="D33" s="18" t="s">
        <v>32</v>
      </c>
      <c r="E33" s="15" t="s">
        <v>33</v>
      </c>
      <c r="F33" s="19" t="s">
        <v>2414</v>
      </c>
      <c r="G33" s="18">
        <v>36.2</v>
      </c>
      <c r="H33" s="18" t="s">
        <v>160</v>
      </c>
      <c r="I33" s="18" t="s">
        <v>178</v>
      </c>
      <c r="J33" s="8">
        <v>36.2</v>
      </c>
      <c r="K33" s="18">
        <v>36.2</v>
      </c>
      <c r="L33" s="18"/>
      <c r="M33" s="18"/>
      <c r="N33" s="18"/>
      <c r="O33" s="11" t="s">
        <v>157</v>
      </c>
      <c r="P33" s="19" t="s">
        <v>2415</v>
      </c>
      <c r="Q33" s="18">
        <v>136</v>
      </c>
      <c r="R33" s="50" t="s">
        <v>180</v>
      </c>
      <c r="S33" s="50" t="s">
        <v>181</v>
      </c>
      <c r="T33" s="50" t="s">
        <v>169</v>
      </c>
      <c r="U33" s="50"/>
      <c r="V33" s="43"/>
      <c r="W33" s="48">
        <v>36.2</v>
      </c>
      <c r="X33" s="46">
        <f t="shared" si="1"/>
        <v>0</v>
      </c>
    </row>
    <row r="34" s="1" customFormat="1" ht="96.6" customHeight="1" spans="1:24">
      <c r="A34" s="8">
        <v>26</v>
      </c>
      <c r="B34" s="8" t="s">
        <v>157</v>
      </c>
      <c r="C34" s="25" t="s">
        <v>2416</v>
      </c>
      <c r="D34" s="18" t="s">
        <v>32</v>
      </c>
      <c r="E34" s="15" t="s">
        <v>33</v>
      </c>
      <c r="F34" s="19" t="s">
        <v>2417</v>
      </c>
      <c r="G34" s="18">
        <v>32</v>
      </c>
      <c r="H34" s="18" t="s">
        <v>160</v>
      </c>
      <c r="I34" s="18" t="s">
        <v>183</v>
      </c>
      <c r="J34" s="8">
        <v>32</v>
      </c>
      <c r="K34" s="18">
        <v>32</v>
      </c>
      <c r="L34" s="18"/>
      <c r="M34" s="18"/>
      <c r="N34" s="18"/>
      <c r="O34" s="11" t="s">
        <v>157</v>
      </c>
      <c r="P34" s="19" t="s">
        <v>2418</v>
      </c>
      <c r="Q34" s="18">
        <v>241</v>
      </c>
      <c r="R34" s="50" t="s">
        <v>185</v>
      </c>
      <c r="S34" s="50" t="s">
        <v>150</v>
      </c>
      <c r="T34" s="50" t="s">
        <v>169</v>
      </c>
      <c r="U34" s="50"/>
      <c r="V34" s="43"/>
      <c r="W34" s="48">
        <v>32</v>
      </c>
      <c r="X34" s="46">
        <f t="shared" si="1"/>
        <v>0</v>
      </c>
    </row>
    <row r="35" s="1" customFormat="1" ht="70.05" customHeight="1" spans="1:24">
      <c r="A35" s="8">
        <v>27</v>
      </c>
      <c r="B35" s="8" t="s">
        <v>157</v>
      </c>
      <c r="C35" s="26" t="s">
        <v>2419</v>
      </c>
      <c r="D35" s="18" t="s">
        <v>32</v>
      </c>
      <c r="E35" s="18" t="s">
        <v>33</v>
      </c>
      <c r="F35" s="19" t="s">
        <v>187</v>
      </c>
      <c r="G35" s="18">
        <v>16.26</v>
      </c>
      <c r="H35" s="18" t="s">
        <v>160</v>
      </c>
      <c r="I35" s="18" t="s">
        <v>188</v>
      </c>
      <c r="J35" s="26">
        <v>16.26</v>
      </c>
      <c r="K35" s="18">
        <v>16.26</v>
      </c>
      <c r="L35" s="18"/>
      <c r="M35" s="18"/>
      <c r="N35" s="18"/>
      <c r="O35" s="11" t="s">
        <v>157</v>
      </c>
      <c r="P35" s="21" t="s">
        <v>189</v>
      </c>
      <c r="Q35" s="51">
        <v>100</v>
      </c>
      <c r="R35" s="50" t="s">
        <v>190</v>
      </c>
      <c r="S35" s="50" t="s">
        <v>191</v>
      </c>
      <c r="T35" s="50" t="s">
        <v>192</v>
      </c>
      <c r="U35" s="50" t="s">
        <v>143</v>
      </c>
      <c r="V35" s="43"/>
      <c r="W35" s="48">
        <v>16.26</v>
      </c>
      <c r="X35" s="46">
        <f t="shared" si="1"/>
        <v>0</v>
      </c>
    </row>
    <row r="36" s="1" customFormat="1" ht="106.8" customHeight="1" spans="1:24">
      <c r="A36" s="8">
        <v>28</v>
      </c>
      <c r="B36" s="8" t="s">
        <v>157</v>
      </c>
      <c r="C36" s="8" t="s">
        <v>193</v>
      </c>
      <c r="D36" s="18" t="s">
        <v>32</v>
      </c>
      <c r="E36" s="15" t="s">
        <v>33</v>
      </c>
      <c r="F36" s="19" t="s">
        <v>2420</v>
      </c>
      <c r="G36" s="18">
        <v>43.7</v>
      </c>
      <c r="H36" s="18" t="s">
        <v>160</v>
      </c>
      <c r="I36" s="18"/>
      <c r="J36" s="8">
        <v>43.7</v>
      </c>
      <c r="K36" s="18">
        <v>43.7</v>
      </c>
      <c r="L36" s="18"/>
      <c r="M36" s="18"/>
      <c r="N36" s="18"/>
      <c r="O36" s="11" t="s">
        <v>157</v>
      </c>
      <c r="P36" s="19" t="s">
        <v>2421</v>
      </c>
      <c r="Q36" s="18">
        <v>851</v>
      </c>
      <c r="R36" s="50" t="s">
        <v>196</v>
      </c>
      <c r="S36" s="50" t="s">
        <v>197</v>
      </c>
      <c r="T36" s="50" t="s">
        <v>198</v>
      </c>
      <c r="U36" s="50"/>
      <c r="V36" s="43"/>
      <c r="W36" s="48">
        <v>43.7</v>
      </c>
      <c r="X36" s="46">
        <f t="shared" si="1"/>
        <v>0</v>
      </c>
    </row>
    <row r="37" s="1" customFormat="1" ht="91.2" customHeight="1" spans="1:24">
      <c r="A37" s="8">
        <v>29</v>
      </c>
      <c r="B37" s="8" t="s">
        <v>199</v>
      </c>
      <c r="C37" s="8" t="s">
        <v>200</v>
      </c>
      <c r="D37" s="11" t="s">
        <v>32</v>
      </c>
      <c r="E37" s="15" t="s">
        <v>33</v>
      </c>
      <c r="F37" s="13" t="s">
        <v>201</v>
      </c>
      <c r="G37" s="11">
        <v>29.8</v>
      </c>
      <c r="H37" s="11" t="s">
        <v>202</v>
      </c>
      <c r="I37" s="11" t="s">
        <v>203</v>
      </c>
      <c r="J37" s="8">
        <v>29.8</v>
      </c>
      <c r="K37" s="11">
        <v>29.8</v>
      </c>
      <c r="L37" s="11"/>
      <c r="M37" s="11"/>
      <c r="N37" s="11"/>
      <c r="O37" s="11" t="s">
        <v>199</v>
      </c>
      <c r="P37" s="13" t="s">
        <v>204</v>
      </c>
      <c r="Q37" s="11">
        <v>147</v>
      </c>
      <c r="R37" s="47" t="s">
        <v>205</v>
      </c>
      <c r="S37" s="47" t="s">
        <v>128</v>
      </c>
      <c r="T37" s="47" t="s">
        <v>80</v>
      </c>
      <c r="U37" s="47"/>
      <c r="V37" s="43"/>
      <c r="W37" s="48">
        <v>29.8</v>
      </c>
      <c r="X37" s="46">
        <f t="shared" si="1"/>
        <v>0</v>
      </c>
    </row>
    <row r="38" s="1" customFormat="1" ht="85.8" customHeight="1" spans="1:24">
      <c r="A38" s="8">
        <v>30</v>
      </c>
      <c r="B38" s="8" t="s">
        <v>199</v>
      </c>
      <c r="C38" s="27" t="s">
        <v>206</v>
      </c>
      <c r="D38" s="11" t="s">
        <v>32</v>
      </c>
      <c r="E38" s="15" t="s">
        <v>33</v>
      </c>
      <c r="F38" s="23" t="s">
        <v>207</v>
      </c>
      <c r="G38" s="11">
        <v>15.65</v>
      </c>
      <c r="H38" s="11" t="s">
        <v>202</v>
      </c>
      <c r="I38" s="11" t="s">
        <v>203</v>
      </c>
      <c r="J38" s="8">
        <v>15.65</v>
      </c>
      <c r="K38" s="11">
        <v>15.65</v>
      </c>
      <c r="L38" s="11"/>
      <c r="M38" s="11"/>
      <c r="N38" s="11"/>
      <c r="O38" s="11" t="s">
        <v>199</v>
      </c>
      <c r="P38" s="13" t="s">
        <v>208</v>
      </c>
      <c r="Q38" s="11">
        <v>292</v>
      </c>
      <c r="R38" s="47" t="s">
        <v>209</v>
      </c>
      <c r="S38" s="47" t="s">
        <v>167</v>
      </c>
      <c r="T38" s="47" t="s">
        <v>210</v>
      </c>
      <c r="U38" s="47"/>
      <c r="V38" s="43"/>
      <c r="W38" s="48">
        <v>15.65</v>
      </c>
      <c r="X38" s="46">
        <f t="shared" si="1"/>
        <v>0</v>
      </c>
    </row>
    <row r="39" s="1" customFormat="1" ht="95" customHeight="1" spans="1:24">
      <c r="A39" s="8">
        <v>31</v>
      </c>
      <c r="B39" s="8" t="s">
        <v>199</v>
      </c>
      <c r="C39" s="8" t="s">
        <v>211</v>
      </c>
      <c r="D39" s="11" t="s">
        <v>32</v>
      </c>
      <c r="E39" s="15" t="s">
        <v>33</v>
      </c>
      <c r="F39" s="13" t="s">
        <v>212</v>
      </c>
      <c r="G39" s="11">
        <v>57.38</v>
      </c>
      <c r="H39" s="11" t="s">
        <v>202</v>
      </c>
      <c r="I39" s="11" t="s">
        <v>203</v>
      </c>
      <c r="J39" s="8">
        <v>57.38</v>
      </c>
      <c r="K39" s="11">
        <v>57.38</v>
      </c>
      <c r="L39" s="11"/>
      <c r="M39" s="11"/>
      <c r="N39" s="11"/>
      <c r="O39" s="11" t="s">
        <v>199</v>
      </c>
      <c r="P39" s="13" t="s">
        <v>213</v>
      </c>
      <c r="Q39" s="11">
        <v>145</v>
      </c>
      <c r="R39" s="47" t="s">
        <v>214</v>
      </c>
      <c r="S39" s="47" t="s">
        <v>215</v>
      </c>
      <c r="T39" s="47" t="s">
        <v>180</v>
      </c>
      <c r="U39" s="47"/>
      <c r="V39" s="43"/>
      <c r="W39" s="48">
        <v>57.38</v>
      </c>
      <c r="X39" s="46">
        <f t="shared" si="1"/>
        <v>0</v>
      </c>
    </row>
    <row r="40" s="1" customFormat="1" ht="81.6" customHeight="1" spans="1:24">
      <c r="A40" s="8">
        <v>32</v>
      </c>
      <c r="B40" s="28" t="s">
        <v>216</v>
      </c>
      <c r="C40" s="14" t="s">
        <v>217</v>
      </c>
      <c r="D40" s="14" t="s">
        <v>32</v>
      </c>
      <c r="E40" s="15" t="s">
        <v>33</v>
      </c>
      <c r="F40" s="29" t="s">
        <v>218</v>
      </c>
      <c r="G40" s="14">
        <v>5.134</v>
      </c>
      <c r="H40" s="14" t="s">
        <v>219</v>
      </c>
      <c r="I40" s="14" t="s">
        <v>220</v>
      </c>
      <c r="J40" s="41">
        <v>5.134</v>
      </c>
      <c r="K40" s="14">
        <v>5.134</v>
      </c>
      <c r="L40" s="14"/>
      <c r="M40" s="14"/>
      <c r="N40" s="14"/>
      <c r="O40" s="14" t="s">
        <v>221</v>
      </c>
      <c r="P40" s="29" t="s">
        <v>222</v>
      </c>
      <c r="Q40" s="14">
        <v>349</v>
      </c>
      <c r="R40" s="52" t="s">
        <v>223</v>
      </c>
      <c r="S40" s="52" t="s">
        <v>224</v>
      </c>
      <c r="T40" s="52" t="s">
        <v>225</v>
      </c>
      <c r="U40" s="52" t="s">
        <v>226</v>
      </c>
      <c r="V40" s="43"/>
      <c r="W40" s="48">
        <v>5.134</v>
      </c>
      <c r="X40" s="46">
        <f t="shared" si="1"/>
        <v>0</v>
      </c>
    </row>
    <row r="41" s="1" customFormat="1" ht="82.8" customHeight="1" spans="1:24">
      <c r="A41" s="8">
        <v>33</v>
      </c>
      <c r="B41" s="28" t="s">
        <v>216</v>
      </c>
      <c r="C41" s="14" t="s">
        <v>227</v>
      </c>
      <c r="D41" s="14" t="s">
        <v>32</v>
      </c>
      <c r="E41" s="15" t="s">
        <v>33</v>
      </c>
      <c r="F41" s="29" t="s">
        <v>228</v>
      </c>
      <c r="G41" s="14">
        <v>10.25</v>
      </c>
      <c r="H41" s="14" t="s">
        <v>219</v>
      </c>
      <c r="I41" s="14" t="s">
        <v>229</v>
      </c>
      <c r="J41" s="14">
        <v>10.25</v>
      </c>
      <c r="K41" s="14">
        <v>10.25</v>
      </c>
      <c r="L41" s="14"/>
      <c r="M41" s="14"/>
      <c r="N41" s="14"/>
      <c r="O41" s="14" t="s">
        <v>221</v>
      </c>
      <c r="P41" s="29" t="s">
        <v>230</v>
      </c>
      <c r="Q41" s="14">
        <v>67</v>
      </c>
      <c r="R41" s="52" t="s">
        <v>231</v>
      </c>
      <c r="S41" s="52" t="s">
        <v>232</v>
      </c>
      <c r="T41" s="52" t="s">
        <v>233</v>
      </c>
      <c r="U41" s="52" t="s">
        <v>226</v>
      </c>
      <c r="V41" s="43"/>
      <c r="W41" s="48">
        <v>10.25</v>
      </c>
      <c r="X41" s="46">
        <f t="shared" si="1"/>
        <v>0</v>
      </c>
    </row>
    <row r="42" s="1" customFormat="1" ht="114" customHeight="1" spans="1:24">
      <c r="A42" s="8">
        <v>34</v>
      </c>
      <c r="B42" s="8" t="s">
        <v>216</v>
      </c>
      <c r="C42" s="8" t="s">
        <v>234</v>
      </c>
      <c r="D42" s="11" t="s">
        <v>32</v>
      </c>
      <c r="E42" s="15" t="s">
        <v>33</v>
      </c>
      <c r="F42" s="30" t="s">
        <v>2422</v>
      </c>
      <c r="G42" s="8">
        <v>82.5</v>
      </c>
      <c r="H42" s="8" t="s">
        <v>219</v>
      </c>
      <c r="I42" s="8" t="s">
        <v>236</v>
      </c>
      <c r="J42" s="8">
        <v>82.5</v>
      </c>
      <c r="K42" s="8">
        <v>82.5</v>
      </c>
      <c r="L42" s="8"/>
      <c r="M42" s="8"/>
      <c r="N42" s="8"/>
      <c r="O42" s="8" t="s">
        <v>221</v>
      </c>
      <c r="P42" s="30" t="s">
        <v>2423</v>
      </c>
      <c r="Q42" s="8">
        <v>117</v>
      </c>
      <c r="R42" s="43" t="s">
        <v>238</v>
      </c>
      <c r="S42" s="43" t="s">
        <v>239</v>
      </c>
      <c r="T42" s="43" t="s">
        <v>240</v>
      </c>
      <c r="U42" s="43"/>
      <c r="V42" s="43"/>
      <c r="W42" s="48">
        <v>82.5</v>
      </c>
      <c r="X42" s="46">
        <f t="shared" si="1"/>
        <v>0</v>
      </c>
    </row>
    <row r="43" s="1" customFormat="1" ht="128" customHeight="1" spans="1:24">
      <c r="A43" s="8">
        <v>35</v>
      </c>
      <c r="B43" s="8" t="s">
        <v>216</v>
      </c>
      <c r="C43" s="8" t="s">
        <v>241</v>
      </c>
      <c r="D43" s="11" t="s">
        <v>32</v>
      </c>
      <c r="E43" s="15" t="s">
        <v>33</v>
      </c>
      <c r="F43" s="30" t="s">
        <v>2424</v>
      </c>
      <c r="G43" s="8">
        <v>25.3</v>
      </c>
      <c r="H43" s="8" t="s">
        <v>219</v>
      </c>
      <c r="I43" s="8" t="s">
        <v>243</v>
      </c>
      <c r="J43" s="8">
        <v>25.3</v>
      </c>
      <c r="K43" s="8">
        <v>25.3</v>
      </c>
      <c r="L43" s="8"/>
      <c r="M43" s="8"/>
      <c r="N43" s="8"/>
      <c r="O43" s="8" t="s">
        <v>221</v>
      </c>
      <c r="P43" s="30" t="s">
        <v>2425</v>
      </c>
      <c r="Q43" s="8">
        <v>247</v>
      </c>
      <c r="R43" s="43" t="s">
        <v>245</v>
      </c>
      <c r="S43" s="43" t="s">
        <v>209</v>
      </c>
      <c r="T43" s="43" t="s">
        <v>128</v>
      </c>
      <c r="U43" s="43"/>
      <c r="V43" s="43"/>
      <c r="W43" s="48">
        <v>25.3</v>
      </c>
      <c r="X43" s="46">
        <f t="shared" si="1"/>
        <v>0</v>
      </c>
    </row>
    <row r="44" s="1" customFormat="1" ht="70.05" customHeight="1" spans="1:24">
      <c r="A44" s="8">
        <v>36</v>
      </c>
      <c r="B44" s="8" t="s">
        <v>216</v>
      </c>
      <c r="C44" s="8" t="s">
        <v>246</v>
      </c>
      <c r="D44" s="11" t="s">
        <v>32</v>
      </c>
      <c r="E44" s="15" t="s">
        <v>33</v>
      </c>
      <c r="F44" s="30" t="s">
        <v>2426</v>
      </c>
      <c r="G44" s="8">
        <v>19.85</v>
      </c>
      <c r="H44" s="8" t="s">
        <v>219</v>
      </c>
      <c r="I44" s="8" t="s">
        <v>248</v>
      </c>
      <c r="J44" s="8">
        <v>19.85</v>
      </c>
      <c r="K44" s="8">
        <v>19.85</v>
      </c>
      <c r="L44" s="8"/>
      <c r="M44" s="8"/>
      <c r="N44" s="8"/>
      <c r="O44" s="8" t="s">
        <v>221</v>
      </c>
      <c r="P44" s="30" t="s">
        <v>2427</v>
      </c>
      <c r="Q44" s="8">
        <v>50</v>
      </c>
      <c r="R44" s="43" t="s">
        <v>245</v>
      </c>
      <c r="S44" s="43" t="s">
        <v>209</v>
      </c>
      <c r="T44" s="43" t="s">
        <v>250</v>
      </c>
      <c r="U44" s="43"/>
      <c r="V44" s="43"/>
      <c r="W44" s="48">
        <v>19.85</v>
      </c>
      <c r="X44" s="46">
        <f t="shared" si="1"/>
        <v>0</v>
      </c>
    </row>
    <row r="45" s="1" customFormat="1" ht="115" customHeight="1" spans="1:24">
      <c r="A45" s="8">
        <v>37</v>
      </c>
      <c r="B45" s="8" t="s">
        <v>216</v>
      </c>
      <c r="C45" s="8" t="s">
        <v>251</v>
      </c>
      <c r="D45" s="11" t="s">
        <v>32</v>
      </c>
      <c r="E45" s="15" t="s">
        <v>33</v>
      </c>
      <c r="F45" s="30" t="s">
        <v>2428</v>
      </c>
      <c r="G45" s="8">
        <v>39.26</v>
      </c>
      <c r="H45" s="8" t="s">
        <v>219</v>
      </c>
      <c r="I45" s="8" t="s">
        <v>253</v>
      </c>
      <c r="J45" s="8">
        <v>39.26</v>
      </c>
      <c r="K45" s="8">
        <v>39.26</v>
      </c>
      <c r="L45" s="8"/>
      <c r="M45" s="8"/>
      <c r="N45" s="8"/>
      <c r="O45" s="8" t="s">
        <v>221</v>
      </c>
      <c r="P45" s="30" t="s">
        <v>2429</v>
      </c>
      <c r="Q45" s="8">
        <v>44</v>
      </c>
      <c r="R45" s="43" t="s">
        <v>79</v>
      </c>
      <c r="S45" s="43" t="s">
        <v>255</v>
      </c>
      <c r="T45" s="43" t="s">
        <v>250</v>
      </c>
      <c r="U45" s="43"/>
      <c r="V45" s="43"/>
      <c r="W45" s="48">
        <v>39.26</v>
      </c>
      <c r="X45" s="46">
        <f t="shared" si="1"/>
        <v>0</v>
      </c>
    </row>
    <row r="46" s="1" customFormat="1" ht="113.4" customHeight="1" spans="1:24">
      <c r="A46" s="8">
        <v>38</v>
      </c>
      <c r="B46" s="8" t="s">
        <v>216</v>
      </c>
      <c r="C46" s="8" t="s">
        <v>256</v>
      </c>
      <c r="D46" s="11" t="s">
        <v>32</v>
      </c>
      <c r="E46" s="15" t="s">
        <v>33</v>
      </c>
      <c r="F46" s="30" t="s">
        <v>257</v>
      </c>
      <c r="G46" s="8">
        <v>29.37</v>
      </c>
      <c r="H46" s="8" t="s">
        <v>219</v>
      </c>
      <c r="I46" s="8" t="s">
        <v>219</v>
      </c>
      <c r="J46" s="8">
        <v>29.37</v>
      </c>
      <c r="K46" s="8">
        <v>29.37</v>
      </c>
      <c r="L46" s="8"/>
      <c r="M46" s="8"/>
      <c r="N46" s="8"/>
      <c r="O46" s="8" t="s">
        <v>221</v>
      </c>
      <c r="P46" s="30" t="s">
        <v>258</v>
      </c>
      <c r="Q46" s="8">
        <v>805</v>
      </c>
      <c r="R46" s="43" t="s">
        <v>255</v>
      </c>
      <c r="S46" s="43" t="s">
        <v>151</v>
      </c>
      <c r="T46" s="43" t="s">
        <v>259</v>
      </c>
      <c r="U46" s="43"/>
      <c r="V46" s="43"/>
      <c r="W46" s="48">
        <v>29.37</v>
      </c>
      <c r="X46" s="46">
        <f t="shared" si="1"/>
        <v>0</v>
      </c>
    </row>
    <row r="47" s="1" customFormat="1" ht="121.2" customHeight="1" spans="1:24">
      <c r="A47" s="8">
        <v>39</v>
      </c>
      <c r="B47" s="8" t="s">
        <v>216</v>
      </c>
      <c r="C47" s="8" t="s">
        <v>260</v>
      </c>
      <c r="D47" s="11" t="s">
        <v>32</v>
      </c>
      <c r="E47" s="15" t="s">
        <v>33</v>
      </c>
      <c r="F47" s="30" t="s">
        <v>261</v>
      </c>
      <c r="G47" s="8">
        <v>8.89</v>
      </c>
      <c r="H47" s="8" t="s">
        <v>219</v>
      </c>
      <c r="I47" s="8" t="s">
        <v>219</v>
      </c>
      <c r="J47" s="8">
        <v>8.89</v>
      </c>
      <c r="K47" s="8">
        <v>8.89</v>
      </c>
      <c r="L47" s="8"/>
      <c r="M47" s="8"/>
      <c r="N47" s="8"/>
      <c r="O47" s="8" t="s">
        <v>221</v>
      </c>
      <c r="P47" s="30" t="s">
        <v>258</v>
      </c>
      <c r="Q47" s="8">
        <v>805</v>
      </c>
      <c r="R47" s="43" t="s">
        <v>255</v>
      </c>
      <c r="S47" s="43" t="s">
        <v>151</v>
      </c>
      <c r="T47" s="43" t="s">
        <v>259</v>
      </c>
      <c r="U47" s="43"/>
      <c r="V47" s="43"/>
      <c r="W47" s="48">
        <v>8.89</v>
      </c>
      <c r="X47" s="46">
        <f t="shared" si="1"/>
        <v>0</v>
      </c>
    </row>
    <row r="48" s="1" customFormat="1" ht="72.6" customHeight="1" spans="1:24">
      <c r="A48" s="8">
        <v>40</v>
      </c>
      <c r="B48" s="12" t="s">
        <v>262</v>
      </c>
      <c r="C48" s="31" t="s">
        <v>263</v>
      </c>
      <c r="D48" s="32" t="s">
        <v>32</v>
      </c>
      <c r="E48" s="15" t="s">
        <v>33</v>
      </c>
      <c r="F48" s="33" t="s">
        <v>264</v>
      </c>
      <c r="G48" s="32">
        <v>18.438904</v>
      </c>
      <c r="H48" s="32" t="s">
        <v>265</v>
      </c>
      <c r="I48" s="32" t="s">
        <v>266</v>
      </c>
      <c r="J48" s="42">
        <v>18.438904</v>
      </c>
      <c r="K48" s="32">
        <v>18.438904</v>
      </c>
      <c r="L48" s="32"/>
      <c r="M48" s="32"/>
      <c r="N48" s="32"/>
      <c r="O48" s="32" t="s">
        <v>265</v>
      </c>
      <c r="P48" s="33" t="s">
        <v>267</v>
      </c>
      <c r="Q48" s="32">
        <v>331</v>
      </c>
      <c r="R48" s="53" t="s">
        <v>268</v>
      </c>
      <c r="S48" s="53" t="s">
        <v>268</v>
      </c>
      <c r="T48" s="53" t="s">
        <v>269</v>
      </c>
      <c r="U48" s="53" t="s">
        <v>270</v>
      </c>
      <c r="V48" s="43"/>
      <c r="W48" s="48">
        <v>18.438904</v>
      </c>
      <c r="X48" s="46">
        <f t="shared" si="1"/>
        <v>0</v>
      </c>
    </row>
    <row r="49" s="1" customFormat="1" ht="118.8" customHeight="1" spans="1:24">
      <c r="A49" s="8">
        <v>41</v>
      </c>
      <c r="B49" s="12" t="s">
        <v>262</v>
      </c>
      <c r="C49" s="34" t="s">
        <v>271</v>
      </c>
      <c r="D49" s="32" t="s">
        <v>32</v>
      </c>
      <c r="E49" s="15" t="s">
        <v>33</v>
      </c>
      <c r="F49" s="33" t="s">
        <v>272</v>
      </c>
      <c r="G49" s="32">
        <v>9.18</v>
      </c>
      <c r="H49" s="32" t="s">
        <v>265</v>
      </c>
      <c r="I49" s="32" t="s">
        <v>273</v>
      </c>
      <c r="J49" s="42">
        <v>9.18</v>
      </c>
      <c r="K49" s="32">
        <v>9.18</v>
      </c>
      <c r="L49" s="32"/>
      <c r="M49" s="32"/>
      <c r="N49" s="32"/>
      <c r="O49" s="32" t="s">
        <v>265</v>
      </c>
      <c r="P49" s="33" t="s">
        <v>274</v>
      </c>
      <c r="Q49" s="32">
        <v>446</v>
      </c>
      <c r="R49" s="53" t="s">
        <v>268</v>
      </c>
      <c r="S49" s="53" t="s">
        <v>268</v>
      </c>
      <c r="T49" s="53" t="s">
        <v>269</v>
      </c>
      <c r="U49" s="53" t="s">
        <v>270</v>
      </c>
      <c r="V49" s="43"/>
      <c r="W49" s="48">
        <v>9.18</v>
      </c>
      <c r="X49" s="46">
        <f t="shared" si="1"/>
        <v>0</v>
      </c>
    </row>
    <row r="50" s="1" customFormat="1" ht="70.05" customHeight="1" spans="1:24">
      <c r="A50" s="8">
        <v>42</v>
      </c>
      <c r="B50" s="12" t="s">
        <v>262</v>
      </c>
      <c r="C50" s="35" t="s">
        <v>275</v>
      </c>
      <c r="D50" s="32" t="s">
        <v>32</v>
      </c>
      <c r="E50" s="15" t="s">
        <v>33</v>
      </c>
      <c r="F50" s="33" t="s">
        <v>276</v>
      </c>
      <c r="G50" s="32">
        <v>16.391084</v>
      </c>
      <c r="H50" s="32" t="s">
        <v>265</v>
      </c>
      <c r="I50" s="32" t="s">
        <v>277</v>
      </c>
      <c r="J50" s="42">
        <v>16.391084</v>
      </c>
      <c r="K50" s="32">
        <v>16.391084</v>
      </c>
      <c r="L50" s="32"/>
      <c r="M50" s="32"/>
      <c r="N50" s="32"/>
      <c r="O50" s="32" t="s">
        <v>265</v>
      </c>
      <c r="P50" s="33" t="s">
        <v>278</v>
      </c>
      <c r="Q50" s="32">
        <v>155</v>
      </c>
      <c r="R50" s="53" t="s">
        <v>268</v>
      </c>
      <c r="S50" s="53" t="s">
        <v>268</v>
      </c>
      <c r="T50" s="53" t="s">
        <v>269</v>
      </c>
      <c r="U50" s="53" t="s">
        <v>270</v>
      </c>
      <c r="V50" s="43"/>
      <c r="W50" s="48">
        <v>16.391084</v>
      </c>
      <c r="X50" s="46">
        <f t="shared" si="1"/>
        <v>0</v>
      </c>
    </row>
    <row r="51" s="1" customFormat="1" ht="82.8" customHeight="1" spans="1:24">
      <c r="A51" s="8">
        <v>43</v>
      </c>
      <c r="B51" s="12" t="s">
        <v>262</v>
      </c>
      <c r="C51" s="35" t="s">
        <v>279</v>
      </c>
      <c r="D51" s="32" t="s">
        <v>32</v>
      </c>
      <c r="E51" s="15" t="s">
        <v>33</v>
      </c>
      <c r="F51" s="33" t="s">
        <v>280</v>
      </c>
      <c r="G51" s="32">
        <v>17.8122</v>
      </c>
      <c r="H51" s="32" t="s">
        <v>265</v>
      </c>
      <c r="I51" s="32" t="s">
        <v>281</v>
      </c>
      <c r="J51" s="42">
        <v>17.8122</v>
      </c>
      <c r="K51" s="32">
        <v>17.8122</v>
      </c>
      <c r="L51" s="32"/>
      <c r="M51" s="32"/>
      <c r="N51" s="32"/>
      <c r="O51" s="32" t="s">
        <v>265</v>
      </c>
      <c r="P51" s="33" t="s">
        <v>282</v>
      </c>
      <c r="Q51" s="32">
        <v>239</v>
      </c>
      <c r="R51" s="53" t="s">
        <v>268</v>
      </c>
      <c r="S51" s="53" t="s">
        <v>268</v>
      </c>
      <c r="T51" s="53" t="s">
        <v>269</v>
      </c>
      <c r="U51" s="53" t="s">
        <v>270</v>
      </c>
      <c r="V51" s="43"/>
      <c r="W51" s="48">
        <v>17.8122</v>
      </c>
      <c r="X51" s="46">
        <f t="shared" si="1"/>
        <v>0</v>
      </c>
    </row>
    <row r="52" s="1" customFormat="1" ht="49.95" customHeight="1" spans="1:24">
      <c r="A52" s="8">
        <v>44</v>
      </c>
      <c r="B52" s="12" t="s">
        <v>262</v>
      </c>
      <c r="C52" s="35" t="s">
        <v>283</v>
      </c>
      <c r="D52" s="32" t="s">
        <v>32</v>
      </c>
      <c r="E52" s="15" t="s">
        <v>33</v>
      </c>
      <c r="F52" s="33" t="s">
        <v>284</v>
      </c>
      <c r="G52" s="32">
        <v>11.66</v>
      </c>
      <c r="H52" s="32" t="s">
        <v>265</v>
      </c>
      <c r="I52" s="32" t="s">
        <v>277</v>
      </c>
      <c r="J52" s="42">
        <v>11.66</v>
      </c>
      <c r="K52" s="32">
        <v>11.66</v>
      </c>
      <c r="L52" s="32"/>
      <c r="M52" s="32"/>
      <c r="N52" s="32"/>
      <c r="O52" s="32" t="s">
        <v>265</v>
      </c>
      <c r="P52" s="33" t="s">
        <v>285</v>
      </c>
      <c r="Q52" s="32">
        <v>155</v>
      </c>
      <c r="R52" s="53" t="s">
        <v>268</v>
      </c>
      <c r="S52" s="53" t="s">
        <v>268</v>
      </c>
      <c r="T52" s="53" t="s">
        <v>269</v>
      </c>
      <c r="U52" s="53" t="s">
        <v>270</v>
      </c>
      <c r="V52" s="43"/>
      <c r="W52" s="48">
        <v>11.66</v>
      </c>
      <c r="X52" s="46">
        <f t="shared" si="1"/>
        <v>0</v>
      </c>
    </row>
    <row r="53" s="1" customFormat="1" ht="70.05" customHeight="1" spans="1:24">
      <c r="A53" s="8">
        <v>45</v>
      </c>
      <c r="B53" s="28" t="s">
        <v>286</v>
      </c>
      <c r="C53" s="15" t="s">
        <v>287</v>
      </c>
      <c r="D53" s="14" t="s">
        <v>32</v>
      </c>
      <c r="E53" s="15" t="s">
        <v>33</v>
      </c>
      <c r="F53" s="29" t="s">
        <v>288</v>
      </c>
      <c r="G53" s="14">
        <v>10.654</v>
      </c>
      <c r="H53" s="14" t="s">
        <v>289</v>
      </c>
      <c r="I53" s="14" t="s">
        <v>290</v>
      </c>
      <c r="J53" s="14">
        <v>10.654</v>
      </c>
      <c r="K53" s="14">
        <v>10.654</v>
      </c>
      <c r="L53" s="14"/>
      <c r="M53" s="14"/>
      <c r="N53" s="14"/>
      <c r="O53" s="14" t="s">
        <v>291</v>
      </c>
      <c r="P53" s="29" t="s">
        <v>292</v>
      </c>
      <c r="Q53" s="14">
        <v>259</v>
      </c>
      <c r="R53" s="52" t="s">
        <v>293</v>
      </c>
      <c r="S53" s="52">
        <v>42891</v>
      </c>
      <c r="T53" s="52">
        <v>43069</v>
      </c>
      <c r="U53" s="52"/>
      <c r="V53" s="43"/>
      <c r="W53" s="48">
        <v>10.654</v>
      </c>
      <c r="X53" s="46">
        <f t="shared" si="1"/>
        <v>0</v>
      </c>
    </row>
    <row r="54" s="1" customFormat="1" ht="87" customHeight="1" spans="1:24">
      <c r="A54" s="8">
        <v>46</v>
      </c>
      <c r="B54" s="8" t="s">
        <v>286</v>
      </c>
      <c r="C54" s="8" t="s">
        <v>294</v>
      </c>
      <c r="D54" s="14" t="s">
        <v>32</v>
      </c>
      <c r="E54" s="15" t="s">
        <v>33</v>
      </c>
      <c r="F54" s="29" t="s">
        <v>295</v>
      </c>
      <c r="G54" s="14">
        <v>48.36</v>
      </c>
      <c r="H54" s="14" t="s">
        <v>289</v>
      </c>
      <c r="I54" s="14" t="s">
        <v>296</v>
      </c>
      <c r="J54" s="8">
        <v>48.36</v>
      </c>
      <c r="K54" s="14">
        <v>48.36</v>
      </c>
      <c r="L54" s="14"/>
      <c r="M54" s="14"/>
      <c r="N54" s="14"/>
      <c r="O54" s="14" t="s">
        <v>291</v>
      </c>
      <c r="P54" s="29" t="s">
        <v>297</v>
      </c>
      <c r="Q54" s="14">
        <v>244</v>
      </c>
      <c r="R54" s="52" t="s">
        <v>298</v>
      </c>
      <c r="S54" s="52">
        <v>43261</v>
      </c>
      <c r="T54" s="52">
        <v>43390</v>
      </c>
      <c r="U54" s="52"/>
      <c r="V54" s="43"/>
      <c r="W54" s="48">
        <v>48.36</v>
      </c>
      <c r="X54" s="46">
        <f t="shared" si="1"/>
        <v>0</v>
      </c>
    </row>
    <row r="55" s="1" customFormat="1" ht="70.05" customHeight="1" spans="1:24">
      <c r="A55" s="8">
        <v>47</v>
      </c>
      <c r="B55" s="11" t="s">
        <v>286</v>
      </c>
      <c r="C55" s="8" t="s">
        <v>299</v>
      </c>
      <c r="D55" s="14" t="s">
        <v>32</v>
      </c>
      <c r="E55" s="15" t="s">
        <v>33</v>
      </c>
      <c r="F55" s="29" t="s">
        <v>300</v>
      </c>
      <c r="G55" s="14">
        <v>29.9</v>
      </c>
      <c r="H55" s="14" t="s">
        <v>289</v>
      </c>
      <c r="I55" s="14" t="s">
        <v>301</v>
      </c>
      <c r="J55" s="8">
        <v>29.9</v>
      </c>
      <c r="K55" s="14">
        <v>29.9</v>
      </c>
      <c r="L55" s="14"/>
      <c r="M55" s="14"/>
      <c r="N55" s="14"/>
      <c r="O55" s="14" t="s">
        <v>291</v>
      </c>
      <c r="P55" s="29" t="s">
        <v>302</v>
      </c>
      <c r="Q55" s="14">
        <v>299</v>
      </c>
      <c r="R55" s="52" t="s">
        <v>303</v>
      </c>
      <c r="S55" s="52">
        <v>43235</v>
      </c>
      <c r="T55" s="52">
        <v>43403</v>
      </c>
      <c r="U55" s="52"/>
      <c r="V55" s="43"/>
      <c r="W55" s="48">
        <v>29.9</v>
      </c>
      <c r="X55" s="46">
        <f t="shared" si="1"/>
        <v>0</v>
      </c>
    </row>
    <row r="56" s="1" customFormat="1" ht="69.6" customHeight="1" spans="1:24">
      <c r="A56" s="8">
        <v>48</v>
      </c>
      <c r="B56" s="8" t="s">
        <v>286</v>
      </c>
      <c r="C56" s="8" t="s">
        <v>304</v>
      </c>
      <c r="D56" s="14" t="s">
        <v>32</v>
      </c>
      <c r="E56" s="15" t="s">
        <v>33</v>
      </c>
      <c r="F56" s="29" t="s">
        <v>305</v>
      </c>
      <c r="G56" s="14">
        <v>29.49</v>
      </c>
      <c r="H56" s="14" t="s">
        <v>289</v>
      </c>
      <c r="I56" s="14" t="s">
        <v>306</v>
      </c>
      <c r="J56" s="8">
        <v>29.49</v>
      </c>
      <c r="K56" s="14">
        <v>29.49</v>
      </c>
      <c r="L56" s="14"/>
      <c r="M56" s="14"/>
      <c r="N56" s="14"/>
      <c r="O56" s="14" t="s">
        <v>291</v>
      </c>
      <c r="P56" s="29" t="s">
        <v>307</v>
      </c>
      <c r="Q56" s="14">
        <v>257</v>
      </c>
      <c r="R56" s="52" t="s">
        <v>303</v>
      </c>
      <c r="S56" s="52">
        <v>43240</v>
      </c>
      <c r="T56" s="52">
        <v>43393</v>
      </c>
      <c r="U56" s="52"/>
      <c r="V56" s="43"/>
      <c r="W56" s="48">
        <v>29.49</v>
      </c>
      <c r="X56" s="46">
        <f t="shared" si="1"/>
        <v>0</v>
      </c>
    </row>
    <row r="57" s="1" customFormat="1" ht="76.8" customHeight="1" spans="1:24">
      <c r="A57" s="8">
        <v>49</v>
      </c>
      <c r="B57" s="11" t="s">
        <v>286</v>
      </c>
      <c r="C57" s="8" t="s">
        <v>308</v>
      </c>
      <c r="D57" s="14" t="s">
        <v>32</v>
      </c>
      <c r="E57" s="15" t="s">
        <v>33</v>
      </c>
      <c r="F57" s="29" t="s">
        <v>309</v>
      </c>
      <c r="G57" s="14">
        <v>17.1</v>
      </c>
      <c r="H57" s="14" t="s">
        <v>289</v>
      </c>
      <c r="I57" s="14" t="s">
        <v>310</v>
      </c>
      <c r="J57" s="8">
        <v>17.1</v>
      </c>
      <c r="K57" s="14">
        <v>17.1</v>
      </c>
      <c r="L57" s="14"/>
      <c r="M57" s="14"/>
      <c r="N57" s="14"/>
      <c r="O57" s="14" t="s">
        <v>291</v>
      </c>
      <c r="P57" s="29" t="s">
        <v>311</v>
      </c>
      <c r="Q57" s="14">
        <v>154</v>
      </c>
      <c r="R57" s="52" t="s">
        <v>312</v>
      </c>
      <c r="S57" s="52">
        <v>43230</v>
      </c>
      <c r="T57" s="52">
        <v>43393</v>
      </c>
      <c r="U57" s="52"/>
      <c r="V57" s="43"/>
      <c r="W57" s="48">
        <v>17.1</v>
      </c>
      <c r="X57" s="46">
        <f t="shared" si="1"/>
        <v>0</v>
      </c>
    </row>
    <row r="58" s="1" customFormat="1" ht="70.8" customHeight="1" spans="1:24">
      <c r="A58" s="8">
        <v>50</v>
      </c>
      <c r="B58" s="8" t="s">
        <v>286</v>
      </c>
      <c r="C58" s="8" t="s">
        <v>313</v>
      </c>
      <c r="D58" s="14" t="s">
        <v>32</v>
      </c>
      <c r="E58" s="15" t="s">
        <v>33</v>
      </c>
      <c r="F58" s="29" t="s">
        <v>314</v>
      </c>
      <c r="G58" s="14">
        <v>25.8</v>
      </c>
      <c r="H58" s="14" t="s">
        <v>289</v>
      </c>
      <c r="I58" s="14" t="s">
        <v>315</v>
      </c>
      <c r="J58" s="8">
        <v>25.8</v>
      </c>
      <c r="K58" s="14">
        <v>25.8</v>
      </c>
      <c r="L58" s="14"/>
      <c r="M58" s="14"/>
      <c r="N58" s="14"/>
      <c r="O58" s="14" t="s">
        <v>291</v>
      </c>
      <c r="P58" s="29" t="s">
        <v>316</v>
      </c>
      <c r="Q58" s="14">
        <v>416</v>
      </c>
      <c r="R58" s="52" t="s">
        <v>312</v>
      </c>
      <c r="S58" s="52">
        <v>43235</v>
      </c>
      <c r="T58" s="52">
        <v>43388</v>
      </c>
      <c r="U58" s="52"/>
      <c r="V58" s="43"/>
      <c r="W58" s="48">
        <v>25.8</v>
      </c>
      <c r="X58" s="46">
        <f t="shared" si="1"/>
        <v>0</v>
      </c>
    </row>
    <row r="59" s="1" customFormat="1" ht="86.4" customHeight="1" spans="1:24">
      <c r="A59" s="8">
        <v>51</v>
      </c>
      <c r="B59" s="36" t="s">
        <v>317</v>
      </c>
      <c r="C59" s="14" t="s">
        <v>318</v>
      </c>
      <c r="D59" s="14" t="s">
        <v>32</v>
      </c>
      <c r="E59" s="15" t="s">
        <v>33</v>
      </c>
      <c r="F59" s="29" t="s">
        <v>319</v>
      </c>
      <c r="G59" s="14">
        <v>0.43</v>
      </c>
      <c r="H59" s="14" t="s">
        <v>320</v>
      </c>
      <c r="I59" s="14" t="s">
        <v>321</v>
      </c>
      <c r="J59" s="14">
        <v>0.43</v>
      </c>
      <c r="K59" s="14">
        <v>0.43</v>
      </c>
      <c r="L59" s="14"/>
      <c r="M59" s="14"/>
      <c r="N59" s="14"/>
      <c r="O59" s="14" t="s">
        <v>317</v>
      </c>
      <c r="P59" s="29" t="s">
        <v>322</v>
      </c>
      <c r="Q59" s="14">
        <v>45</v>
      </c>
      <c r="R59" s="52">
        <v>42971</v>
      </c>
      <c r="S59" s="52">
        <v>42980</v>
      </c>
      <c r="T59" s="52">
        <v>43033</v>
      </c>
      <c r="U59" s="52">
        <v>43094</v>
      </c>
      <c r="V59" s="43"/>
      <c r="W59" s="48">
        <v>0.43</v>
      </c>
      <c r="X59" s="46">
        <f t="shared" si="1"/>
        <v>0</v>
      </c>
    </row>
    <row r="60" s="1" customFormat="1" ht="90" customHeight="1" spans="1:24">
      <c r="A60" s="8">
        <v>52</v>
      </c>
      <c r="B60" s="36" t="s">
        <v>317</v>
      </c>
      <c r="C60" s="14" t="s">
        <v>323</v>
      </c>
      <c r="D60" s="14" t="s">
        <v>32</v>
      </c>
      <c r="E60" s="15" t="s">
        <v>33</v>
      </c>
      <c r="F60" s="29" t="s">
        <v>324</v>
      </c>
      <c r="G60" s="14">
        <v>21.85</v>
      </c>
      <c r="H60" s="14" t="s">
        <v>320</v>
      </c>
      <c r="I60" s="14" t="s">
        <v>325</v>
      </c>
      <c r="J60" s="14">
        <v>21.85</v>
      </c>
      <c r="K60" s="14">
        <v>21.85</v>
      </c>
      <c r="L60" s="14"/>
      <c r="M60" s="14"/>
      <c r="N60" s="14"/>
      <c r="O60" s="14" t="s">
        <v>317</v>
      </c>
      <c r="P60" s="29" t="s">
        <v>326</v>
      </c>
      <c r="Q60" s="14">
        <v>33</v>
      </c>
      <c r="R60" s="52">
        <v>42971</v>
      </c>
      <c r="S60" s="52">
        <v>42980</v>
      </c>
      <c r="T60" s="52">
        <v>43033</v>
      </c>
      <c r="U60" s="52">
        <v>43094</v>
      </c>
      <c r="V60" s="43"/>
      <c r="W60" s="48">
        <v>21.85</v>
      </c>
      <c r="X60" s="46">
        <f t="shared" si="1"/>
        <v>0</v>
      </c>
    </row>
    <row r="61" s="1" customFormat="1" ht="70.05" customHeight="1" spans="1:24">
      <c r="A61" s="8">
        <v>53</v>
      </c>
      <c r="B61" s="36" t="s">
        <v>317</v>
      </c>
      <c r="C61" s="14" t="s">
        <v>327</v>
      </c>
      <c r="D61" s="14" t="s">
        <v>32</v>
      </c>
      <c r="E61" s="15" t="s">
        <v>33</v>
      </c>
      <c r="F61" s="29" t="s">
        <v>328</v>
      </c>
      <c r="G61" s="14">
        <v>0.64</v>
      </c>
      <c r="H61" s="14" t="s">
        <v>320</v>
      </c>
      <c r="I61" s="14" t="s">
        <v>329</v>
      </c>
      <c r="J61" s="14">
        <v>0.64</v>
      </c>
      <c r="K61" s="14">
        <v>0.64</v>
      </c>
      <c r="L61" s="14"/>
      <c r="M61" s="14"/>
      <c r="N61" s="14"/>
      <c r="O61" s="14" t="s">
        <v>317</v>
      </c>
      <c r="P61" s="29" t="s">
        <v>330</v>
      </c>
      <c r="Q61" s="14">
        <v>70</v>
      </c>
      <c r="R61" s="52">
        <v>42971</v>
      </c>
      <c r="S61" s="52">
        <v>42980</v>
      </c>
      <c r="T61" s="52">
        <v>43033</v>
      </c>
      <c r="U61" s="52">
        <v>43094</v>
      </c>
      <c r="V61" s="43"/>
      <c r="W61" s="48">
        <v>0.64</v>
      </c>
      <c r="X61" s="46">
        <f t="shared" si="1"/>
        <v>0</v>
      </c>
    </row>
    <row r="62" s="1" customFormat="1" ht="70.05" customHeight="1" spans="1:24">
      <c r="A62" s="8">
        <v>54</v>
      </c>
      <c r="B62" s="36" t="s">
        <v>317</v>
      </c>
      <c r="C62" s="14" t="s">
        <v>331</v>
      </c>
      <c r="D62" s="14" t="s">
        <v>32</v>
      </c>
      <c r="E62" s="15" t="s">
        <v>33</v>
      </c>
      <c r="F62" s="29" t="s">
        <v>332</v>
      </c>
      <c r="G62" s="14">
        <v>1.11</v>
      </c>
      <c r="H62" s="14" t="s">
        <v>320</v>
      </c>
      <c r="I62" s="14" t="s">
        <v>333</v>
      </c>
      <c r="J62" s="14">
        <v>1.11</v>
      </c>
      <c r="K62" s="14">
        <v>1.11</v>
      </c>
      <c r="L62" s="14"/>
      <c r="M62" s="14"/>
      <c r="N62" s="14"/>
      <c r="O62" s="14" t="s">
        <v>317</v>
      </c>
      <c r="P62" s="29" t="s">
        <v>334</v>
      </c>
      <c r="Q62" s="14">
        <v>133</v>
      </c>
      <c r="R62" s="52">
        <v>42971</v>
      </c>
      <c r="S62" s="52">
        <v>42980</v>
      </c>
      <c r="T62" s="52">
        <v>43033</v>
      </c>
      <c r="U62" s="52">
        <v>43094</v>
      </c>
      <c r="V62" s="43"/>
      <c r="W62" s="48">
        <v>1.11</v>
      </c>
      <c r="X62" s="46">
        <f t="shared" si="1"/>
        <v>0</v>
      </c>
    </row>
    <row r="63" s="1" customFormat="1" ht="84.6" customHeight="1" spans="1:24">
      <c r="A63" s="8">
        <v>55</v>
      </c>
      <c r="B63" s="11" t="s">
        <v>317</v>
      </c>
      <c r="C63" s="14" t="s">
        <v>335</v>
      </c>
      <c r="D63" s="14" t="s">
        <v>32</v>
      </c>
      <c r="E63" s="15" t="s">
        <v>33</v>
      </c>
      <c r="F63" s="29" t="s">
        <v>336</v>
      </c>
      <c r="G63" s="14">
        <v>29.7</v>
      </c>
      <c r="H63" s="14" t="s">
        <v>320</v>
      </c>
      <c r="I63" s="14" t="s">
        <v>337</v>
      </c>
      <c r="J63" s="14">
        <v>29.7</v>
      </c>
      <c r="K63" s="14">
        <v>29.7</v>
      </c>
      <c r="L63" s="14"/>
      <c r="M63" s="14"/>
      <c r="N63" s="14"/>
      <c r="O63" s="14" t="s">
        <v>317</v>
      </c>
      <c r="P63" s="29" t="s">
        <v>338</v>
      </c>
      <c r="Q63" s="14">
        <v>12</v>
      </c>
      <c r="R63" s="52">
        <v>43185</v>
      </c>
      <c r="S63" s="52">
        <v>43271</v>
      </c>
      <c r="T63" s="52">
        <v>43301</v>
      </c>
      <c r="U63" s="52">
        <v>43306</v>
      </c>
      <c r="V63" s="43"/>
      <c r="W63" s="48">
        <v>29.7</v>
      </c>
      <c r="X63" s="46">
        <f t="shared" si="1"/>
        <v>0</v>
      </c>
    </row>
    <row r="64" s="1" customFormat="1" ht="90.6" customHeight="1" spans="1:24">
      <c r="A64" s="8">
        <v>56</v>
      </c>
      <c r="B64" s="11" t="s">
        <v>317</v>
      </c>
      <c r="C64" s="14" t="s">
        <v>339</v>
      </c>
      <c r="D64" s="14" t="s">
        <v>32</v>
      </c>
      <c r="E64" s="15" t="s">
        <v>33</v>
      </c>
      <c r="F64" s="29" t="s">
        <v>340</v>
      </c>
      <c r="G64" s="14">
        <v>40.02</v>
      </c>
      <c r="H64" s="14" t="s">
        <v>320</v>
      </c>
      <c r="I64" s="14" t="s">
        <v>341</v>
      </c>
      <c r="J64" s="14">
        <v>40.02</v>
      </c>
      <c r="K64" s="14">
        <v>40.02</v>
      </c>
      <c r="L64" s="14"/>
      <c r="M64" s="14"/>
      <c r="N64" s="14"/>
      <c r="O64" s="14" t="s">
        <v>317</v>
      </c>
      <c r="P64" s="29" t="s">
        <v>342</v>
      </c>
      <c r="Q64" s="14">
        <v>728</v>
      </c>
      <c r="R64" s="52">
        <v>43052</v>
      </c>
      <c r="S64" s="52">
        <v>43064</v>
      </c>
      <c r="T64" s="52">
        <v>43429</v>
      </c>
      <c r="U64" s="52">
        <v>43431</v>
      </c>
      <c r="V64" s="43"/>
      <c r="W64" s="48">
        <v>40.02</v>
      </c>
      <c r="X64" s="46">
        <f t="shared" si="1"/>
        <v>0</v>
      </c>
    </row>
    <row r="65" s="1" customFormat="1" ht="134.4" customHeight="1" spans="1:24">
      <c r="A65" s="8">
        <v>57</v>
      </c>
      <c r="B65" s="8" t="s">
        <v>317</v>
      </c>
      <c r="C65" s="8" t="s">
        <v>343</v>
      </c>
      <c r="D65" s="11" t="s">
        <v>32</v>
      </c>
      <c r="E65" s="15" t="s">
        <v>33</v>
      </c>
      <c r="F65" s="13" t="s">
        <v>344</v>
      </c>
      <c r="G65" s="11">
        <v>61</v>
      </c>
      <c r="H65" s="11" t="s">
        <v>320</v>
      </c>
      <c r="I65" s="11" t="s">
        <v>345</v>
      </c>
      <c r="J65" s="8">
        <v>61</v>
      </c>
      <c r="K65" s="11">
        <v>61</v>
      </c>
      <c r="L65" s="11"/>
      <c r="M65" s="11"/>
      <c r="N65" s="11"/>
      <c r="O65" s="11" t="s">
        <v>317</v>
      </c>
      <c r="P65" s="13" t="s">
        <v>346</v>
      </c>
      <c r="Q65" s="11">
        <v>683</v>
      </c>
      <c r="R65" s="47">
        <v>43299</v>
      </c>
      <c r="S65" s="47">
        <v>43304</v>
      </c>
      <c r="T65" s="47">
        <v>43366</v>
      </c>
      <c r="U65" s="47" t="s">
        <v>58</v>
      </c>
      <c r="V65" s="43"/>
      <c r="W65" s="48">
        <v>61</v>
      </c>
      <c r="X65" s="46">
        <f t="shared" si="1"/>
        <v>0</v>
      </c>
    </row>
    <row r="66" s="1" customFormat="1" ht="118.8" customHeight="1" spans="1:24">
      <c r="A66" s="8">
        <v>58</v>
      </c>
      <c r="B66" s="8" t="s">
        <v>317</v>
      </c>
      <c r="C66" s="8" t="s">
        <v>347</v>
      </c>
      <c r="D66" s="11" t="s">
        <v>32</v>
      </c>
      <c r="E66" s="15" t="s">
        <v>33</v>
      </c>
      <c r="F66" s="13" t="s">
        <v>348</v>
      </c>
      <c r="G66" s="11">
        <v>36</v>
      </c>
      <c r="H66" s="11" t="s">
        <v>320</v>
      </c>
      <c r="I66" s="11" t="s">
        <v>349</v>
      </c>
      <c r="J66" s="8">
        <v>36</v>
      </c>
      <c r="K66" s="11">
        <v>36</v>
      </c>
      <c r="L66" s="11"/>
      <c r="M66" s="11"/>
      <c r="N66" s="11"/>
      <c r="O66" s="11" t="s">
        <v>317</v>
      </c>
      <c r="P66" s="13" t="s">
        <v>350</v>
      </c>
      <c r="Q66" s="11">
        <v>245</v>
      </c>
      <c r="R66" s="47">
        <v>43299</v>
      </c>
      <c r="S66" s="47">
        <v>43304</v>
      </c>
      <c r="T66" s="47">
        <v>43366</v>
      </c>
      <c r="U66" s="47" t="s">
        <v>58</v>
      </c>
      <c r="V66" s="43"/>
      <c r="W66" s="48">
        <v>36</v>
      </c>
      <c r="X66" s="46">
        <f t="shared" si="1"/>
        <v>0</v>
      </c>
    </row>
    <row r="67" s="1" customFormat="1" ht="97.2" customHeight="1" spans="1:24">
      <c r="A67" s="8">
        <v>59</v>
      </c>
      <c r="B67" s="8" t="s">
        <v>317</v>
      </c>
      <c r="C67" s="8" t="s">
        <v>351</v>
      </c>
      <c r="D67" s="11" t="s">
        <v>32</v>
      </c>
      <c r="E67" s="15" t="s">
        <v>33</v>
      </c>
      <c r="F67" s="13" t="s">
        <v>352</v>
      </c>
      <c r="G67" s="11">
        <v>35.1</v>
      </c>
      <c r="H67" s="11" t="s">
        <v>320</v>
      </c>
      <c r="I67" s="11" t="s">
        <v>353</v>
      </c>
      <c r="J67" s="8">
        <v>35.1</v>
      </c>
      <c r="K67" s="11">
        <v>35.1</v>
      </c>
      <c r="L67" s="11"/>
      <c r="M67" s="11"/>
      <c r="N67" s="11"/>
      <c r="O67" s="11" t="s">
        <v>317</v>
      </c>
      <c r="P67" s="13" t="s">
        <v>354</v>
      </c>
      <c r="Q67" s="11">
        <v>108</v>
      </c>
      <c r="R67" s="47">
        <v>43299</v>
      </c>
      <c r="S67" s="47">
        <v>43304</v>
      </c>
      <c r="T67" s="47">
        <v>43366</v>
      </c>
      <c r="U67" s="47" t="s">
        <v>58</v>
      </c>
      <c r="V67" s="43"/>
      <c r="W67" s="48">
        <v>35.1</v>
      </c>
      <c r="X67" s="46">
        <f t="shared" si="1"/>
        <v>0</v>
      </c>
    </row>
    <row r="68" s="1" customFormat="1" ht="88.8" customHeight="1" spans="1:24">
      <c r="A68" s="8">
        <v>60</v>
      </c>
      <c r="B68" s="8" t="s">
        <v>317</v>
      </c>
      <c r="C68" s="8" t="s">
        <v>355</v>
      </c>
      <c r="D68" s="11" t="s">
        <v>32</v>
      </c>
      <c r="E68" s="15" t="s">
        <v>33</v>
      </c>
      <c r="F68" s="13" t="s">
        <v>356</v>
      </c>
      <c r="G68" s="11">
        <v>45.52</v>
      </c>
      <c r="H68" s="11" t="s">
        <v>320</v>
      </c>
      <c r="I68" s="11" t="s">
        <v>357</v>
      </c>
      <c r="J68" s="8">
        <v>45.52</v>
      </c>
      <c r="K68" s="11">
        <v>45.52</v>
      </c>
      <c r="L68" s="11"/>
      <c r="M68" s="11"/>
      <c r="N68" s="11"/>
      <c r="O68" s="11" t="s">
        <v>317</v>
      </c>
      <c r="P68" s="13" t="s">
        <v>358</v>
      </c>
      <c r="Q68" s="11">
        <v>1036</v>
      </c>
      <c r="R68" s="47">
        <v>43301</v>
      </c>
      <c r="S68" s="47">
        <v>43317</v>
      </c>
      <c r="T68" s="47">
        <v>43348</v>
      </c>
      <c r="U68" s="47" t="s">
        <v>58</v>
      </c>
      <c r="V68" s="43"/>
      <c r="W68" s="48">
        <v>45.52</v>
      </c>
      <c r="X68" s="46">
        <f t="shared" si="1"/>
        <v>0</v>
      </c>
    </row>
    <row r="69" s="1" customFormat="1" ht="90.6" customHeight="1" spans="1:24">
      <c r="A69" s="8">
        <v>61</v>
      </c>
      <c r="B69" s="8" t="s">
        <v>317</v>
      </c>
      <c r="C69" s="8" t="s">
        <v>359</v>
      </c>
      <c r="D69" s="11" t="s">
        <v>32</v>
      </c>
      <c r="E69" s="15" t="s">
        <v>33</v>
      </c>
      <c r="F69" s="13" t="s">
        <v>356</v>
      </c>
      <c r="G69" s="11">
        <v>14.636</v>
      </c>
      <c r="H69" s="11" t="s">
        <v>320</v>
      </c>
      <c r="I69" s="11" t="s">
        <v>357</v>
      </c>
      <c r="J69" s="8">
        <v>14.636</v>
      </c>
      <c r="K69" s="11">
        <v>14.636</v>
      </c>
      <c r="L69" s="11"/>
      <c r="M69" s="11"/>
      <c r="N69" s="11"/>
      <c r="O69" s="11" t="s">
        <v>317</v>
      </c>
      <c r="P69" s="13" t="s">
        <v>358</v>
      </c>
      <c r="Q69" s="11">
        <v>1036</v>
      </c>
      <c r="R69" s="47">
        <v>43301</v>
      </c>
      <c r="S69" s="47">
        <v>43317</v>
      </c>
      <c r="T69" s="47">
        <v>43348</v>
      </c>
      <c r="U69" s="47" t="s">
        <v>58</v>
      </c>
      <c r="V69" s="43"/>
      <c r="W69" s="48">
        <v>14.636</v>
      </c>
      <c r="X69" s="46">
        <f t="shared" si="1"/>
        <v>0</v>
      </c>
    </row>
    <row r="70" s="1" customFormat="1" ht="70.05" customHeight="1" spans="1:24">
      <c r="A70" s="8">
        <v>62</v>
      </c>
      <c r="B70" s="28" t="s">
        <v>360</v>
      </c>
      <c r="C70" s="14" t="s">
        <v>361</v>
      </c>
      <c r="D70" s="14" t="s">
        <v>32</v>
      </c>
      <c r="E70" s="15" t="s">
        <v>33</v>
      </c>
      <c r="F70" s="29" t="s">
        <v>362</v>
      </c>
      <c r="G70" s="14">
        <v>19.17</v>
      </c>
      <c r="H70" s="14" t="s">
        <v>363</v>
      </c>
      <c r="I70" s="14" t="s">
        <v>364</v>
      </c>
      <c r="J70" s="14">
        <v>3.747</v>
      </c>
      <c r="K70" s="14">
        <v>3.747</v>
      </c>
      <c r="L70" s="14"/>
      <c r="M70" s="14"/>
      <c r="N70" s="14"/>
      <c r="O70" s="14" t="s">
        <v>360</v>
      </c>
      <c r="P70" s="29" t="s">
        <v>365</v>
      </c>
      <c r="Q70" s="14">
        <v>392</v>
      </c>
      <c r="R70" s="52" t="s">
        <v>366</v>
      </c>
      <c r="S70" s="52" t="s">
        <v>367</v>
      </c>
      <c r="T70" s="52" t="s">
        <v>368</v>
      </c>
      <c r="U70" s="52" t="s">
        <v>369</v>
      </c>
      <c r="V70" s="68"/>
      <c r="W70" s="48">
        <v>3.747</v>
      </c>
      <c r="X70" s="46">
        <f t="shared" ref="X70:X133" si="3">W70-J70</f>
        <v>0</v>
      </c>
    </row>
    <row r="71" s="1" customFormat="1" ht="70.05" customHeight="1" spans="1:24">
      <c r="A71" s="8">
        <v>63</v>
      </c>
      <c r="B71" s="28" t="s">
        <v>360</v>
      </c>
      <c r="C71" s="14" t="s">
        <v>370</v>
      </c>
      <c r="D71" s="14" t="s">
        <v>32</v>
      </c>
      <c r="E71" s="15" t="s">
        <v>33</v>
      </c>
      <c r="F71" s="29" t="s">
        <v>371</v>
      </c>
      <c r="G71" s="14">
        <v>21.9</v>
      </c>
      <c r="H71" s="14" t="s">
        <v>363</v>
      </c>
      <c r="I71" s="14" t="s">
        <v>372</v>
      </c>
      <c r="J71" s="14">
        <v>3.7</v>
      </c>
      <c r="K71" s="14">
        <v>3.7</v>
      </c>
      <c r="L71" s="14"/>
      <c r="M71" s="14"/>
      <c r="N71" s="14"/>
      <c r="O71" s="14" t="s">
        <v>360</v>
      </c>
      <c r="P71" s="64" t="s">
        <v>2430</v>
      </c>
      <c r="Q71" s="14">
        <v>361</v>
      </c>
      <c r="R71" s="52" t="s">
        <v>366</v>
      </c>
      <c r="S71" s="52" t="s">
        <v>367</v>
      </c>
      <c r="T71" s="52" t="s">
        <v>368</v>
      </c>
      <c r="U71" s="52" t="s">
        <v>369</v>
      </c>
      <c r="V71" s="68"/>
      <c r="W71" s="48">
        <v>3.7</v>
      </c>
      <c r="X71" s="46">
        <f t="shared" si="3"/>
        <v>0</v>
      </c>
    </row>
    <row r="72" s="1" customFormat="1" ht="70.05" customHeight="1" spans="1:24">
      <c r="A72" s="8">
        <v>64</v>
      </c>
      <c r="B72" s="28" t="s">
        <v>360</v>
      </c>
      <c r="C72" s="14" t="s">
        <v>374</v>
      </c>
      <c r="D72" s="14" t="s">
        <v>32</v>
      </c>
      <c r="E72" s="15" t="s">
        <v>33</v>
      </c>
      <c r="F72" s="29" t="s">
        <v>375</v>
      </c>
      <c r="G72" s="14">
        <v>35.77</v>
      </c>
      <c r="H72" s="14" t="s">
        <v>363</v>
      </c>
      <c r="I72" s="14" t="s">
        <v>376</v>
      </c>
      <c r="J72" s="14">
        <v>6.6184</v>
      </c>
      <c r="K72" s="14">
        <v>6.6184</v>
      </c>
      <c r="L72" s="14"/>
      <c r="M72" s="14"/>
      <c r="N72" s="14"/>
      <c r="O72" s="14" t="s">
        <v>360</v>
      </c>
      <c r="P72" s="29" t="s">
        <v>2431</v>
      </c>
      <c r="Q72" s="14">
        <v>139</v>
      </c>
      <c r="R72" s="52" t="s">
        <v>366</v>
      </c>
      <c r="S72" s="52" t="s">
        <v>367</v>
      </c>
      <c r="T72" s="52" t="s">
        <v>368</v>
      </c>
      <c r="U72" s="52" t="s">
        <v>369</v>
      </c>
      <c r="V72" s="68"/>
      <c r="W72" s="48">
        <v>6.6184</v>
      </c>
      <c r="X72" s="46">
        <f t="shared" si="3"/>
        <v>0</v>
      </c>
    </row>
    <row r="73" s="1" customFormat="1" ht="70.05" customHeight="1" spans="1:24">
      <c r="A73" s="8">
        <v>65</v>
      </c>
      <c r="B73" s="28" t="s">
        <v>360</v>
      </c>
      <c r="C73" s="14" t="s">
        <v>378</v>
      </c>
      <c r="D73" s="14" t="s">
        <v>32</v>
      </c>
      <c r="E73" s="15" t="s">
        <v>33</v>
      </c>
      <c r="F73" s="29" t="s">
        <v>379</v>
      </c>
      <c r="G73" s="14">
        <v>74</v>
      </c>
      <c r="H73" s="14" t="s">
        <v>363</v>
      </c>
      <c r="I73" s="14" t="s">
        <v>380</v>
      </c>
      <c r="J73" s="14">
        <v>16.32</v>
      </c>
      <c r="K73" s="14">
        <v>16.32</v>
      </c>
      <c r="L73" s="14"/>
      <c r="M73" s="14"/>
      <c r="N73" s="14"/>
      <c r="O73" s="14" t="s">
        <v>360</v>
      </c>
      <c r="P73" s="29" t="s">
        <v>2432</v>
      </c>
      <c r="Q73" s="14">
        <v>381</v>
      </c>
      <c r="R73" s="52" t="s">
        <v>382</v>
      </c>
      <c r="S73" s="52" t="s">
        <v>367</v>
      </c>
      <c r="T73" s="52" t="s">
        <v>368</v>
      </c>
      <c r="U73" s="52" t="s">
        <v>369</v>
      </c>
      <c r="V73" s="68"/>
      <c r="W73" s="48">
        <v>16.32</v>
      </c>
      <c r="X73" s="46">
        <f t="shared" si="3"/>
        <v>0</v>
      </c>
    </row>
    <row r="74" s="1" customFormat="1" ht="70.05" customHeight="1" spans="1:24">
      <c r="A74" s="8">
        <v>66</v>
      </c>
      <c r="B74" s="28" t="s">
        <v>360</v>
      </c>
      <c r="C74" s="14" t="s">
        <v>383</v>
      </c>
      <c r="D74" s="14" t="s">
        <v>32</v>
      </c>
      <c r="E74" s="15" t="s">
        <v>33</v>
      </c>
      <c r="F74" s="29" t="s">
        <v>384</v>
      </c>
      <c r="G74" s="14">
        <v>45.8</v>
      </c>
      <c r="H74" s="14" t="s">
        <v>363</v>
      </c>
      <c r="I74" s="14" t="s">
        <v>385</v>
      </c>
      <c r="J74" s="14">
        <v>8.37</v>
      </c>
      <c r="K74" s="14">
        <v>8.37</v>
      </c>
      <c r="L74" s="14"/>
      <c r="M74" s="14"/>
      <c r="N74" s="14"/>
      <c r="O74" s="14" t="s">
        <v>360</v>
      </c>
      <c r="P74" s="29" t="s">
        <v>2433</v>
      </c>
      <c r="Q74" s="14">
        <v>230</v>
      </c>
      <c r="R74" s="52" t="s">
        <v>382</v>
      </c>
      <c r="S74" s="52" t="s">
        <v>367</v>
      </c>
      <c r="T74" s="52" t="s">
        <v>368</v>
      </c>
      <c r="U74" s="52" t="s">
        <v>369</v>
      </c>
      <c r="V74" s="68"/>
      <c r="W74" s="48">
        <v>8.37</v>
      </c>
      <c r="X74" s="46">
        <f t="shared" si="3"/>
        <v>0</v>
      </c>
    </row>
    <row r="75" s="1" customFormat="1" ht="70.05" customHeight="1" spans="1:24">
      <c r="A75" s="8">
        <v>67</v>
      </c>
      <c r="B75" s="28" t="s">
        <v>360</v>
      </c>
      <c r="C75" s="14" t="s">
        <v>387</v>
      </c>
      <c r="D75" s="14" t="s">
        <v>32</v>
      </c>
      <c r="E75" s="15" t="s">
        <v>33</v>
      </c>
      <c r="F75" s="29" t="s">
        <v>388</v>
      </c>
      <c r="G75" s="14">
        <v>18.4</v>
      </c>
      <c r="H75" s="14" t="s">
        <v>363</v>
      </c>
      <c r="I75" s="14" t="s">
        <v>389</v>
      </c>
      <c r="J75" s="14">
        <v>3.35</v>
      </c>
      <c r="K75" s="14">
        <v>3.35</v>
      </c>
      <c r="L75" s="14"/>
      <c r="M75" s="14"/>
      <c r="N75" s="14"/>
      <c r="O75" s="14" t="s">
        <v>360</v>
      </c>
      <c r="P75" s="29" t="s">
        <v>2434</v>
      </c>
      <c r="Q75" s="14">
        <v>71</v>
      </c>
      <c r="R75" s="52" t="s">
        <v>382</v>
      </c>
      <c r="S75" s="52" t="s">
        <v>367</v>
      </c>
      <c r="T75" s="52" t="s">
        <v>368</v>
      </c>
      <c r="U75" s="52" t="s">
        <v>369</v>
      </c>
      <c r="V75" s="68"/>
      <c r="W75" s="48">
        <v>3.35</v>
      </c>
      <c r="X75" s="46">
        <f t="shared" si="3"/>
        <v>0</v>
      </c>
    </row>
    <row r="76" s="1" customFormat="1" ht="70.05" customHeight="1" spans="1:24">
      <c r="A76" s="8">
        <v>68</v>
      </c>
      <c r="B76" s="11" t="s">
        <v>360</v>
      </c>
      <c r="C76" s="8" t="s">
        <v>391</v>
      </c>
      <c r="D76" s="11" t="s">
        <v>32</v>
      </c>
      <c r="E76" s="15" t="s">
        <v>33</v>
      </c>
      <c r="F76" s="54" t="s">
        <v>392</v>
      </c>
      <c r="G76" s="28">
        <v>22</v>
      </c>
      <c r="H76" s="28" t="s">
        <v>363</v>
      </c>
      <c r="I76" s="28" t="s">
        <v>393</v>
      </c>
      <c r="J76" s="11">
        <v>22</v>
      </c>
      <c r="K76" s="28">
        <v>22</v>
      </c>
      <c r="L76" s="28"/>
      <c r="M76" s="28"/>
      <c r="N76" s="28"/>
      <c r="O76" s="28" t="s">
        <v>360</v>
      </c>
      <c r="P76" s="54" t="s">
        <v>394</v>
      </c>
      <c r="Q76" s="28">
        <v>149</v>
      </c>
      <c r="R76" s="69" t="s">
        <v>142</v>
      </c>
      <c r="S76" s="69" t="s">
        <v>150</v>
      </c>
      <c r="T76" s="69"/>
      <c r="U76" s="69"/>
      <c r="V76" s="43"/>
      <c r="W76" s="48">
        <v>22</v>
      </c>
      <c r="X76" s="46">
        <f t="shared" si="3"/>
        <v>0</v>
      </c>
    </row>
    <row r="77" s="1" customFormat="1" ht="70.05" customHeight="1" spans="1:24">
      <c r="A77" s="8">
        <v>69</v>
      </c>
      <c r="B77" s="11" t="s">
        <v>360</v>
      </c>
      <c r="C77" s="8" t="s">
        <v>395</v>
      </c>
      <c r="D77" s="11" t="s">
        <v>32</v>
      </c>
      <c r="E77" s="15" t="s">
        <v>33</v>
      </c>
      <c r="F77" s="54" t="s">
        <v>396</v>
      </c>
      <c r="G77" s="28">
        <v>32.6</v>
      </c>
      <c r="H77" s="28" t="s">
        <v>363</v>
      </c>
      <c r="I77" s="28" t="s">
        <v>397</v>
      </c>
      <c r="J77" s="11">
        <v>32.6</v>
      </c>
      <c r="K77" s="28">
        <v>32.6</v>
      </c>
      <c r="L77" s="28"/>
      <c r="M77" s="28"/>
      <c r="N77" s="28"/>
      <c r="O77" s="28" t="s">
        <v>360</v>
      </c>
      <c r="P77" s="54" t="s">
        <v>398</v>
      </c>
      <c r="Q77" s="28">
        <v>348</v>
      </c>
      <c r="R77" s="69" t="s">
        <v>399</v>
      </c>
      <c r="S77" s="69" t="s">
        <v>150</v>
      </c>
      <c r="T77" s="69" t="s">
        <v>269</v>
      </c>
      <c r="U77" s="69"/>
      <c r="V77" s="43"/>
      <c r="W77" s="48">
        <v>32.6</v>
      </c>
      <c r="X77" s="46">
        <f t="shared" si="3"/>
        <v>0</v>
      </c>
    </row>
    <row r="78" s="1" customFormat="1" ht="88.8" customHeight="1" spans="1:24">
      <c r="A78" s="8">
        <v>70</v>
      </c>
      <c r="B78" s="11" t="s">
        <v>360</v>
      </c>
      <c r="C78" s="8" t="s">
        <v>400</v>
      </c>
      <c r="D78" s="11" t="s">
        <v>32</v>
      </c>
      <c r="E78" s="15" t="s">
        <v>33</v>
      </c>
      <c r="F78" s="54" t="s">
        <v>401</v>
      </c>
      <c r="G78" s="28">
        <v>32.2</v>
      </c>
      <c r="H78" s="28" t="s">
        <v>363</v>
      </c>
      <c r="I78" s="28" t="s">
        <v>402</v>
      </c>
      <c r="J78" s="11">
        <v>32.2</v>
      </c>
      <c r="K78" s="28">
        <v>32.2</v>
      </c>
      <c r="L78" s="28"/>
      <c r="M78" s="28"/>
      <c r="N78" s="28"/>
      <c r="O78" s="28" t="s">
        <v>360</v>
      </c>
      <c r="P78" s="54" t="s">
        <v>403</v>
      </c>
      <c r="Q78" s="28">
        <v>164</v>
      </c>
      <c r="R78" s="69" t="s">
        <v>404</v>
      </c>
      <c r="S78" s="69" t="s">
        <v>150</v>
      </c>
      <c r="T78" s="69" t="s">
        <v>405</v>
      </c>
      <c r="U78" s="69"/>
      <c r="V78" s="43"/>
      <c r="W78" s="48">
        <v>32.2</v>
      </c>
      <c r="X78" s="46">
        <f t="shared" si="3"/>
        <v>0</v>
      </c>
    </row>
    <row r="79" s="1" customFormat="1" ht="59.4" customHeight="1" spans="1:24">
      <c r="A79" s="8">
        <v>71</v>
      </c>
      <c r="B79" s="11" t="s">
        <v>360</v>
      </c>
      <c r="C79" s="8" t="s">
        <v>406</v>
      </c>
      <c r="D79" s="11" t="s">
        <v>32</v>
      </c>
      <c r="E79" s="15" t="s">
        <v>33</v>
      </c>
      <c r="F79" s="54" t="s">
        <v>407</v>
      </c>
      <c r="G79" s="28">
        <v>49.42</v>
      </c>
      <c r="H79" s="28" t="s">
        <v>363</v>
      </c>
      <c r="I79" s="28" t="s">
        <v>408</v>
      </c>
      <c r="J79" s="11">
        <v>49.42</v>
      </c>
      <c r="K79" s="28">
        <v>49.42</v>
      </c>
      <c r="L79" s="28"/>
      <c r="M79" s="28"/>
      <c r="N79" s="28"/>
      <c r="O79" s="28" t="s">
        <v>360</v>
      </c>
      <c r="P79" s="54" t="s">
        <v>409</v>
      </c>
      <c r="Q79" s="28">
        <v>191</v>
      </c>
      <c r="R79" s="69" t="s">
        <v>410</v>
      </c>
      <c r="S79" s="69" t="s">
        <v>150</v>
      </c>
      <c r="T79" s="69" t="s">
        <v>269</v>
      </c>
      <c r="U79" s="69"/>
      <c r="V79" s="43"/>
      <c r="W79" s="48">
        <v>49.42</v>
      </c>
      <c r="X79" s="46">
        <f t="shared" si="3"/>
        <v>0</v>
      </c>
    </row>
    <row r="80" s="1" customFormat="1" ht="67.2" customHeight="1" spans="1:24">
      <c r="A80" s="8">
        <v>72</v>
      </c>
      <c r="B80" s="11" t="s">
        <v>360</v>
      </c>
      <c r="C80" s="8" t="s">
        <v>411</v>
      </c>
      <c r="D80" s="11" t="s">
        <v>32</v>
      </c>
      <c r="E80" s="15" t="s">
        <v>33</v>
      </c>
      <c r="F80" s="54" t="s">
        <v>412</v>
      </c>
      <c r="G80" s="28">
        <v>71.8</v>
      </c>
      <c r="H80" s="28" t="s">
        <v>363</v>
      </c>
      <c r="I80" s="28" t="s">
        <v>413</v>
      </c>
      <c r="J80" s="11">
        <v>71.8</v>
      </c>
      <c r="K80" s="28">
        <v>71.8</v>
      </c>
      <c r="L80" s="28"/>
      <c r="M80" s="28"/>
      <c r="N80" s="28"/>
      <c r="O80" s="28" t="s">
        <v>360</v>
      </c>
      <c r="P80" s="54" t="s">
        <v>414</v>
      </c>
      <c r="Q80" s="28">
        <v>361</v>
      </c>
      <c r="R80" s="69" t="s">
        <v>268</v>
      </c>
      <c r="S80" s="69" t="s">
        <v>150</v>
      </c>
      <c r="T80" s="69" t="s">
        <v>269</v>
      </c>
      <c r="U80" s="69"/>
      <c r="V80" s="43"/>
      <c r="W80" s="48">
        <v>71.8</v>
      </c>
      <c r="X80" s="46">
        <f t="shared" si="3"/>
        <v>0</v>
      </c>
    </row>
    <row r="81" s="1" customFormat="1" ht="63" customHeight="1" spans="1:24">
      <c r="A81" s="8">
        <v>73</v>
      </c>
      <c r="B81" s="11" t="s">
        <v>360</v>
      </c>
      <c r="C81" s="8" t="s">
        <v>415</v>
      </c>
      <c r="D81" s="11" t="s">
        <v>32</v>
      </c>
      <c r="E81" s="15" t="s">
        <v>33</v>
      </c>
      <c r="F81" s="54" t="s">
        <v>416</v>
      </c>
      <c r="G81" s="28">
        <v>28.1</v>
      </c>
      <c r="H81" s="28" t="s">
        <v>363</v>
      </c>
      <c r="I81" s="28" t="s">
        <v>417</v>
      </c>
      <c r="J81" s="11">
        <v>28.1</v>
      </c>
      <c r="K81" s="28">
        <v>28.1</v>
      </c>
      <c r="L81" s="28"/>
      <c r="M81" s="28"/>
      <c r="N81" s="28"/>
      <c r="O81" s="28" t="s">
        <v>360</v>
      </c>
      <c r="P81" s="54" t="s">
        <v>418</v>
      </c>
      <c r="Q81" s="28">
        <v>173</v>
      </c>
      <c r="R81" s="69" t="s">
        <v>404</v>
      </c>
      <c r="S81" s="69" t="s">
        <v>150</v>
      </c>
      <c r="T81" s="69" t="s">
        <v>405</v>
      </c>
      <c r="U81" s="69"/>
      <c r="V81" s="43"/>
      <c r="W81" s="48">
        <v>28.1</v>
      </c>
      <c r="X81" s="46">
        <f t="shared" si="3"/>
        <v>0</v>
      </c>
    </row>
    <row r="82" s="1" customFormat="1" ht="70.05" customHeight="1" spans="1:24">
      <c r="A82" s="8">
        <v>74</v>
      </c>
      <c r="B82" s="11" t="s">
        <v>360</v>
      </c>
      <c r="C82" s="8" t="s">
        <v>419</v>
      </c>
      <c r="D82" s="11" t="s">
        <v>32</v>
      </c>
      <c r="E82" s="15" t="s">
        <v>33</v>
      </c>
      <c r="F82" s="54" t="s">
        <v>420</v>
      </c>
      <c r="G82" s="28">
        <v>58.878015</v>
      </c>
      <c r="H82" s="28" t="s">
        <v>363</v>
      </c>
      <c r="I82" s="28" t="s">
        <v>421</v>
      </c>
      <c r="J82" s="11">
        <v>58.878015</v>
      </c>
      <c r="K82" s="28">
        <v>58.878015</v>
      </c>
      <c r="L82" s="28"/>
      <c r="M82" s="28"/>
      <c r="N82" s="28"/>
      <c r="O82" s="28" t="s">
        <v>360</v>
      </c>
      <c r="P82" s="54" t="s">
        <v>422</v>
      </c>
      <c r="Q82" s="28">
        <v>1386</v>
      </c>
      <c r="R82" s="69"/>
      <c r="S82" s="69"/>
      <c r="T82" s="69"/>
      <c r="U82" s="69"/>
      <c r="V82" s="43"/>
      <c r="W82" s="48">
        <v>58.878015</v>
      </c>
      <c r="X82" s="46">
        <f t="shared" si="3"/>
        <v>0</v>
      </c>
    </row>
    <row r="83" s="1" customFormat="1" ht="70.05" customHeight="1" spans="1:24">
      <c r="A83" s="8">
        <v>75</v>
      </c>
      <c r="B83" s="11" t="s">
        <v>360</v>
      </c>
      <c r="C83" s="8" t="s">
        <v>423</v>
      </c>
      <c r="D83" s="11" t="s">
        <v>32</v>
      </c>
      <c r="E83" s="15" t="s">
        <v>33</v>
      </c>
      <c r="F83" s="54" t="s">
        <v>424</v>
      </c>
      <c r="G83" s="28">
        <v>12.28</v>
      </c>
      <c r="H83" s="28" t="s">
        <v>363</v>
      </c>
      <c r="I83" s="28" t="s">
        <v>421</v>
      </c>
      <c r="J83" s="11">
        <v>12.28</v>
      </c>
      <c r="K83" s="28">
        <v>12.28</v>
      </c>
      <c r="L83" s="28"/>
      <c r="M83" s="28"/>
      <c r="N83" s="28"/>
      <c r="O83" s="28" t="s">
        <v>360</v>
      </c>
      <c r="P83" s="54" t="s">
        <v>422</v>
      </c>
      <c r="Q83" s="28">
        <v>1386</v>
      </c>
      <c r="R83" s="69"/>
      <c r="S83" s="69"/>
      <c r="T83" s="69"/>
      <c r="U83" s="69"/>
      <c r="V83" s="43"/>
      <c r="W83" s="48">
        <v>12.28</v>
      </c>
      <c r="X83" s="46">
        <f t="shared" si="3"/>
        <v>0</v>
      </c>
    </row>
    <row r="84" s="1" customFormat="1" ht="120" customHeight="1" spans="1:24">
      <c r="A84" s="8">
        <v>76</v>
      </c>
      <c r="B84" s="8" t="s">
        <v>425</v>
      </c>
      <c r="C84" s="8" t="s">
        <v>426</v>
      </c>
      <c r="D84" s="11" t="s">
        <v>32</v>
      </c>
      <c r="E84" s="15" t="s">
        <v>33</v>
      </c>
      <c r="F84" s="13" t="s">
        <v>2435</v>
      </c>
      <c r="G84" s="11"/>
      <c r="H84" s="11" t="s">
        <v>428</v>
      </c>
      <c r="I84" s="11" t="s">
        <v>429</v>
      </c>
      <c r="J84" s="8">
        <v>67</v>
      </c>
      <c r="K84" s="11">
        <v>67</v>
      </c>
      <c r="L84" s="11"/>
      <c r="M84" s="11"/>
      <c r="N84" s="11"/>
      <c r="O84" s="11" t="s">
        <v>430</v>
      </c>
      <c r="P84" s="13" t="s">
        <v>431</v>
      </c>
      <c r="Q84" s="11">
        <v>442</v>
      </c>
      <c r="R84" s="47">
        <v>43264</v>
      </c>
      <c r="S84" s="47">
        <v>43276</v>
      </c>
      <c r="T84" s="47">
        <v>43342</v>
      </c>
      <c r="U84" s="47"/>
      <c r="V84" s="43"/>
      <c r="W84" s="48">
        <v>67</v>
      </c>
      <c r="X84" s="46">
        <f t="shared" si="3"/>
        <v>0</v>
      </c>
    </row>
    <row r="85" s="1" customFormat="1" ht="70.05" customHeight="1" spans="1:24">
      <c r="A85" s="8">
        <v>77</v>
      </c>
      <c r="B85" s="11" t="s">
        <v>432</v>
      </c>
      <c r="C85" s="11" t="s">
        <v>433</v>
      </c>
      <c r="D85" s="11" t="s">
        <v>32</v>
      </c>
      <c r="E85" s="15" t="s">
        <v>33</v>
      </c>
      <c r="F85" s="13" t="s">
        <v>434</v>
      </c>
      <c r="G85" s="11">
        <v>5.826</v>
      </c>
      <c r="H85" s="11" t="s">
        <v>435</v>
      </c>
      <c r="I85" s="11" t="s">
        <v>436</v>
      </c>
      <c r="J85" s="11">
        <v>6.178</v>
      </c>
      <c r="K85" s="11">
        <v>6.178</v>
      </c>
      <c r="L85" s="11"/>
      <c r="M85" s="11"/>
      <c r="N85" s="11"/>
      <c r="O85" s="11" t="s">
        <v>437</v>
      </c>
      <c r="P85" s="13" t="s">
        <v>438</v>
      </c>
      <c r="Q85" s="11">
        <v>180</v>
      </c>
      <c r="R85" s="47" t="s">
        <v>439</v>
      </c>
      <c r="S85" s="47" t="s">
        <v>440</v>
      </c>
      <c r="T85" s="47" t="s">
        <v>441</v>
      </c>
      <c r="U85" s="47" t="s">
        <v>442</v>
      </c>
      <c r="V85" s="43"/>
      <c r="W85" s="48">
        <v>6.178</v>
      </c>
      <c r="X85" s="46">
        <f t="shared" si="3"/>
        <v>0</v>
      </c>
    </row>
    <row r="86" s="1" customFormat="1" ht="90.6" customHeight="1" spans="1:24">
      <c r="A86" s="8">
        <v>78</v>
      </c>
      <c r="B86" s="11" t="s">
        <v>432</v>
      </c>
      <c r="C86" s="11" t="s">
        <v>443</v>
      </c>
      <c r="D86" s="11" t="s">
        <v>32</v>
      </c>
      <c r="E86" s="15" t="s">
        <v>33</v>
      </c>
      <c r="F86" s="13" t="s">
        <v>444</v>
      </c>
      <c r="G86" s="11">
        <v>4.101</v>
      </c>
      <c r="H86" s="11" t="s">
        <v>435</v>
      </c>
      <c r="I86" s="11" t="s">
        <v>445</v>
      </c>
      <c r="J86" s="11">
        <v>4.101</v>
      </c>
      <c r="K86" s="11">
        <v>4.101</v>
      </c>
      <c r="L86" s="11"/>
      <c r="M86" s="11"/>
      <c r="N86" s="11"/>
      <c r="O86" s="11" t="s">
        <v>437</v>
      </c>
      <c r="P86" s="13" t="s">
        <v>446</v>
      </c>
      <c r="Q86" s="11">
        <v>120</v>
      </c>
      <c r="R86" s="47" t="s">
        <v>439</v>
      </c>
      <c r="S86" s="47" t="s">
        <v>440</v>
      </c>
      <c r="T86" s="47" t="s">
        <v>441</v>
      </c>
      <c r="U86" s="47" t="s">
        <v>442</v>
      </c>
      <c r="V86" s="43"/>
      <c r="W86" s="48">
        <v>4.101</v>
      </c>
      <c r="X86" s="46">
        <f t="shared" si="3"/>
        <v>0</v>
      </c>
    </row>
    <row r="87" s="1" customFormat="1" ht="102.6" customHeight="1" spans="1:24">
      <c r="A87" s="8">
        <v>79</v>
      </c>
      <c r="B87" s="11" t="s">
        <v>432</v>
      </c>
      <c r="C87" s="11" t="s">
        <v>447</v>
      </c>
      <c r="D87" s="11" t="s">
        <v>32</v>
      </c>
      <c r="E87" s="15" t="s">
        <v>33</v>
      </c>
      <c r="F87" s="13" t="s">
        <v>448</v>
      </c>
      <c r="G87" s="11">
        <v>9</v>
      </c>
      <c r="H87" s="11" t="s">
        <v>435</v>
      </c>
      <c r="I87" s="11" t="s">
        <v>449</v>
      </c>
      <c r="J87" s="11">
        <v>9</v>
      </c>
      <c r="K87" s="11">
        <v>9</v>
      </c>
      <c r="L87" s="11"/>
      <c r="M87" s="11"/>
      <c r="N87" s="11"/>
      <c r="O87" s="11" t="s">
        <v>437</v>
      </c>
      <c r="P87" s="13" t="s">
        <v>450</v>
      </c>
      <c r="Q87" s="11">
        <v>30</v>
      </c>
      <c r="R87" s="47" t="s">
        <v>451</v>
      </c>
      <c r="S87" s="47" t="s">
        <v>452</v>
      </c>
      <c r="T87" s="47" t="s">
        <v>442</v>
      </c>
      <c r="U87" s="47" t="s">
        <v>453</v>
      </c>
      <c r="V87" s="43"/>
      <c r="W87" s="48">
        <v>9</v>
      </c>
      <c r="X87" s="46">
        <f t="shared" si="3"/>
        <v>0</v>
      </c>
    </row>
    <row r="88" s="1" customFormat="1" ht="105" customHeight="1" spans="1:24">
      <c r="A88" s="8">
        <v>80</v>
      </c>
      <c r="B88" s="8" t="s">
        <v>432</v>
      </c>
      <c r="C88" s="8" t="s">
        <v>454</v>
      </c>
      <c r="D88" s="11" t="s">
        <v>32</v>
      </c>
      <c r="E88" s="15" t="s">
        <v>33</v>
      </c>
      <c r="F88" s="19" t="s">
        <v>455</v>
      </c>
      <c r="G88" s="18">
        <v>38.613689</v>
      </c>
      <c r="H88" s="18" t="s">
        <v>435</v>
      </c>
      <c r="I88" s="18" t="s">
        <v>456</v>
      </c>
      <c r="J88" s="8">
        <v>30</v>
      </c>
      <c r="K88" s="18">
        <v>30</v>
      </c>
      <c r="L88" s="18"/>
      <c r="M88" s="18"/>
      <c r="N88" s="18"/>
      <c r="O88" s="18" t="s">
        <v>437</v>
      </c>
      <c r="P88" s="19" t="s">
        <v>457</v>
      </c>
      <c r="Q88" s="18">
        <v>779</v>
      </c>
      <c r="R88" s="50">
        <v>43312</v>
      </c>
      <c r="S88" s="50">
        <v>43322</v>
      </c>
      <c r="T88" s="50">
        <v>43404</v>
      </c>
      <c r="U88" s="50">
        <v>43434</v>
      </c>
      <c r="V88" s="70"/>
      <c r="W88" s="48">
        <v>30</v>
      </c>
      <c r="X88" s="46">
        <f t="shared" si="3"/>
        <v>0</v>
      </c>
    </row>
    <row r="89" s="1" customFormat="1" ht="70.05" customHeight="1" spans="1:24">
      <c r="A89" s="8">
        <v>81</v>
      </c>
      <c r="B89" s="8" t="s">
        <v>432</v>
      </c>
      <c r="C89" s="8" t="s">
        <v>458</v>
      </c>
      <c r="D89" s="11" t="s">
        <v>32</v>
      </c>
      <c r="E89" s="15" t="s">
        <v>33</v>
      </c>
      <c r="F89" s="13" t="s">
        <v>459</v>
      </c>
      <c r="G89" s="11">
        <v>30.05</v>
      </c>
      <c r="H89" s="11" t="s">
        <v>435</v>
      </c>
      <c r="I89" s="11" t="s">
        <v>460</v>
      </c>
      <c r="J89" s="8">
        <v>24</v>
      </c>
      <c r="K89" s="11">
        <v>24</v>
      </c>
      <c r="L89" s="11"/>
      <c r="M89" s="11"/>
      <c r="N89" s="11"/>
      <c r="O89" s="11" t="s">
        <v>437</v>
      </c>
      <c r="P89" s="13" t="s">
        <v>461</v>
      </c>
      <c r="Q89" s="11">
        <v>106</v>
      </c>
      <c r="R89" s="47">
        <v>43312</v>
      </c>
      <c r="S89" s="47">
        <v>43322</v>
      </c>
      <c r="T89" s="47">
        <v>43404</v>
      </c>
      <c r="U89" s="47">
        <v>43434</v>
      </c>
      <c r="V89" s="43"/>
      <c r="W89" s="48">
        <v>24</v>
      </c>
      <c r="X89" s="46">
        <f t="shared" si="3"/>
        <v>0</v>
      </c>
    </row>
    <row r="90" s="1" customFormat="1" ht="70.05" customHeight="1" spans="1:24">
      <c r="A90" s="8">
        <v>82</v>
      </c>
      <c r="B90" s="8" t="s">
        <v>432</v>
      </c>
      <c r="C90" s="8" t="s">
        <v>462</v>
      </c>
      <c r="D90" s="11" t="s">
        <v>32</v>
      </c>
      <c r="E90" s="15" t="s">
        <v>33</v>
      </c>
      <c r="F90" s="13" t="s">
        <v>463</v>
      </c>
      <c r="G90" s="11">
        <v>22.15</v>
      </c>
      <c r="H90" s="11" t="s">
        <v>435</v>
      </c>
      <c r="I90" s="11" t="s">
        <v>464</v>
      </c>
      <c r="J90" s="8">
        <v>17</v>
      </c>
      <c r="K90" s="11">
        <v>17</v>
      </c>
      <c r="L90" s="11"/>
      <c r="M90" s="11"/>
      <c r="N90" s="11"/>
      <c r="O90" s="11" t="s">
        <v>437</v>
      </c>
      <c r="P90" s="13" t="s">
        <v>465</v>
      </c>
      <c r="Q90" s="11">
        <v>885</v>
      </c>
      <c r="R90" s="47">
        <v>43312</v>
      </c>
      <c r="S90" s="47">
        <v>43322</v>
      </c>
      <c r="T90" s="47">
        <v>43404</v>
      </c>
      <c r="U90" s="47" t="s">
        <v>466</v>
      </c>
      <c r="V90" s="43"/>
      <c r="W90" s="48">
        <v>17</v>
      </c>
      <c r="X90" s="46">
        <f t="shared" si="3"/>
        <v>0</v>
      </c>
    </row>
    <row r="91" s="1" customFormat="1" ht="94.2" customHeight="1" spans="1:24">
      <c r="A91" s="8">
        <v>83</v>
      </c>
      <c r="B91" s="8" t="s">
        <v>432</v>
      </c>
      <c r="C91" s="8" t="s">
        <v>467</v>
      </c>
      <c r="D91" s="11" t="s">
        <v>32</v>
      </c>
      <c r="E91" s="15" t="s">
        <v>33</v>
      </c>
      <c r="F91" s="55" t="s">
        <v>468</v>
      </c>
      <c r="G91" s="12">
        <v>4.6977</v>
      </c>
      <c r="H91" s="12" t="s">
        <v>435</v>
      </c>
      <c r="I91" s="12" t="s">
        <v>464</v>
      </c>
      <c r="J91" s="8">
        <v>3.8</v>
      </c>
      <c r="K91" s="12">
        <v>3.8</v>
      </c>
      <c r="L91" s="12"/>
      <c r="M91" s="12"/>
      <c r="N91" s="12"/>
      <c r="O91" s="12" t="s">
        <v>437</v>
      </c>
      <c r="P91" s="55" t="s">
        <v>469</v>
      </c>
      <c r="Q91" s="12">
        <v>885</v>
      </c>
      <c r="R91" s="71">
        <v>43312</v>
      </c>
      <c r="S91" s="71">
        <v>43322</v>
      </c>
      <c r="T91" s="71">
        <v>43404</v>
      </c>
      <c r="U91" s="71">
        <v>43434</v>
      </c>
      <c r="V91" s="43"/>
      <c r="W91" s="48">
        <v>3.8</v>
      </c>
      <c r="X91" s="46">
        <f t="shared" si="3"/>
        <v>0</v>
      </c>
    </row>
    <row r="92" s="1" customFormat="1" ht="70.05" customHeight="1" spans="1:24">
      <c r="A92" s="8">
        <v>84</v>
      </c>
      <c r="B92" s="8" t="s">
        <v>470</v>
      </c>
      <c r="C92" s="8" t="s">
        <v>471</v>
      </c>
      <c r="D92" s="11" t="s">
        <v>32</v>
      </c>
      <c r="E92" s="15" t="s">
        <v>33</v>
      </c>
      <c r="F92" s="55" t="s">
        <v>472</v>
      </c>
      <c r="G92" s="12">
        <v>36.7</v>
      </c>
      <c r="H92" s="12" t="s">
        <v>473</v>
      </c>
      <c r="I92" s="12" t="s">
        <v>474</v>
      </c>
      <c r="J92" s="39">
        <v>36.7</v>
      </c>
      <c r="K92" s="12">
        <v>36.7</v>
      </c>
      <c r="L92" s="12"/>
      <c r="M92" s="12"/>
      <c r="N92" s="12"/>
      <c r="O92" s="12" t="s">
        <v>470</v>
      </c>
      <c r="P92" s="55" t="s">
        <v>475</v>
      </c>
      <c r="Q92" s="12">
        <v>669</v>
      </c>
      <c r="R92" s="71" t="s">
        <v>141</v>
      </c>
      <c r="S92" s="71" t="s">
        <v>476</v>
      </c>
      <c r="T92" s="71" t="s">
        <v>134</v>
      </c>
      <c r="U92" s="71"/>
      <c r="V92" s="43"/>
      <c r="W92" s="48">
        <v>36.7</v>
      </c>
      <c r="X92" s="46">
        <f t="shared" si="3"/>
        <v>0</v>
      </c>
    </row>
    <row r="93" s="1" customFormat="1" ht="70.05" customHeight="1" spans="1:24">
      <c r="A93" s="8">
        <v>85</v>
      </c>
      <c r="B93" s="8" t="s">
        <v>470</v>
      </c>
      <c r="C93" s="8" t="s">
        <v>477</v>
      </c>
      <c r="D93" s="11" t="s">
        <v>32</v>
      </c>
      <c r="E93" s="15" t="s">
        <v>33</v>
      </c>
      <c r="F93" s="55" t="s">
        <v>478</v>
      </c>
      <c r="G93" s="12">
        <v>46.3</v>
      </c>
      <c r="H93" s="12" t="s">
        <v>473</v>
      </c>
      <c r="I93" s="12" t="s">
        <v>479</v>
      </c>
      <c r="J93" s="39">
        <v>46.3</v>
      </c>
      <c r="K93" s="12">
        <v>46.3</v>
      </c>
      <c r="L93" s="12"/>
      <c r="M93" s="12"/>
      <c r="N93" s="12"/>
      <c r="O93" s="12" t="s">
        <v>470</v>
      </c>
      <c r="P93" s="55" t="s">
        <v>480</v>
      </c>
      <c r="Q93" s="12">
        <v>579</v>
      </c>
      <c r="R93" s="71" t="s">
        <v>141</v>
      </c>
      <c r="S93" s="71" t="s">
        <v>481</v>
      </c>
      <c r="T93" s="71" t="s">
        <v>482</v>
      </c>
      <c r="U93" s="71"/>
      <c r="V93" s="43"/>
      <c r="W93" s="48">
        <v>46.3</v>
      </c>
      <c r="X93" s="46">
        <f t="shared" si="3"/>
        <v>0</v>
      </c>
    </row>
    <row r="94" s="1" customFormat="1" ht="110.4" customHeight="1" spans="1:24">
      <c r="A94" s="8">
        <v>86</v>
      </c>
      <c r="B94" s="8" t="s">
        <v>470</v>
      </c>
      <c r="C94" s="8" t="s">
        <v>483</v>
      </c>
      <c r="D94" s="11" t="s">
        <v>32</v>
      </c>
      <c r="E94" s="15" t="s">
        <v>33</v>
      </c>
      <c r="F94" s="13" t="s">
        <v>484</v>
      </c>
      <c r="G94" s="12">
        <v>17.515</v>
      </c>
      <c r="H94" s="8" t="s">
        <v>473</v>
      </c>
      <c r="I94" s="8" t="s">
        <v>485</v>
      </c>
      <c r="J94" s="8">
        <v>17.515</v>
      </c>
      <c r="K94" s="12">
        <v>17.515</v>
      </c>
      <c r="L94" s="12"/>
      <c r="M94" s="8"/>
      <c r="N94" s="8"/>
      <c r="O94" s="8" t="s">
        <v>470</v>
      </c>
      <c r="P94" s="30" t="s">
        <v>486</v>
      </c>
      <c r="Q94" s="8">
        <v>669</v>
      </c>
      <c r="R94" s="43" t="s">
        <v>85</v>
      </c>
      <c r="S94" s="43" t="s">
        <v>404</v>
      </c>
      <c r="T94" s="43" t="s">
        <v>134</v>
      </c>
      <c r="U94" s="43"/>
      <c r="V94" s="47"/>
      <c r="W94" s="48">
        <v>17.515</v>
      </c>
      <c r="X94" s="46">
        <f t="shared" si="3"/>
        <v>0</v>
      </c>
    </row>
    <row r="95" s="1" customFormat="1" ht="109.2" customHeight="1" spans="1:24">
      <c r="A95" s="8">
        <v>87</v>
      </c>
      <c r="B95" s="8" t="s">
        <v>470</v>
      </c>
      <c r="C95" s="8" t="s">
        <v>487</v>
      </c>
      <c r="D95" s="11" t="s">
        <v>32</v>
      </c>
      <c r="E95" s="15" t="s">
        <v>33</v>
      </c>
      <c r="F95" s="13" t="s">
        <v>484</v>
      </c>
      <c r="G95" s="12">
        <v>10.942</v>
      </c>
      <c r="H95" s="8" t="s">
        <v>473</v>
      </c>
      <c r="I95" s="8" t="s">
        <v>485</v>
      </c>
      <c r="J95" s="8">
        <v>10.942</v>
      </c>
      <c r="K95" s="12">
        <v>10.942</v>
      </c>
      <c r="L95" s="12"/>
      <c r="M95" s="8"/>
      <c r="N95" s="8"/>
      <c r="O95" s="8" t="s">
        <v>470</v>
      </c>
      <c r="P95" s="30" t="s">
        <v>486</v>
      </c>
      <c r="Q95" s="8">
        <v>579</v>
      </c>
      <c r="R95" s="43" t="s">
        <v>85</v>
      </c>
      <c r="S95" s="43" t="s">
        <v>404</v>
      </c>
      <c r="T95" s="43" t="s">
        <v>482</v>
      </c>
      <c r="U95" s="43"/>
      <c r="V95" s="47"/>
      <c r="W95" s="48">
        <v>10.942</v>
      </c>
      <c r="X95" s="46">
        <f t="shared" si="3"/>
        <v>0</v>
      </c>
    </row>
    <row r="96" s="1" customFormat="1" ht="165.6" customHeight="1" spans="1:24">
      <c r="A96" s="8">
        <v>88</v>
      </c>
      <c r="B96" s="12" t="s">
        <v>488</v>
      </c>
      <c r="C96" s="56" t="s">
        <v>489</v>
      </c>
      <c r="D96" s="56" t="s">
        <v>32</v>
      </c>
      <c r="E96" s="15" t="s">
        <v>33</v>
      </c>
      <c r="F96" s="30" t="s">
        <v>490</v>
      </c>
      <c r="G96" s="8">
        <v>4.49</v>
      </c>
      <c r="H96" s="8" t="s">
        <v>491</v>
      </c>
      <c r="I96" s="8" t="s">
        <v>492</v>
      </c>
      <c r="J96" s="12">
        <v>4.49</v>
      </c>
      <c r="K96" s="8">
        <v>4.49</v>
      </c>
      <c r="L96" s="8"/>
      <c r="M96" s="8"/>
      <c r="N96" s="8"/>
      <c r="O96" s="8" t="s">
        <v>488</v>
      </c>
      <c r="P96" s="30" t="s">
        <v>493</v>
      </c>
      <c r="Q96" s="8">
        <v>107</v>
      </c>
      <c r="R96" s="43">
        <v>42914</v>
      </c>
      <c r="S96" s="43">
        <v>42917</v>
      </c>
      <c r="T96" s="43">
        <v>42937</v>
      </c>
      <c r="U96" s="43">
        <v>43093</v>
      </c>
      <c r="V96" s="43"/>
      <c r="W96" s="48">
        <v>4.49</v>
      </c>
      <c r="X96" s="46">
        <f t="shared" si="3"/>
        <v>0</v>
      </c>
    </row>
    <row r="97" s="1" customFormat="1" ht="162" customHeight="1" spans="1:24">
      <c r="A97" s="8">
        <v>89</v>
      </c>
      <c r="B97" s="12" t="s">
        <v>488</v>
      </c>
      <c r="C97" s="56" t="s">
        <v>494</v>
      </c>
      <c r="D97" s="56" t="s">
        <v>32</v>
      </c>
      <c r="E97" s="15" t="s">
        <v>33</v>
      </c>
      <c r="F97" s="19" t="s">
        <v>2436</v>
      </c>
      <c r="G97" s="18">
        <v>90.06</v>
      </c>
      <c r="H97" s="18" t="s">
        <v>491</v>
      </c>
      <c r="I97" s="18" t="s">
        <v>496</v>
      </c>
      <c r="J97" s="12">
        <v>90.06</v>
      </c>
      <c r="K97" s="18">
        <v>90.06</v>
      </c>
      <c r="L97" s="18"/>
      <c r="M97" s="18"/>
      <c r="N97" s="18"/>
      <c r="O97" s="18" t="s">
        <v>488</v>
      </c>
      <c r="P97" s="19" t="s">
        <v>2437</v>
      </c>
      <c r="Q97" s="18">
        <v>174</v>
      </c>
      <c r="R97" s="50">
        <v>42930</v>
      </c>
      <c r="S97" s="50">
        <v>42936</v>
      </c>
      <c r="T97" s="50">
        <v>42967</v>
      </c>
      <c r="U97" s="50">
        <v>43093</v>
      </c>
      <c r="V97" s="43"/>
      <c r="W97" s="48">
        <v>90.06</v>
      </c>
      <c r="X97" s="46">
        <f t="shared" si="3"/>
        <v>0</v>
      </c>
    </row>
    <row r="98" s="1" customFormat="1" ht="109.2" customHeight="1" spans="1:24">
      <c r="A98" s="8">
        <v>90</v>
      </c>
      <c r="B98" s="12" t="s">
        <v>488</v>
      </c>
      <c r="C98" s="56" t="s">
        <v>498</v>
      </c>
      <c r="D98" s="56" t="s">
        <v>32</v>
      </c>
      <c r="E98" s="15" t="s">
        <v>33</v>
      </c>
      <c r="F98" s="55" t="s">
        <v>499</v>
      </c>
      <c r="G98" s="12">
        <v>20.19</v>
      </c>
      <c r="H98" s="12" t="s">
        <v>491</v>
      </c>
      <c r="I98" s="12" t="s">
        <v>500</v>
      </c>
      <c r="J98" s="12">
        <v>20.19</v>
      </c>
      <c r="K98" s="12">
        <v>20.19</v>
      </c>
      <c r="L98" s="12"/>
      <c r="M98" s="12"/>
      <c r="N98" s="12"/>
      <c r="O98" s="12" t="s">
        <v>488</v>
      </c>
      <c r="P98" s="55" t="s">
        <v>501</v>
      </c>
      <c r="Q98" s="12">
        <v>170</v>
      </c>
      <c r="R98" s="71">
        <v>42929</v>
      </c>
      <c r="S98" s="71">
        <v>42937</v>
      </c>
      <c r="T98" s="71">
        <v>42977</v>
      </c>
      <c r="U98" s="71">
        <v>43093</v>
      </c>
      <c r="V98" s="43"/>
      <c r="W98" s="48">
        <v>20.19</v>
      </c>
      <c r="X98" s="46">
        <f t="shared" si="3"/>
        <v>0</v>
      </c>
    </row>
    <row r="99" s="1" customFormat="1" ht="82.2" customHeight="1" spans="1:24">
      <c r="A99" s="8">
        <v>91</v>
      </c>
      <c r="B99" s="8" t="s">
        <v>488</v>
      </c>
      <c r="C99" s="8" t="s">
        <v>502</v>
      </c>
      <c r="D99" s="15" t="s">
        <v>32</v>
      </c>
      <c r="E99" s="15" t="s">
        <v>33</v>
      </c>
      <c r="F99" s="13" t="s">
        <v>503</v>
      </c>
      <c r="G99" s="11">
        <v>35.634901</v>
      </c>
      <c r="H99" s="11" t="s">
        <v>491</v>
      </c>
      <c r="I99" s="11" t="s">
        <v>504</v>
      </c>
      <c r="J99" s="8">
        <v>35.634901</v>
      </c>
      <c r="K99" s="11">
        <v>35.634901</v>
      </c>
      <c r="L99" s="11"/>
      <c r="M99" s="11"/>
      <c r="N99" s="11"/>
      <c r="O99" s="11" t="s">
        <v>488</v>
      </c>
      <c r="P99" s="13" t="s">
        <v>505</v>
      </c>
      <c r="Q99" s="11">
        <v>113</v>
      </c>
      <c r="R99" s="47">
        <v>43319</v>
      </c>
      <c r="S99" s="69">
        <v>43332</v>
      </c>
      <c r="T99" s="69">
        <v>43363</v>
      </c>
      <c r="U99" s="47">
        <v>43393</v>
      </c>
      <c r="V99" s="47"/>
      <c r="W99" s="48">
        <v>35.634901</v>
      </c>
      <c r="X99" s="46">
        <f t="shared" si="3"/>
        <v>0</v>
      </c>
    </row>
    <row r="100" s="1" customFormat="1" ht="70.05" customHeight="1" spans="1:24">
      <c r="A100" s="8">
        <v>92</v>
      </c>
      <c r="B100" s="8" t="s">
        <v>488</v>
      </c>
      <c r="C100" s="8" t="s">
        <v>506</v>
      </c>
      <c r="D100" s="15" t="s">
        <v>32</v>
      </c>
      <c r="E100" s="15" t="s">
        <v>33</v>
      </c>
      <c r="F100" s="54" t="s">
        <v>507</v>
      </c>
      <c r="G100" s="28">
        <v>38.51</v>
      </c>
      <c r="H100" s="28" t="s">
        <v>491</v>
      </c>
      <c r="I100" s="28" t="s">
        <v>508</v>
      </c>
      <c r="J100" s="8">
        <v>38.51</v>
      </c>
      <c r="K100" s="28">
        <v>38.51</v>
      </c>
      <c r="L100" s="28"/>
      <c r="M100" s="28"/>
      <c r="N100" s="28"/>
      <c r="O100" s="28" t="s">
        <v>488</v>
      </c>
      <c r="P100" s="54" t="s">
        <v>509</v>
      </c>
      <c r="Q100" s="28">
        <v>490</v>
      </c>
      <c r="R100" s="69">
        <v>43342</v>
      </c>
      <c r="S100" s="69">
        <v>43342</v>
      </c>
      <c r="T100" s="69">
        <v>43373</v>
      </c>
      <c r="U100" s="47">
        <v>43393</v>
      </c>
      <c r="V100" s="43"/>
      <c r="W100" s="48">
        <v>38.51</v>
      </c>
      <c r="X100" s="46">
        <f t="shared" si="3"/>
        <v>0</v>
      </c>
    </row>
    <row r="101" s="1" customFormat="1" ht="70.05" customHeight="1" spans="1:24">
      <c r="A101" s="8">
        <v>93</v>
      </c>
      <c r="B101" s="8" t="s">
        <v>488</v>
      </c>
      <c r="C101" s="8" t="s">
        <v>510</v>
      </c>
      <c r="D101" s="15" t="s">
        <v>32</v>
      </c>
      <c r="E101" s="15" t="s">
        <v>33</v>
      </c>
      <c r="F101" s="54" t="s">
        <v>511</v>
      </c>
      <c r="G101" s="28">
        <v>66.950193</v>
      </c>
      <c r="H101" s="28" t="s">
        <v>491</v>
      </c>
      <c r="I101" s="28" t="s">
        <v>512</v>
      </c>
      <c r="J101" s="8">
        <v>66.950193</v>
      </c>
      <c r="K101" s="28">
        <v>66.950193</v>
      </c>
      <c r="L101" s="28"/>
      <c r="M101" s="28"/>
      <c r="N101" s="28"/>
      <c r="O101" s="28" t="s">
        <v>488</v>
      </c>
      <c r="P101" s="54" t="s">
        <v>513</v>
      </c>
      <c r="Q101" s="28">
        <v>289</v>
      </c>
      <c r="R101" s="69">
        <v>43319</v>
      </c>
      <c r="S101" s="69">
        <v>43327</v>
      </c>
      <c r="T101" s="69">
        <v>43358</v>
      </c>
      <c r="U101" s="47">
        <v>43393</v>
      </c>
      <c r="V101" s="43"/>
      <c r="W101" s="48">
        <v>66.950193</v>
      </c>
      <c r="X101" s="46">
        <f t="shared" si="3"/>
        <v>0</v>
      </c>
    </row>
    <row r="102" s="1" customFormat="1" ht="101.4" customHeight="1" spans="1:24">
      <c r="A102" s="8">
        <v>94</v>
      </c>
      <c r="B102" s="8" t="s">
        <v>488</v>
      </c>
      <c r="C102" s="8" t="s">
        <v>514</v>
      </c>
      <c r="D102" s="15" t="s">
        <v>32</v>
      </c>
      <c r="E102" s="15" t="s">
        <v>33</v>
      </c>
      <c r="F102" s="54" t="s">
        <v>515</v>
      </c>
      <c r="G102" s="28">
        <v>23.502739</v>
      </c>
      <c r="H102" s="28" t="s">
        <v>491</v>
      </c>
      <c r="I102" s="28" t="s">
        <v>516</v>
      </c>
      <c r="J102" s="8">
        <v>23.502739</v>
      </c>
      <c r="K102" s="28">
        <v>23.502739</v>
      </c>
      <c r="L102" s="28"/>
      <c r="M102" s="28"/>
      <c r="N102" s="28"/>
      <c r="O102" s="28" t="s">
        <v>488</v>
      </c>
      <c r="P102" s="54" t="s">
        <v>517</v>
      </c>
      <c r="Q102" s="28">
        <v>78</v>
      </c>
      <c r="R102" s="69">
        <v>43319</v>
      </c>
      <c r="S102" s="69">
        <v>43320</v>
      </c>
      <c r="T102" s="69">
        <v>43351</v>
      </c>
      <c r="U102" s="47">
        <v>43393</v>
      </c>
      <c r="V102" s="43"/>
      <c r="W102" s="48">
        <v>23.502739</v>
      </c>
      <c r="X102" s="46">
        <f t="shared" si="3"/>
        <v>0</v>
      </c>
    </row>
    <row r="103" s="1" customFormat="1" ht="70.05" customHeight="1" spans="1:24">
      <c r="A103" s="8">
        <v>95</v>
      </c>
      <c r="B103" s="8" t="s">
        <v>488</v>
      </c>
      <c r="C103" s="8" t="s">
        <v>518</v>
      </c>
      <c r="D103" s="15" t="s">
        <v>32</v>
      </c>
      <c r="E103" s="15" t="s">
        <v>33</v>
      </c>
      <c r="F103" s="54" t="s">
        <v>519</v>
      </c>
      <c r="G103" s="28">
        <v>24.45</v>
      </c>
      <c r="H103" s="28" t="s">
        <v>491</v>
      </c>
      <c r="I103" s="28" t="s">
        <v>520</v>
      </c>
      <c r="J103" s="8">
        <v>24.45</v>
      </c>
      <c r="K103" s="28">
        <v>24.45</v>
      </c>
      <c r="L103" s="28"/>
      <c r="M103" s="28"/>
      <c r="N103" s="28"/>
      <c r="O103" s="28" t="s">
        <v>488</v>
      </c>
      <c r="P103" s="54" t="s">
        <v>521</v>
      </c>
      <c r="Q103" s="28">
        <v>228</v>
      </c>
      <c r="R103" s="69">
        <v>43342</v>
      </c>
      <c r="S103" s="69">
        <v>43342</v>
      </c>
      <c r="T103" s="69">
        <v>43373</v>
      </c>
      <c r="U103" s="47">
        <v>43393</v>
      </c>
      <c r="V103" s="43"/>
      <c r="W103" s="48">
        <v>24.45</v>
      </c>
      <c r="X103" s="46">
        <f t="shared" si="3"/>
        <v>0</v>
      </c>
    </row>
    <row r="104" s="1" customFormat="1" ht="70.05" customHeight="1" spans="1:24">
      <c r="A104" s="8">
        <v>96</v>
      </c>
      <c r="B104" s="8" t="s">
        <v>488</v>
      </c>
      <c r="C104" s="8" t="s">
        <v>522</v>
      </c>
      <c r="D104" s="15" t="s">
        <v>32</v>
      </c>
      <c r="E104" s="15" t="s">
        <v>33</v>
      </c>
      <c r="F104" s="54" t="s">
        <v>523</v>
      </c>
      <c r="G104" s="28">
        <v>20.776969</v>
      </c>
      <c r="H104" s="28" t="s">
        <v>491</v>
      </c>
      <c r="I104" s="28" t="s">
        <v>524</v>
      </c>
      <c r="J104" s="8">
        <v>20.776969</v>
      </c>
      <c r="K104" s="28">
        <v>20.776969</v>
      </c>
      <c r="L104" s="28"/>
      <c r="M104" s="28"/>
      <c r="N104" s="28"/>
      <c r="O104" s="28" t="s">
        <v>488</v>
      </c>
      <c r="P104" s="54" t="s">
        <v>525</v>
      </c>
      <c r="Q104" s="28">
        <v>90</v>
      </c>
      <c r="R104" s="69">
        <v>43319</v>
      </c>
      <c r="S104" s="69">
        <v>43320</v>
      </c>
      <c r="T104" s="69">
        <v>43351</v>
      </c>
      <c r="U104" s="47">
        <v>43393</v>
      </c>
      <c r="V104" s="43"/>
      <c r="W104" s="48">
        <v>20.776969</v>
      </c>
      <c r="X104" s="46">
        <f t="shared" si="3"/>
        <v>0</v>
      </c>
    </row>
    <row r="105" s="1" customFormat="1" ht="120.6" customHeight="1" spans="1:24">
      <c r="A105" s="8">
        <v>97</v>
      </c>
      <c r="B105" s="8" t="s">
        <v>488</v>
      </c>
      <c r="C105" s="8" t="s">
        <v>526</v>
      </c>
      <c r="D105" s="15" t="s">
        <v>32</v>
      </c>
      <c r="E105" s="15" t="s">
        <v>33</v>
      </c>
      <c r="F105" s="54" t="s">
        <v>526</v>
      </c>
      <c r="G105" s="28">
        <v>43.95</v>
      </c>
      <c r="H105" s="28" t="s">
        <v>491</v>
      </c>
      <c r="I105" s="28" t="s">
        <v>527</v>
      </c>
      <c r="J105" s="8">
        <v>43.95</v>
      </c>
      <c r="K105" s="28">
        <v>43.95</v>
      </c>
      <c r="L105" s="28"/>
      <c r="M105" s="28"/>
      <c r="N105" s="28"/>
      <c r="O105" s="28" t="s">
        <v>488</v>
      </c>
      <c r="P105" s="54" t="s">
        <v>528</v>
      </c>
      <c r="Q105" s="28">
        <v>1279</v>
      </c>
      <c r="R105" s="69">
        <v>43282</v>
      </c>
      <c r="S105" s="69">
        <v>43289</v>
      </c>
      <c r="T105" s="69">
        <v>43301</v>
      </c>
      <c r="U105" s="47">
        <v>43393</v>
      </c>
      <c r="V105" s="43"/>
      <c r="W105" s="48">
        <v>43.95</v>
      </c>
      <c r="X105" s="46">
        <f t="shared" si="3"/>
        <v>0</v>
      </c>
    </row>
    <row r="106" s="1" customFormat="1" ht="117.6" customHeight="1" spans="1:24">
      <c r="A106" s="8">
        <v>98</v>
      </c>
      <c r="B106" s="8" t="s">
        <v>488</v>
      </c>
      <c r="C106" s="8" t="s">
        <v>529</v>
      </c>
      <c r="D106" s="15" t="s">
        <v>32</v>
      </c>
      <c r="E106" s="15" t="s">
        <v>33</v>
      </c>
      <c r="F106" s="54" t="s">
        <v>529</v>
      </c>
      <c r="G106" s="28">
        <v>12.53</v>
      </c>
      <c r="H106" s="28" t="s">
        <v>491</v>
      </c>
      <c r="I106" s="28" t="s">
        <v>527</v>
      </c>
      <c r="J106" s="8">
        <v>12.53</v>
      </c>
      <c r="K106" s="28">
        <v>12.53</v>
      </c>
      <c r="L106" s="28"/>
      <c r="M106" s="28"/>
      <c r="N106" s="28"/>
      <c r="O106" s="28" t="s">
        <v>488</v>
      </c>
      <c r="P106" s="54" t="s">
        <v>528</v>
      </c>
      <c r="Q106" s="28">
        <v>1279</v>
      </c>
      <c r="R106" s="69">
        <v>43328</v>
      </c>
      <c r="S106" s="69">
        <v>43335</v>
      </c>
      <c r="T106" s="69">
        <v>43343</v>
      </c>
      <c r="U106" s="47">
        <v>43393</v>
      </c>
      <c r="V106" s="43"/>
      <c r="W106" s="48">
        <v>12.53</v>
      </c>
      <c r="X106" s="46">
        <f t="shared" si="3"/>
        <v>0</v>
      </c>
    </row>
    <row r="107" s="1" customFormat="1" ht="70.05" customHeight="1" spans="1:24">
      <c r="A107" s="8">
        <v>99</v>
      </c>
      <c r="B107" s="11" t="s">
        <v>530</v>
      </c>
      <c r="C107" s="39" t="s">
        <v>531</v>
      </c>
      <c r="D107" s="28" t="s">
        <v>32</v>
      </c>
      <c r="E107" s="15" t="s">
        <v>33</v>
      </c>
      <c r="F107" s="57" t="s">
        <v>2438</v>
      </c>
      <c r="G107" s="28">
        <v>35.6649</v>
      </c>
      <c r="H107" s="58" t="s">
        <v>533</v>
      </c>
      <c r="I107" s="28" t="s">
        <v>534</v>
      </c>
      <c r="J107" s="11">
        <v>35.6649</v>
      </c>
      <c r="K107" s="28">
        <v>35.6649</v>
      </c>
      <c r="L107" s="28"/>
      <c r="M107" s="28"/>
      <c r="N107" s="28"/>
      <c r="O107" s="58" t="s">
        <v>535</v>
      </c>
      <c r="P107" s="57" t="s">
        <v>2439</v>
      </c>
      <c r="Q107" s="72">
        <v>316</v>
      </c>
      <c r="R107" s="69" t="s">
        <v>537</v>
      </c>
      <c r="S107" s="69" t="s">
        <v>538</v>
      </c>
      <c r="T107" s="69" t="s">
        <v>539</v>
      </c>
      <c r="U107" s="69" t="s">
        <v>540</v>
      </c>
      <c r="V107" s="43"/>
      <c r="W107" s="48">
        <v>35.6649</v>
      </c>
      <c r="X107" s="46">
        <f t="shared" si="3"/>
        <v>0</v>
      </c>
    </row>
    <row r="108" s="1" customFormat="1" ht="70.05" customHeight="1" spans="1:24">
      <c r="A108" s="8">
        <v>100</v>
      </c>
      <c r="B108" s="11" t="s">
        <v>530</v>
      </c>
      <c r="C108" s="39" t="s">
        <v>541</v>
      </c>
      <c r="D108" s="28" t="s">
        <v>32</v>
      </c>
      <c r="E108" s="15" t="s">
        <v>33</v>
      </c>
      <c r="F108" s="57" t="s">
        <v>2440</v>
      </c>
      <c r="G108" s="28">
        <v>12.55475</v>
      </c>
      <c r="H108" s="58" t="s">
        <v>533</v>
      </c>
      <c r="I108" s="28" t="s">
        <v>543</v>
      </c>
      <c r="J108" s="65">
        <v>12.55475</v>
      </c>
      <c r="K108" s="28">
        <v>12.55475</v>
      </c>
      <c r="L108" s="28"/>
      <c r="M108" s="28"/>
      <c r="N108" s="28"/>
      <c r="O108" s="58" t="s">
        <v>535</v>
      </c>
      <c r="P108" s="57" t="s">
        <v>2441</v>
      </c>
      <c r="Q108" s="72">
        <v>257</v>
      </c>
      <c r="R108" s="69" t="s">
        <v>110</v>
      </c>
      <c r="S108" s="69" t="s">
        <v>141</v>
      </c>
      <c r="T108" s="69" t="s">
        <v>539</v>
      </c>
      <c r="U108" s="69" t="s">
        <v>545</v>
      </c>
      <c r="V108" s="43"/>
      <c r="W108" s="48">
        <v>12.55475</v>
      </c>
      <c r="X108" s="46">
        <f t="shared" si="3"/>
        <v>0</v>
      </c>
    </row>
    <row r="109" s="1" customFormat="1" ht="101.4" customHeight="1" spans="1:24">
      <c r="A109" s="8">
        <v>101</v>
      </c>
      <c r="B109" s="11" t="s">
        <v>530</v>
      </c>
      <c r="C109" s="39" t="s">
        <v>546</v>
      </c>
      <c r="D109" s="28" t="s">
        <v>32</v>
      </c>
      <c r="E109" s="15" t="s">
        <v>33</v>
      </c>
      <c r="F109" s="57" t="s">
        <v>2442</v>
      </c>
      <c r="G109" s="28">
        <v>66.4</v>
      </c>
      <c r="H109" s="58" t="s">
        <v>533</v>
      </c>
      <c r="I109" s="28" t="s">
        <v>548</v>
      </c>
      <c r="J109" s="65">
        <v>66.4</v>
      </c>
      <c r="K109" s="28">
        <v>66.4</v>
      </c>
      <c r="L109" s="28"/>
      <c r="M109" s="28"/>
      <c r="N109" s="28"/>
      <c r="O109" s="58" t="s">
        <v>535</v>
      </c>
      <c r="P109" s="57" t="s">
        <v>2443</v>
      </c>
      <c r="Q109" s="28">
        <v>318</v>
      </c>
      <c r="R109" s="69" t="s">
        <v>141</v>
      </c>
      <c r="S109" s="69" t="s">
        <v>550</v>
      </c>
      <c r="T109" s="69" t="s">
        <v>539</v>
      </c>
      <c r="U109" s="69" t="s">
        <v>545</v>
      </c>
      <c r="V109" s="43"/>
      <c r="W109" s="48">
        <v>66.4</v>
      </c>
      <c r="X109" s="46">
        <f t="shared" si="3"/>
        <v>0</v>
      </c>
    </row>
    <row r="110" s="1" customFormat="1" ht="70.05" customHeight="1" spans="1:24">
      <c r="A110" s="8">
        <v>102</v>
      </c>
      <c r="B110" s="11" t="s">
        <v>530</v>
      </c>
      <c r="C110" s="39" t="s">
        <v>551</v>
      </c>
      <c r="D110" s="28" t="s">
        <v>32</v>
      </c>
      <c r="E110" s="15" t="s">
        <v>33</v>
      </c>
      <c r="F110" s="57" t="s">
        <v>2444</v>
      </c>
      <c r="G110" s="28">
        <v>29.785545</v>
      </c>
      <c r="H110" s="58" t="s">
        <v>533</v>
      </c>
      <c r="I110" s="28" t="s">
        <v>553</v>
      </c>
      <c r="J110" s="65">
        <v>29.785545</v>
      </c>
      <c r="K110" s="28">
        <v>29.785545</v>
      </c>
      <c r="L110" s="28"/>
      <c r="M110" s="28"/>
      <c r="N110" s="28"/>
      <c r="O110" s="58" t="s">
        <v>535</v>
      </c>
      <c r="P110" s="57" t="s">
        <v>2445</v>
      </c>
      <c r="Q110" s="28">
        <v>191</v>
      </c>
      <c r="R110" s="69" t="s">
        <v>110</v>
      </c>
      <c r="S110" s="69" t="s">
        <v>141</v>
      </c>
      <c r="T110" s="69" t="s">
        <v>539</v>
      </c>
      <c r="U110" s="69" t="s">
        <v>545</v>
      </c>
      <c r="V110" s="43"/>
      <c r="W110" s="48">
        <v>29.785545</v>
      </c>
      <c r="X110" s="46">
        <f t="shared" si="3"/>
        <v>0</v>
      </c>
    </row>
    <row r="111" s="1" customFormat="1" ht="70.05" customHeight="1" spans="1:24">
      <c r="A111" s="8">
        <v>103</v>
      </c>
      <c r="B111" s="28" t="s">
        <v>530</v>
      </c>
      <c r="C111" s="8" t="s">
        <v>555</v>
      </c>
      <c r="D111" s="11" t="s">
        <v>32</v>
      </c>
      <c r="E111" s="15" t="s">
        <v>33</v>
      </c>
      <c r="F111" s="57" t="s">
        <v>556</v>
      </c>
      <c r="G111" s="28">
        <v>33.55</v>
      </c>
      <c r="H111" s="58" t="s">
        <v>533</v>
      </c>
      <c r="I111" s="28" t="s">
        <v>557</v>
      </c>
      <c r="J111" s="65">
        <v>33.55</v>
      </c>
      <c r="K111" s="28">
        <v>33.55</v>
      </c>
      <c r="L111" s="28" t="s">
        <v>558</v>
      </c>
      <c r="M111" s="28"/>
      <c r="N111" s="28"/>
      <c r="O111" s="58" t="s">
        <v>535</v>
      </c>
      <c r="P111" s="57" t="s">
        <v>2446</v>
      </c>
      <c r="Q111" s="72">
        <v>283</v>
      </c>
      <c r="R111" s="69" t="s">
        <v>123</v>
      </c>
      <c r="S111" s="69" t="s">
        <v>550</v>
      </c>
      <c r="T111" s="69" t="s">
        <v>539</v>
      </c>
      <c r="U111" s="69" t="s">
        <v>545</v>
      </c>
      <c r="V111" s="43"/>
      <c r="W111" s="48">
        <v>33.55</v>
      </c>
      <c r="X111" s="46">
        <f t="shared" si="3"/>
        <v>0</v>
      </c>
    </row>
    <row r="112" s="1" customFormat="1" ht="102" customHeight="1" spans="1:24">
      <c r="A112" s="8">
        <v>104</v>
      </c>
      <c r="B112" s="28" t="s">
        <v>530</v>
      </c>
      <c r="C112" s="8" t="s">
        <v>560</v>
      </c>
      <c r="D112" s="11" t="s">
        <v>32</v>
      </c>
      <c r="E112" s="15" t="s">
        <v>33</v>
      </c>
      <c r="F112" s="57" t="s">
        <v>561</v>
      </c>
      <c r="G112" s="28">
        <v>50.76</v>
      </c>
      <c r="H112" s="58" t="s">
        <v>533</v>
      </c>
      <c r="I112" s="28" t="s">
        <v>562</v>
      </c>
      <c r="J112" s="65">
        <v>50.76</v>
      </c>
      <c r="K112" s="28">
        <v>50.76</v>
      </c>
      <c r="L112" s="28"/>
      <c r="M112" s="28"/>
      <c r="N112" s="28"/>
      <c r="O112" s="58" t="s">
        <v>535</v>
      </c>
      <c r="P112" s="57" t="s">
        <v>563</v>
      </c>
      <c r="Q112" s="72">
        <v>1367</v>
      </c>
      <c r="R112" s="69" t="s">
        <v>481</v>
      </c>
      <c r="S112" s="69" t="s">
        <v>79</v>
      </c>
      <c r="T112" s="69" t="s">
        <v>564</v>
      </c>
      <c r="U112" s="69" t="s">
        <v>129</v>
      </c>
      <c r="V112" s="43"/>
      <c r="W112" s="48">
        <v>50.76</v>
      </c>
      <c r="X112" s="46">
        <f t="shared" si="3"/>
        <v>0</v>
      </c>
    </row>
    <row r="113" s="1" customFormat="1" ht="102" customHeight="1" spans="1:24">
      <c r="A113" s="8">
        <v>105</v>
      </c>
      <c r="B113" s="12" t="s">
        <v>565</v>
      </c>
      <c r="C113" s="11" t="s">
        <v>566</v>
      </c>
      <c r="D113" s="11" t="s">
        <v>32</v>
      </c>
      <c r="E113" s="11" t="s">
        <v>33</v>
      </c>
      <c r="F113" s="59" t="s">
        <v>567</v>
      </c>
      <c r="G113" s="11"/>
      <c r="H113" s="60" t="s">
        <v>568</v>
      </c>
      <c r="I113" s="11" t="s">
        <v>569</v>
      </c>
      <c r="J113" s="11">
        <v>28.339319</v>
      </c>
      <c r="K113" s="11">
        <v>28.339319</v>
      </c>
      <c r="L113" s="11"/>
      <c r="M113" s="11"/>
      <c r="N113" s="11"/>
      <c r="O113" s="60" t="s">
        <v>565</v>
      </c>
      <c r="P113" s="66" t="s">
        <v>570</v>
      </c>
      <c r="Q113" s="73">
        <v>163</v>
      </c>
      <c r="R113" s="47" t="s">
        <v>571</v>
      </c>
      <c r="S113" s="47" t="s">
        <v>56</v>
      </c>
      <c r="T113" s="47" t="s">
        <v>572</v>
      </c>
      <c r="U113" s="47" t="s">
        <v>573</v>
      </c>
      <c r="V113" s="43"/>
      <c r="W113" s="48">
        <v>28.339319</v>
      </c>
      <c r="X113" s="46">
        <f t="shared" si="3"/>
        <v>0</v>
      </c>
    </row>
    <row r="114" s="1" customFormat="1" ht="92.4" customHeight="1" spans="1:24">
      <c r="A114" s="8">
        <v>106</v>
      </c>
      <c r="B114" s="12" t="s">
        <v>565</v>
      </c>
      <c r="C114" s="11" t="s">
        <v>574</v>
      </c>
      <c r="D114" s="11" t="s">
        <v>32</v>
      </c>
      <c r="E114" s="11" t="s">
        <v>33</v>
      </c>
      <c r="F114" s="59" t="s">
        <v>575</v>
      </c>
      <c r="G114" s="11"/>
      <c r="H114" s="60" t="s">
        <v>568</v>
      </c>
      <c r="I114" s="11" t="s">
        <v>576</v>
      </c>
      <c r="J114" s="11">
        <v>36.3455</v>
      </c>
      <c r="K114" s="11">
        <v>36.3455</v>
      </c>
      <c r="L114" s="11"/>
      <c r="M114" s="11"/>
      <c r="N114" s="11"/>
      <c r="O114" s="60" t="s">
        <v>565</v>
      </c>
      <c r="P114" s="66" t="s">
        <v>577</v>
      </c>
      <c r="Q114" s="73">
        <v>202</v>
      </c>
      <c r="R114" s="47" t="s">
        <v>571</v>
      </c>
      <c r="S114" s="47" t="s">
        <v>224</v>
      </c>
      <c r="T114" s="47" t="s">
        <v>225</v>
      </c>
      <c r="U114" s="47" t="s">
        <v>578</v>
      </c>
      <c r="V114" s="43"/>
      <c r="W114" s="48">
        <v>36.3455</v>
      </c>
      <c r="X114" s="46">
        <f t="shared" si="3"/>
        <v>0</v>
      </c>
    </row>
    <row r="115" s="1" customFormat="1" ht="106.2" customHeight="1" spans="1:24">
      <c r="A115" s="8">
        <v>107</v>
      </c>
      <c r="B115" s="11" t="s">
        <v>579</v>
      </c>
      <c r="C115" s="12" t="s">
        <v>580</v>
      </c>
      <c r="D115" s="12" t="s">
        <v>32</v>
      </c>
      <c r="E115" s="15" t="s">
        <v>33</v>
      </c>
      <c r="F115" s="59" t="s">
        <v>581</v>
      </c>
      <c r="G115" s="11">
        <v>6.212</v>
      </c>
      <c r="H115" s="60" t="s">
        <v>582</v>
      </c>
      <c r="I115" s="11" t="s">
        <v>583</v>
      </c>
      <c r="J115" s="12">
        <v>6.212</v>
      </c>
      <c r="K115" s="11">
        <v>6.212</v>
      </c>
      <c r="L115" s="11"/>
      <c r="M115" s="11"/>
      <c r="N115" s="11"/>
      <c r="O115" s="60" t="s">
        <v>579</v>
      </c>
      <c r="P115" s="59" t="s">
        <v>2447</v>
      </c>
      <c r="Q115" s="73">
        <v>128</v>
      </c>
      <c r="R115" s="47" t="s">
        <v>585</v>
      </c>
      <c r="S115" s="47" t="s">
        <v>586</v>
      </c>
      <c r="T115" s="47" t="s">
        <v>224</v>
      </c>
      <c r="U115" s="47"/>
      <c r="V115" s="43"/>
      <c r="W115" s="48">
        <v>6.212</v>
      </c>
      <c r="X115" s="46">
        <f t="shared" si="3"/>
        <v>0</v>
      </c>
    </row>
    <row r="116" s="1" customFormat="1" ht="142.2" customHeight="1" spans="1:24">
      <c r="A116" s="8">
        <v>108</v>
      </c>
      <c r="B116" s="11" t="s">
        <v>579</v>
      </c>
      <c r="C116" s="12" t="s">
        <v>587</v>
      </c>
      <c r="D116" s="12" t="s">
        <v>32</v>
      </c>
      <c r="E116" s="15" t="s">
        <v>33</v>
      </c>
      <c r="F116" s="61" t="s">
        <v>588</v>
      </c>
      <c r="G116" s="18">
        <v>3.588</v>
      </c>
      <c r="H116" s="62" t="s">
        <v>582</v>
      </c>
      <c r="I116" s="18" t="s">
        <v>589</v>
      </c>
      <c r="J116" s="12">
        <v>3.588</v>
      </c>
      <c r="K116" s="18">
        <v>3.588</v>
      </c>
      <c r="L116" s="18"/>
      <c r="M116" s="18"/>
      <c r="N116" s="18"/>
      <c r="O116" s="62" t="s">
        <v>579</v>
      </c>
      <c r="P116" s="61" t="s">
        <v>590</v>
      </c>
      <c r="Q116" s="18">
        <v>105</v>
      </c>
      <c r="R116" s="50" t="s">
        <v>585</v>
      </c>
      <c r="S116" s="50" t="s">
        <v>586</v>
      </c>
      <c r="T116" s="50" t="s">
        <v>224</v>
      </c>
      <c r="U116" s="50"/>
      <c r="V116" s="70"/>
      <c r="W116" s="48">
        <v>3.588</v>
      </c>
      <c r="X116" s="46">
        <f t="shared" si="3"/>
        <v>0</v>
      </c>
    </row>
    <row r="117" s="1" customFormat="1" ht="91.2" customHeight="1" spans="1:24">
      <c r="A117" s="8">
        <v>109</v>
      </c>
      <c r="B117" s="8" t="s">
        <v>579</v>
      </c>
      <c r="C117" s="63" t="s">
        <v>591</v>
      </c>
      <c r="D117" s="11" t="s">
        <v>32</v>
      </c>
      <c r="E117" s="15" t="s">
        <v>33</v>
      </c>
      <c r="F117" s="59" t="s">
        <v>2448</v>
      </c>
      <c r="G117" s="11">
        <v>39.14</v>
      </c>
      <c r="H117" s="60" t="s">
        <v>582</v>
      </c>
      <c r="I117" s="11" t="s">
        <v>593</v>
      </c>
      <c r="J117" s="67">
        <v>39.14</v>
      </c>
      <c r="K117" s="11">
        <v>39.14</v>
      </c>
      <c r="L117" s="11"/>
      <c r="M117" s="11"/>
      <c r="N117" s="11"/>
      <c r="O117" s="60" t="s">
        <v>579</v>
      </c>
      <c r="P117" s="59" t="s">
        <v>2449</v>
      </c>
      <c r="Q117" s="73">
        <v>644</v>
      </c>
      <c r="R117" s="47" t="s">
        <v>167</v>
      </c>
      <c r="S117" s="47" t="s">
        <v>78</v>
      </c>
      <c r="T117" s="47"/>
      <c r="U117" s="47"/>
      <c r="V117" s="43"/>
      <c r="W117" s="48">
        <v>39.14</v>
      </c>
      <c r="X117" s="46">
        <f t="shared" si="3"/>
        <v>0</v>
      </c>
    </row>
    <row r="118" s="1" customFormat="1" ht="70.05" customHeight="1" spans="1:24">
      <c r="A118" s="8">
        <v>110</v>
      </c>
      <c r="B118" s="11" t="s">
        <v>579</v>
      </c>
      <c r="C118" s="63" t="s">
        <v>595</v>
      </c>
      <c r="D118" s="11" t="s">
        <v>32</v>
      </c>
      <c r="E118" s="15" t="s">
        <v>33</v>
      </c>
      <c r="F118" s="59" t="s">
        <v>2450</v>
      </c>
      <c r="G118" s="11">
        <v>41.22</v>
      </c>
      <c r="H118" s="60" t="s">
        <v>582</v>
      </c>
      <c r="I118" s="11" t="s">
        <v>597</v>
      </c>
      <c r="J118" s="67">
        <v>41.22</v>
      </c>
      <c r="K118" s="11">
        <v>41.22</v>
      </c>
      <c r="L118" s="11"/>
      <c r="M118" s="11"/>
      <c r="N118" s="11"/>
      <c r="O118" s="60" t="s">
        <v>579</v>
      </c>
      <c r="P118" s="59" t="s">
        <v>2451</v>
      </c>
      <c r="Q118" s="11">
        <v>324</v>
      </c>
      <c r="R118" s="47" t="s">
        <v>167</v>
      </c>
      <c r="S118" s="47" t="s">
        <v>78</v>
      </c>
      <c r="T118" s="47"/>
      <c r="U118" s="47"/>
      <c r="V118" s="43"/>
      <c r="W118" s="48">
        <v>41.22</v>
      </c>
      <c r="X118" s="46">
        <f t="shared" si="3"/>
        <v>0</v>
      </c>
    </row>
    <row r="119" s="1" customFormat="1" ht="79.8" customHeight="1" spans="1:24">
      <c r="A119" s="8">
        <v>111</v>
      </c>
      <c r="B119" s="8" t="s">
        <v>579</v>
      </c>
      <c r="C119" s="63" t="s">
        <v>599</v>
      </c>
      <c r="D119" s="11" t="s">
        <v>32</v>
      </c>
      <c r="E119" s="15" t="s">
        <v>33</v>
      </c>
      <c r="F119" s="59" t="s">
        <v>600</v>
      </c>
      <c r="G119" s="11">
        <v>32.9</v>
      </c>
      <c r="H119" s="60" t="s">
        <v>582</v>
      </c>
      <c r="I119" s="11" t="s">
        <v>601</v>
      </c>
      <c r="J119" s="67">
        <v>32.9</v>
      </c>
      <c r="K119" s="11">
        <v>32.9</v>
      </c>
      <c r="L119" s="11"/>
      <c r="M119" s="11"/>
      <c r="N119" s="11"/>
      <c r="O119" s="60" t="s">
        <v>579</v>
      </c>
      <c r="P119" s="59" t="s">
        <v>602</v>
      </c>
      <c r="Q119" s="11">
        <v>968</v>
      </c>
      <c r="R119" s="47" t="s">
        <v>167</v>
      </c>
      <c r="S119" s="47" t="s">
        <v>85</v>
      </c>
      <c r="T119" s="47"/>
      <c r="U119" s="47"/>
      <c r="V119" s="43"/>
      <c r="W119" s="48">
        <v>32.9</v>
      </c>
      <c r="X119" s="46">
        <f t="shared" si="3"/>
        <v>0</v>
      </c>
    </row>
    <row r="120" s="1" customFormat="1" ht="144.6" customHeight="1" spans="1:24">
      <c r="A120" s="8">
        <v>112</v>
      </c>
      <c r="B120" s="12" t="s">
        <v>603</v>
      </c>
      <c r="C120" s="12" t="s">
        <v>604</v>
      </c>
      <c r="D120" s="11" t="s">
        <v>32</v>
      </c>
      <c r="E120" s="11" t="s">
        <v>33</v>
      </c>
      <c r="F120" s="57" t="s">
        <v>605</v>
      </c>
      <c r="G120" s="28">
        <v>11.272925</v>
      </c>
      <c r="H120" s="58" t="s">
        <v>606</v>
      </c>
      <c r="I120" s="28" t="s">
        <v>607</v>
      </c>
      <c r="J120" s="12">
        <v>11.272925</v>
      </c>
      <c r="K120" s="28">
        <v>11.272925</v>
      </c>
      <c r="L120" s="28"/>
      <c r="M120" s="28"/>
      <c r="N120" s="28"/>
      <c r="O120" s="58" t="s">
        <v>603</v>
      </c>
      <c r="P120" s="57" t="s">
        <v>608</v>
      </c>
      <c r="Q120" s="28">
        <v>240</v>
      </c>
      <c r="R120" s="69" t="s">
        <v>609</v>
      </c>
      <c r="S120" s="69" t="s">
        <v>214</v>
      </c>
      <c r="T120" s="69" t="s">
        <v>610</v>
      </c>
      <c r="U120" s="69" t="s">
        <v>611</v>
      </c>
      <c r="V120" s="43"/>
      <c r="W120" s="48">
        <v>11.272925</v>
      </c>
      <c r="X120" s="46">
        <f t="shared" si="3"/>
        <v>0</v>
      </c>
    </row>
    <row r="121" s="1" customFormat="1" ht="70.05" customHeight="1" spans="1:24">
      <c r="A121" s="8">
        <v>113</v>
      </c>
      <c r="B121" s="8" t="s">
        <v>603</v>
      </c>
      <c r="C121" s="26" t="s">
        <v>612</v>
      </c>
      <c r="D121" s="11" t="s">
        <v>32</v>
      </c>
      <c r="E121" s="15" t="s">
        <v>33</v>
      </c>
      <c r="F121" s="57" t="s">
        <v>613</v>
      </c>
      <c r="G121" s="28">
        <v>31.1</v>
      </c>
      <c r="H121" s="58" t="s">
        <v>606</v>
      </c>
      <c r="I121" s="28" t="s">
        <v>614</v>
      </c>
      <c r="J121" s="8">
        <v>31.1</v>
      </c>
      <c r="K121" s="28">
        <v>31.1</v>
      </c>
      <c r="L121" s="28"/>
      <c r="M121" s="28"/>
      <c r="N121" s="28"/>
      <c r="O121" s="58" t="s">
        <v>603</v>
      </c>
      <c r="P121" s="57" t="s">
        <v>615</v>
      </c>
      <c r="Q121" s="28">
        <v>342</v>
      </c>
      <c r="R121" s="69" t="s">
        <v>215</v>
      </c>
      <c r="S121" s="69" t="s">
        <v>209</v>
      </c>
      <c r="T121" s="69" t="s">
        <v>86</v>
      </c>
      <c r="U121" s="69"/>
      <c r="V121" s="43"/>
      <c r="W121" s="48">
        <v>31.1</v>
      </c>
      <c r="X121" s="46">
        <f t="shared" si="3"/>
        <v>0</v>
      </c>
    </row>
    <row r="122" s="1" customFormat="1" ht="94.8" customHeight="1" spans="1:24">
      <c r="A122" s="8">
        <v>114</v>
      </c>
      <c r="B122" s="8" t="s">
        <v>603</v>
      </c>
      <c r="C122" s="26" t="s">
        <v>616</v>
      </c>
      <c r="D122" s="11" t="s">
        <v>32</v>
      </c>
      <c r="E122" s="15" t="s">
        <v>33</v>
      </c>
      <c r="F122" s="61" t="s">
        <v>617</v>
      </c>
      <c r="G122" s="18">
        <v>31.37</v>
      </c>
      <c r="H122" s="62" t="s">
        <v>606</v>
      </c>
      <c r="I122" s="18" t="s">
        <v>618</v>
      </c>
      <c r="J122" s="8">
        <v>31.37</v>
      </c>
      <c r="K122" s="18">
        <v>31.37</v>
      </c>
      <c r="L122" s="18"/>
      <c r="M122" s="18"/>
      <c r="N122" s="18"/>
      <c r="O122" s="62" t="s">
        <v>603</v>
      </c>
      <c r="P122" s="61" t="s">
        <v>619</v>
      </c>
      <c r="Q122" s="18">
        <v>340</v>
      </c>
      <c r="R122" s="50" t="s">
        <v>215</v>
      </c>
      <c r="S122" s="50" t="s">
        <v>620</v>
      </c>
      <c r="T122" s="50" t="s">
        <v>621</v>
      </c>
      <c r="U122" s="50"/>
      <c r="V122" s="70"/>
      <c r="W122" s="48">
        <v>31.37</v>
      </c>
      <c r="X122" s="46">
        <f t="shared" si="3"/>
        <v>0</v>
      </c>
    </row>
    <row r="123" s="1" customFormat="1" ht="84.6" customHeight="1" spans="1:24">
      <c r="A123" s="8">
        <v>115</v>
      </c>
      <c r="B123" s="8" t="s">
        <v>603</v>
      </c>
      <c r="C123" s="26" t="s">
        <v>622</v>
      </c>
      <c r="D123" s="11" t="s">
        <v>32</v>
      </c>
      <c r="E123" s="15" t="s">
        <v>33</v>
      </c>
      <c r="F123" s="57" t="s">
        <v>623</v>
      </c>
      <c r="G123" s="28">
        <v>83.84</v>
      </c>
      <c r="H123" s="58" t="s">
        <v>606</v>
      </c>
      <c r="I123" s="28" t="s">
        <v>624</v>
      </c>
      <c r="J123" s="8">
        <v>83.84</v>
      </c>
      <c r="K123" s="28">
        <v>83.84</v>
      </c>
      <c r="L123" s="28"/>
      <c r="M123" s="28"/>
      <c r="N123" s="28"/>
      <c r="O123" s="58" t="s">
        <v>603</v>
      </c>
      <c r="P123" s="57" t="s">
        <v>625</v>
      </c>
      <c r="Q123" s="28">
        <v>596</v>
      </c>
      <c r="R123" s="69" t="s">
        <v>215</v>
      </c>
      <c r="S123" s="69" t="s">
        <v>626</v>
      </c>
      <c r="T123" s="69" t="s">
        <v>627</v>
      </c>
      <c r="U123" s="69"/>
      <c r="V123" s="43"/>
      <c r="W123" s="48">
        <v>83.84</v>
      </c>
      <c r="X123" s="46">
        <f t="shared" si="3"/>
        <v>0</v>
      </c>
    </row>
    <row r="124" s="1" customFormat="1" ht="93" customHeight="1" spans="1:24">
      <c r="A124" s="8">
        <v>116</v>
      </c>
      <c r="B124" s="8" t="s">
        <v>603</v>
      </c>
      <c r="C124" s="26" t="s">
        <v>628</v>
      </c>
      <c r="D124" s="11" t="s">
        <v>32</v>
      </c>
      <c r="E124" s="15" t="s">
        <v>33</v>
      </c>
      <c r="F124" s="59" t="s">
        <v>629</v>
      </c>
      <c r="G124" s="11">
        <v>67.6</v>
      </c>
      <c r="H124" s="60" t="s">
        <v>606</v>
      </c>
      <c r="I124" s="11" t="s">
        <v>630</v>
      </c>
      <c r="J124" s="8">
        <v>67.6</v>
      </c>
      <c r="K124" s="11">
        <v>67.6</v>
      </c>
      <c r="L124" s="11"/>
      <c r="M124" s="11"/>
      <c r="N124" s="11"/>
      <c r="O124" s="60" t="s">
        <v>603</v>
      </c>
      <c r="P124" s="59" t="s">
        <v>631</v>
      </c>
      <c r="Q124" s="11">
        <v>1278</v>
      </c>
      <c r="R124" s="47" t="s">
        <v>632</v>
      </c>
      <c r="S124" s="47" t="s">
        <v>239</v>
      </c>
      <c r="T124" s="47" t="s">
        <v>633</v>
      </c>
      <c r="U124" s="47"/>
      <c r="V124" s="68"/>
      <c r="W124" s="48">
        <v>67.6</v>
      </c>
      <c r="X124" s="46">
        <f t="shared" si="3"/>
        <v>0</v>
      </c>
    </row>
    <row r="125" s="2" customFormat="1" ht="26.4" customHeight="1" spans="1:24">
      <c r="A125" s="9" t="s">
        <v>634</v>
      </c>
      <c r="B125" s="9"/>
      <c r="C125" s="9"/>
      <c r="D125" s="9"/>
      <c r="E125" s="9"/>
      <c r="F125" s="57"/>
      <c r="G125" s="28"/>
      <c r="H125" s="58"/>
      <c r="I125" s="28"/>
      <c r="J125" s="9">
        <v>1053.413244</v>
      </c>
      <c r="K125" s="9">
        <v>1053.413244</v>
      </c>
      <c r="L125" s="28"/>
      <c r="M125" s="28"/>
      <c r="N125" s="28"/>
      <c r="O125" s="58"/>
      <c r="P125" s="57"/>
      <c r="Q125" s="28"/>
      <c r="R125" s="69"/>
      <c r="S125" s="69"/>
      <c r="T125" s="69"/>
      <c r="U125" s="69"/>
      <c r="V125" s="44"/>
      <c r="W125" s="45">
        <v>1053.413244</v>
      </c>
      <c r="X125" s="46">
        <f t="shared" si="3"/>
        <v>0</v>
      </c>
    </row>
    <row r="126" s="1" customFormat="1" ht="70.05" customHeight="1" spans="1:24">
      <c r="A126" s="8">
        <v>117</v>
      </c>
      <c r="B126" s="11" t="s">
        <v>30</v>
      </c>
      <c r="C126" s="11" t="s">
        <v>635</v>
      </c>
      <c r="D126" s="11" t="s">
        <v>32</v>
      </c>
      <c r="E126" s="11" t="s">
        <v>636</v>
      </c>
      <c r="F126" s="59" t="s">
        <v>637</v>
      </c>
      <c r="G126" s="11"/>
      <c r="H126" s="60" t="s">
        <v>35</v>
      </c>
      <c r="I126" s="11" t="s">
        <v>638</v>
      </c>
      <c r="J126" s="11">
        <v>25.2</v>
      </c>
      <c r="K126" s="11">
        <v>25.2</v>
      </c>
      <c r="L126" s="11"/>
      <c r="M126" s="11"/>
      <c r="N126" s="11"/>
      <c r="O126" s="60" t="s">
        <v>37</v>
      </c>
      <c r="P126" s="59" t="s">
        <v>639</v>
      </c>
      <c r="Q126" s="8">
        <v>359</v>
      </c>
      <c r="R126" s="47" t="s">
        <v>640</v>
      </c>
      <c r="S126" s="47" t="s">
        <v>641</v>
      </c>
      <c r="T126" s="47" t="s">
        <v>482</v>
      </c>
      <c r="U126" s="47"/>
      <c r="V126" s="43"/>
      <c r="W126" s="48">
        <v>25.2</v>
      </c>
      <c r="X126" s="46">
        <f t="shared" si="3"/>
        <v>0</v>
      </c>
    </row>
    <row r="127" s="1" customFormat="1" ht="70.05" customHeight="1" spans="1:24">
      <c r="A127" s="8">
        <v>118</v>
      </c>
      <c r="B127" s="11" t="s">
        <v>42</v>
      </c>
      <c r="C127" s="11" t="s">
        <v>642</v>
      </c>
      <c r="D127" s="11" t="s">
        <v>32</v>
      </c>
      <c r="E127" s="11" t="s">
        <v>636</v>
      </c>
      <c r="F127" s="59" t="s">
        <v>643</v>
      </c>
      <c r="G127" s="11">
        <v>23.2</v>
      </c>
      <c r="H127" s="60" t="s">
        <v>45</v>
      </c>
      <c r="I127" s="11"/>
      <c r="J127" s="11">
        <v>23.2</v>
      </c>
      <c r="K127" s="11">
        <v>23.2</v>
      </c>
      <c r="L127" s="11"/>
      <c r="M127" s="11"/>
      <c r="N127" s="11"/>
      <c r="O127" s="60" t="s">
        <v>47</v>
      </c>
      <c r="P127" s="59" t="s">
        <v>644</v>
      </c>
      <c r="Q127" s="11">
        <v>756</v>
      </c>
      <c r="R127" s="47" t="s">
        <v>645</v>
      </c>
      <c r="S127" s="47"/>
      <c r="T127" s="47"/>
      <c r="U127" s="47"/>
      <c r="V127" s="43"/>
      <c r="W127" s="48">
        <v>23.2</v>
      </c>
      <c r="X127" s="46">
        <f t="shared" si="3"/>
        <v>0</v>
      </c>
    </row>
    <row r="128" s="1" customFormat="1" ht="70.05" customHeight="1" spans="1:24">
      <c r="A128" s="8">
        <v>119</v>
      </c>
      <c r="B128" s="11" t="s">
        <v>135</v>
      </c>
      <c r="C128" s="11" t="s">
        <v>646</v>
      </c>
      <c r="D128" s="11" t="s">
        <v>32</v>
      </c>
      <c r="E128" s="11" t="s">
        <v>636</v>
      </c>
      <c r="F128" s="59" t="s">
        <v>647</v>
      </c>
      <c r="G128" s="11">
        <v>13.3402</v>
      </c>
      <c r="H128" s="60" t="s">
        <v>138</v>
      </c>
      <c r="I128" s="11" t="s">
        <v>648</v>
      </c>
      <c r="J128" s="11">
        <v>13.3402</v>
      </c>
      <c r="K128" s="11">
        <v>13.3402</v>
      </c>
      <c r="L128" s="11"/>
      <c r="M128" s="11"/>
      <c r="N128" s="11"/>
      <c r="O128" s="60" t="s">
        <v>135</v>
      </c>
      <c r="P128" s="59" t="s">
        <v>649</v>
      </c>
      <c r="Q128" s="11">
        <v>34</v>
      </c>
      <c r="R128" s="47" t="s">
        <v>650</v>
      </c>
      <c r="S128" s="47" t="s">
        <v>651</v>
      </c>
      <c r="T128" s="47" t="s">
        <v>652</v>
      </c>
      <c r="U128" s="47" t="s">
        <v>653</v>
      </c>
      <c r="V128" s="43"/>
      <c r="W128" s="48">
        <v>13.3402</v>
      </c>
      <c r="X128" s="46">
        <f t="shared" si="3"/>
        <v>0</v>
      </c>
    </row>
    <row r="129" s="1" customFormat="1" ht="70.05" customHeight="1" spans="1:24">
      <c r="A129" s="8">
        <v>120</v>
      </c>
      <c r="B129" s="11" t="s">
        <v>157</v>
      </c>
      <c r="C129" s="11" t="s">
        <v>654</v>
      </c>
      <c r="D129" s="11" t="s">
        <v>32</v>
      </c>
      <c r="E129" s="11" t="s">
        <v>636</v>
      </c>
      <c r="F129" s="59" t="s">
        <v>655</v>
      </c>
      <c r="G129" s="11">
        <v>34</v>
      </c>
      <c r="H129" s="60" t="s">
        <v>160</v>
      </c>
      <c r="I129" s="11" t="s">
        <v>656</v>
      </c>
      <c r="J129" s="11">
        <v>34</v>
      </c>
      <c r="K129" s="11">
        <v>34</v>
      </c>
      <c r="L129" s="11"/>
      <c r="M129" s="11"/>
      <c r="N129" s="11"/>
      <c r="O129" s="60" t="s">
        <v>657</v>
      </c>
      <c r="P129" s="59" t="s">
        <v>658</v>
      </c>
      <c r="Q129" s="11">
        <v>2351</v>
      </c>
      <c r="R129" s="47" t="s">
        <v>130</v>
      </c>
      <c r="S129" s="47"/>
      <c r="T129" s="47"/>
      <c r="U129" s="47"/>
      <c r="V129" s="43"/>
      <c r="W129" s="48">
        <v>34</v>
      </c>
      <c r="X129" s="46">
        <f t="shared" si="3"/>
        <v>0</v>
      </c>
    </row>
    <row r="130" s="1" customFormat="1" ht="70.05" customHeight="1" spans="1:24">
      <c r="A130" s="8">
        <v>121</v>
      </c>
      <c r="B130" s="11" t="s">
        <v>199</v>
      </c>
      <c r="C130" s="11" t="s">
        <v>659</v>
      </c>
      <c r="D130" s="11" t="s">
        <v>32</v>
      </c>
      <c r="E130" s="11" t="s">
        <v>636</v>
      </c>
      <c r="F130" s="59" t="s">
        <v>660</v>
      </c>
      <c r="G130" s="11">
        <v>56</v>
      </c>
      <c r="H130" s="60" t="s">
        <v>202</v>
      </c>
      <c r="I130" s="11" t="s">
        <v>661</v>
      </c>
      <c r="J130" s="11">
        <v>56</v>
      </c>
      <c r="K130" s="11">
        <v>56</v>
      </c>
      <c r="L130" s="11"/>
      <c r="M130" s="11"/>
      <c r="N130" s="11"/>
      <c r="O130" s="60" t="s">
        <v>199</v>
      </c>
      <c r="P130" s="59" t="s">
        <v>662</v>
      </c>
      <c r="Q130" s="11">
        <v>248</v>
      </c>
      <c r="R130" s="47">
        <v>43304</v>
      </c>
      <c r="S130" s="47">
        <v>43314</v>
      </c>
      <c r="T130" s="47">
        <v>43345</v>
      </c>
      <c r="U130" s="47" t="s">
        <v>58</v>
      </c>
      <c r="V130" s="43"/>
      <c r="W130" s="48">
        <v>56</v>
      </c>
      <c r="X130" s="46">
        <f t="shared" si="3"/>
        <v>0</v>
      </c>
    </row>
    <row r="131" s="1" customFormat="1" ht="70.05" customHeight="1" spans="1:24">
      <c r="A131" s="8">
        <v>122</v>
      </c>
      <c r="B131" s="8" t="s">
        <v>199</v>
      </c>
      <c r="C131" s="8" t="s">
        <v>663</v>
      </c>
      <c r="D131" s="11" t="s">
        <v>32</v>
      </c>
      <c r="E131" s="11" t="s">
        <v>636</v>
      </c>
      <c r="F131" s="59" t="s">
        <v>664</v>
      </c>
      <c r="G131" s="11">
        <v>51.6</v>
      </c>
      <c r="H131" s="60" t="s">
        <v>202</v>
      </c>
      <c r="I131" s="11" t="s">
        <v>665</v>
      </c>
      <c r="J131" s="8">
        <v>51.6</v>
      </c>
      <c r="K131" s="11">
        <v>51.6</v>
      </c>
      <c r="L131" s="11"/>
      <c r="M131" s="11"/>
      <c r="N131" s="11"/>
      <c r="O131" s="60" t="s">
        <v>199</v>
      </c>
      <c r="P131" s="59" t="s">
        <v>666</v>
      </c>
      <c r="Q131" s="11">
        <v>134</v>
      </c>
      <c r="R131" s="47">
        <v>43194</v>
      </c>
      <c r="S131" s="47">
        <v>43238</v>
      </c>
      <c r="T131" s="47" t="s">
        <v>667</v>
      </c>
      <c r="U131" s="47" t="s">
        <v>58</v>
      </c>
      <c r="V131" s="43"/>
      <c r="W131" s="48">
        <v>51.6</v>
      </c>
      <c r="X131" s="46">
        <f t="shared" si="3"/>
        <v>0</v>
      </c>
    </row>
    <row r="132" s="1" customFormat="1" ht="99" customHeight="1" spans="1:24">
      <c r="A132" s="8">
        <v>123</v>
      </c>
      <c r="B132" s="8" t="s">
        <v>199</v>
      </c>
      <c r="C132" s="8" t="s">
        <v>668</v>
      </c>
      <c r="D132" s="11" t="s">
        <v>32</v>
      </c>
      <c r="E132" s="11" t="s">
        <v>636</v>
      </c>
      <c r="F132" s="13" t="s">
        <v>669</v>
      </c>
      <c r="G132" s="11">
        <v>295.24</v>
      </c>
      <c r="H132" s="11" t="s">
        <v>202</v>
      </c>
      <c r="I132" s="11" t="s">
        <v>665</v>
      </c>
      <c r="J132" s="8">
        <v>295.238044</v>
      </c>
      <c r="K132" s="11">
        <v>295.238044</v>
      </c>
      <c r="L132" s="11"/>
      <c r="M132" s="11"/>
      <c r="N132" s="11"/>
      <c r="O132" s="11" t="s">
        <v>199</v>
      </c>
      <c r="P132" s="13" t="s">
        <v>666</v>
      </c>
      <c r="Q132" s="11">
        <v>134</v>
      </c>
      <c r="R132" s="69" t="s">
        <v>670</v>
      </c>
      <c r="S132" s="69" t="s">
        <v>671</v>
      </c>
      <c r="T132" s="69" t="s">
        <v>672</v>
      </c>
      <c r="U132" s="69" t="s">
        <v>673</v>
      </c>
      <c r="V132" s="43"/>
      <c r="W132" s="48">
        <v>295.238044</v>
      </c>
      <c r="X132" s="46">
        <f t="shared" si="3"/>
        <v>0</v>
      </c>
    </row>
    <row r="133" s="1" customFormat="1" ht="176.4" customHeight="1" spans="1:24">
      <c r="A133" s="8">
        <v>124</v>
      </c>
      <c r="B133" s="11" t="s">
        <v>216</v>
      </c>
      <c r="C133" s="11" t="s">
        <v>674</v>
      </c>
      <c r="D133" s="11" t="s">
        <v>32</v>
      </c>
      <c r="E133" s="11" t="s">
        <v>636</v>
      </c>
      <c r="F133" s="13" t="s">
        <v>675</v>
      </c>
      <c r="G133" s="11">
        <v>32.3</v>
      </c>
      <c r="H133" s="11" t="s">
        <v>219</v>
      </c>
      <c r="I133" s="11" t="s">
        <v>676</v>
      </c>
      <c r="J133" s="11">
        <v>32.3</v>
      </c>
      <c r="K133" s="11">
        <v>32.3</v>
      </c>
      <c r="L133" s="11"/>
      <c r="M133" s="11"/>
      <c r="N133" s="11"/>
      <c r="O133" s="11" t="s">
        <v>221</v>
      </c>
      <c r="P133" s="13" t="s">
        <v>677</v>
      </c>
      <c r="Q133" s="11">
        <v>562</v>
      </c>
      <c r="R133" s="69" t="s">
        <v>670</v>
      </c>
      <c r="S133" s="69" t="s">
        <v>671</v>
      </c>
      <c r="T133" s="69" t="s">
        <v>672</v>
      </c>
      <c r="U133" s="69" t="s">
        <v>673</v>
      </c>
      <c r="V133" s="43"/>
      <c r="W133" s="48">
        <v>32.3</v>
      </c>
      <c r="X133" s="46">
        <f t="shared" si="3"/>
        <v>0</v>
      </c>
    </row>
    <row r="134" s="1" customFormat="1" ht="70.05" customHeight="1" spans="1:24">
      <c r="A134" s="8">
        <v>125</v>
      </c>
      <c r="B134" s="11" t="s">
        <v>262</v>
      </c>
      <c r="C134" s="11" t="s">
        <v>678</v>
      </c>
      <c r="D134" s="11" t="s">
        <v>32</v>
      </c>
      <c r="E134" s="11" t="s">
        <v>636</v>
      </c>
      <c r="F134" s="13" t="s">
        <v>679</v>
      </c>
      <c r="G134" s="11">
        <v>25</v>
      </c>
      <c r="H134" s="11" t="s">
        <v>265</v>
      </c>
      <c r="I134" s="11"/>
      <c r="J134" s="11">
        <v>25</v>
      </c>
      <c r="K134" s="11">
        <v>25</v>
      </c>
      <c r="L134" s="11"/>
      <c r="M134" s="11"/>
      <c r="N134" s="11"/>
      <c r="O134" s="11" t="s">
        <v>265</v>
      </c>
      <c r="P134" s="13" t="s">
        <v>680</v>
      </c>
      <c r="Q134" s="73">
        <v>3601</v>
      </c>
      <c r="R134" s="47" t="s">
        <v>476</v>
      </c>
      <c r="S134" s="47" t="s">
        <v>681</v>
      </c>
      <c r="T134" s="47" t="s">
        <v>133</v>
      </c>
      <c r="U134" s="47" t="s">
        <v>682</v>
      </c>
      <c r="V134" s="43"/>
      <c r="W134" s="48">
        <v>25</v>
      </c>
      <c r="X134" s="46">
        <f t="shared" ref="X134:X197" si="4">W134-J134</f>
        <v>0</v>
      </c>
    </row>
    <row r="135" s="1" customFormat="1" ht="121.2" customHeight="1" spans="1:24">
      <c r="A135" s="8">
        <v>126</v>
      </c>
      <c r="B135" s="11" t="s">
        <v>286</v>
      </c>
      <c r="C135" s="11" t="s">
        <v>683</v>
      </c>
      <c r="D135" s="11" t="s">
        <v>32</v>
      </c>
      <c r="E135" s="11" t="s">
        <v>636</v>
      </c>
      <c r="F135" s="13" t="s">
        <v>684</v>
      </c>
      <c r="G135" s="11">
        <v>30</v>
      </c>
      <c r="H135" s="11" t="s">
        <v>289</v>
      </c>
      <c r="I135" s="11" t="s">
        <v>685</v>
      </c>
      <c r="J135" s="11">
        <v>30</v>
      </c>
      <c r="K135" s="11">
        <v>30</v>
      </c>
      <c r="L135" s="11"/>
      <c r="M135" s="11"/>
      <c r="N135" s="11"/>
      <c r="O135" s="11" t="s">
        <v>286</v>
      </c>
      <c r="P135" s="13" t="s">
        <v>686</v>
      </c>
      <c r="Q135" s="24"/>
      <c r="R135" s="47" t="s">
        <v>476</v>
      </c>
      <c r="S135" s="47" t="s">
        <v>687</v>
      </c>
      <c r="T135" s="47" t="s">
        <v>688</v>
      </c>
      <c r="U135" s="47" t="s">
        <v>682</v>
      </c>
      <c r="V135" s="43"/>
      <c r="W135" s="48">
        <v>30</v>
      </c>
      <c r="X135" s="46">
        <f t="shared" si="4"/>
        <v>0</v>
      </c>
    </row>
    <row r="136" s="1" customFormat="1" ht="85.2" customHeight="1" spans="1:24">
      <c r="A136" s="8">
        <v>127</v>
      </c>
      <c r="B136" s="11" t="s">
        <v>317</v>
      </c>
      <c r="C136" s="11" t="s">
        <v>689</v>
      </c>
      <c r="D136" s="11" t="s">
        <v>32</v>
      </c>
      <c r="E136" s="11" t="s">
        <v>636</v>
      </c>
      <c r="F136" s="13" t="s">
        <v>690</v>
      </c>
      <c r="G136" s="11">
        <v>73.8</v>
      </c>
      <c r="H136" s="11" t="s">
        <v>320</v>
      </c>
      <c r="I136" s="11" t="s">
        <v>691</v>
      </c>
      <c r="J136" s="11">
        <v>73.8</v>
      </c>
      <c r="K136" s="11">
        <v>73.8</v>
      </c>
      <c r="L136" s="11"/>
      <c r="M136" s="11"/>
      <c r="N136" s="11"/>
      <c r="O136" s="11" t="s">
        <v>317</v>
      </c>
      <c r="P136" s="13" t="s">
        <v>692</v>
      </c>
      <c r="Q136" s="11">
        <v>1081</v>
      </c>
      <c r="R136" s="47" t="s">
        <v>205</v>
      </c>
      <c r="S136" s="47" t="s">
        <v>181</v>
      </c>
      <c r="T136" s="47" t="s">
        <v>545</v>
      </c>
      <c r="U136" s="47" t="s">
        <v>693</v>
      </c>
      <c r="V136" s="43"/>
      <c r="W136" s="48">
        <v>73.8</v>
      </c>
      <c r="X136" s="46">
        <f t="shared" si="4"/>
        <v>0</v>
      </c>
    </row>
    <row r="137" s="1" customFormat="1" ht="96" customHeight="1" spans="1:24">
      <c r="A137" s="8">
        <v>128</v>
      </c>
      <c r="B137" s="11" t="s">
        <v>360</v>
      </c>
      <c r="C137" s="11" t="s">
        <v>694</v>
      </c>
      <c r="D137" s="11" t="s">
        <v>32</v>
      </c>
      <c r="E137" s="11" t="s">
        <v>636</v>
      </c>
      <c r="F137" s="13" t="s">
        <v>695</v>
      </c>
      <c r="G137" s="11">
        <v>34.1</v>
      </c>
      <c r="H137" s="11" t="s">
        <v>363</v>
      </c>
      <c r="I137" s="11" t="s">
        <v>696</v>
      </c>
      <c r="J137" s="11">
        <v>34.1</v>
      </c>
      <c r="K137" s="11">
        <v>34.1</v>
      </c>
      <c r="L137" s="11"/>
      <c r="M137" s="11"/>
      <c r="N137" s="11"/>
      <c r="O137" s="28" t="s">
        <v>360</v>
      </c>
      <c r="P137" s="13" t="s">
        <v>697</v>
      </c>
      <c r="Q137" s="24"/>
      <c r="R137" s="50" t="s">
        <v>205</v>
      </c>
      <c r="S137" s="50" t="s">
        <v>698</v>
      </c>
      <c r="T137" s="50" t="s">
        <v>641</v>
      </c>
      <c r="U137" s="50" t="s">
        <v>682</v>
      </c>
      <c r="V137" s="43"/>
      <c r="W137" s="48">
        <v>34.1</v>
      </c>
      <c r="X137" s="46">
        <f t="shared" si="4"/>
        <v>0</v>
      </c>
    </row>
    <row r="138" s="1" customFormat="1" ht="106.2" customHeight="1" spans="1:24">
      <c r="A138" s="8">
        <v>129</v>
      </c>
      <c r="B138" s="11" t="s">
        <v>425</v>
      </c>
      <c r="C138" s="11" t="s">
        <v>699</v>
      </c>
      <c r="D138" s="11" t="s">
        <v>32</v>
      </c>
      <c r="E138" s="11" t="s">
        <v>636</v>
      </c>
      <c r="F138" s="13" t="s">
        <v>700</v>
      </c>
      <c r="G138" s="11"/>
      <c r="H138" s="11" t="s">
        <v>428</v>
      </c>
      <c r="I138" s="11" t="s">
        <v>701</v>
      </c>
      <c r="J138" s="11">
        <v>34</v>
      </c>
      <c r="K138" s="11">
        <v>34</v>
      </c>
      <c r="L138" s="11"/>
      <c r="M138" s="11"/>
      <c r="N138" s="11"/>
      <c r="O138" s="11" t="s">
        <v>430</v>
      </c>
      <c r="P138" s="13" t="s">
        <v>702</v>
      </c>
      <c r="Q138" s="11">
        <v>280</v>
      </c>
      <c r="R138" s="69" t="s">
        <v>670</v>
      </c>
      <c r="S138" s="69" t="s">
        <v>671</v>
      </c>
      <c r="T138" s="69" t="s">
        <v>672</v>
      </c>
      <c r="U138" s="69" t="s">
        <v>673</v>
      </c>
      <c r="V138" s="43"/>
      <c r="W138" s="48">
        <v>34</v>
      </c>
      <c r="X138" s="46">
        <f t="shared" si="4"/>
        <v>0</v>
      </c>
    </row>
    <row r="139" s="1" customFormat="1" ht="70.05" customHeight="1" spans="1:24">
      <c r="A139" s="8">
        <v>130</v>
      </c>
      <c r="B139" s="8" t="s">
        <v>425</v>
      </c>
      <c r="C139" s="8" t="s">
        <v>703</v>
      </c>
      <c r="D139" s="11" t="s">
        <v>32</v>
      </c>
      <c r="E139" s="11" t="s">
        <v>636</v>
      </c>
      <c r="F139" s="13" t="s">
        <v>704</v>
      </c>
      <c r="G139" s="11">
        <v>45.45</v>
      </c>
      <c r="H139" s="11" t="s">
        <v>428</v>
      </c>
      <c r="I139" s="11" t="s">
        <v>705</v>
      </c>
      <c r="J139" s="8">
        <v>44.09</v>
      </c>
      <c r="K139" s="11">
        <v>44.09</v>
      </c>
      <c r="L139" s="11"/>
      <c r="M139" s="11"/>
      <c r="N139" s="11"/>
      <c r="O139" s="11" t="s">
        <v>430</v>
      </c>
      <c r="P139" s="13" t="s">
        <v>706</v>
      </c>
      <c r="Q139" s="11">
        <v>296</v>
      </c>
      <c r="R139" s="69" t="s">
        <v>707</v>
      </c>
      <c r="S139" s="69" t="s">
        <v>708</v>
      </c>
      <c r="T139" s="69" t="s">
        <v>709</v>
      </c>
      <c r="U139" s="69" t="s">
        <v>710</v>
      </c>
      <c r="V139" s="43"/>
      <c r="W139" s="48">
        <v>44.09</v>
      </c>
      <c r="X139" s="46">
        <f t="shared" si="4"/>
        <v>0</v>
      </c>
    </row>
    <row r="140" s="1" customFormat="1" ht="70.05" customHeight="1" spans="1:24">
      <c r="A140" s="8">
        <v>131</v>
      </c>
      <c r="B140" s="11" t="s">
        <v>432</v>
      </c>
      <c r="C140" s="11" t="s">
        <v>711</v>
      </c>
      <c r="D140" s="11" t="s">
        <v>32</v>
      </c>
      <c r="E140" s="11" t="s">
        <v>636</v>
      </c>
      <c r="F140" s="13" t="s">
        <v>712</v>
      </c>
      <c r="G140" s="11">
        <v>24.5</v>
      </c>
      <c r="H140" s="11" t="s">
        <v>435</v>
      </c>
      <c r="I140" s="11" t="s">
        <v>435</v>
      </c>
      <c r="J140" s="11">
        <v>24.5</v>
      </c>
      <c r="K140" s="11">
        <v>24.5</v>
      </c>
      <c r="L140" s="11"/>
      <c r="M140" s="11"/>
      <c r="N140" s="11"/>
      <c r="O140" s="11" t="s">
        <v>437</v>
      </c>
      <c r="P140" s="13" t="s">
        <v>713</v>
      </c>
      <c r="Q140" s="11">
        <v>4848</v>
      </c>
      <c r="R140" s="47" t="s">
        <v>399</v>
      </c>
      <c r="S140" s="47" t="s">
        <v>714</v>
      </c>
      <c r="T140" s="47" t="s">
        <v>641</v>
      </c>
      <c r="U140" s="47" t="s">
        <v>682</v>
      </c>
      <c r="V140" s="43"/>
      <c r="W140" s="48">
        <v>24.5</v>
      </c>
      <c r="X140" s="46">
        <f t="shared" si="4"/>
        <v>0</v>
      </c>
    </row>
    <row r="141" s="1" customFormat="1" ht="70.05" customHeight="1" spans="1:24">
      <c r="A141" s="8">
        <v>132</v>
      </c>
      <c r="B141" s="11" t="s">
        <v>470</v>
      </c>
      <c r="C141" s="11" t="s">
        <v>715</v>
      </c>
      <c r="D141" s="11" t="s">
        <v>32</v>
      </c>
      <c r="E141" s="11" t="s">
        <v>636</v>
      </c>
      <c r="F141" s="55" t="s">
        <v>716</v>
      </c>
      <c r="G141" s="12">
        <v>21.3</v>
      </c>
      <c r="H141" s="12" t="s">
        <v>473</v>
      </c>
      <c r="I141" s="12" t="s">
        <v>717</v>
      </c>
      <c r="J141" s="11">
        <v>21.3</v>
      </c>
      <c r="K141" s="12">
        <v>21.3</v>
      </c>
      <c r="L141" s="12"/>
      <c r="M141" s="12"/>
      <c r="N141" s="12"/>
      <c r="O141" s="12" t="s">
        <v>470</v>
      </c>
      <c r="P141" s="55" t="s">
        <v>718</v>
      </c>
      <c r="Q141" s="12">
        <v>1933</v>
      </c>
      <c r="R141" s="47" t="s">
        <v>239</v>
      </c>
      <c r="S141" s="47" t="s">
        <v>719</v>
      </c>
      <c r="T141" s="47" t="s">
        <v>539</v>
      </c>
      <c r="U141" s="47" t="s">
        <v>80</v>
      </c>
      <c r="V141" s="43"/>
      <c r="W141" s="48">
        <v>21.3</v>
      </c>
      <c r="X141" s="46">
        <f t="shared" si="4"/>
        <v>0</v>
      </c>
    </row>
    <row r="142" s="1" customFormat="1" ht="70.05" customHeight="1" spans="1:24">
      <c r="A142" s="8">
        <v>133</v>
      </c>
      <c r="B142" s="8" t="s">
        <v>470</v>
      </c>
      <c r="C142" s="8" t="s">
        <v>720</v>
      </c>
      <c r="D142" s="11" t="s">
        <v>32</v>
      </c>
      <c r="E142" s="11" t="s">
        <v>636</v>
      </c>
      <c r="F142" s="13" t="s">
        <v>721</v>
      </c>
      <c r="G142" s="12">
        <v>99.245</v>
      </c>
      <c r="H142" s="8" t="s">
        <v>473</v>
      </c>
      <c r="I142" s="8" t="s">
        <v>722</v>
      </c>
      <c r="J142" s="8">
        <v>99.245</v>
      </c>
      <c r="K142" s="12">
        <v>99.245</v>
      </c>
      <c r="L142" s="12"/>
      <c r="M142" s="8"/>
      <c r="N142" s="8"/>
      <c r="O142" s="8" t="s">
        <v>470</v>
      </c>
      <c r="P142" s="30" t="s">
        <v>723</v>
      </c>
      <c r="Q142" s="8">
        <v>341</v>
      </c>
      <c r="R142" s="69" t="s">
        <v>707</v>
      </c>
      <c r="S142" s="69" t="s">
        <v>708</v>
      </c>
      <c r="T142" s="69" t="s">
        <v>709</v>
      </c>
      <c r="U142" s="69" t="s">
        <v>710</v>
      </c>
      <c r="V142" s="47"/>
      <c r="W142" s="48">
        <v>99.245</v>
      </c>
      <c r="X142" s="46">
        <f t="shared" si="4"/>
        <v>0</v>
      </c>
    </row>
    <row r="143" s="1" customFormat="1" ht="70.05" customHeight="1" spans="1:24">
      <c r="A143" s="8">
        <v>134</v>
      </c>
      <c r="B143" s="11" t="s">
        <v>488</v>
      </c>
      <c r="C143" s="11" t="s">
        <v>724</v>
      </c>
      <c r="D143" s="11" t="s">
        <v>32</v>
      </c>
      <c r="E143" s="11" t="s">
        <v>636</v>
      </c>
      <c r="F143" s="54" t="s">
        <v>725</v>
      </c>
      <c r="G143" s="28">
        <v>19.5</v>
      </c>
      <c r="H143" s="28" t="s">
        <v>491</v>
      </c>
      <c r="I143" s="28" t="s">
        <v>726</v>
      </c>
      <c r="J143" s="11">
        <v>19.5</v>
      </c>
      <c r="K143" s="28">
        <v>19.5</v>
      </c>
      <c r="L143" s="28"/>
      <c r="M143" s="28"/>
      <c r="N143" s="28"/>
      <c r="O143" s="28" t="s">
        <v>488</v>
      </c>
      <c r="P143" s="54" t="s">
        <v>727</v>
      </c>
      <c r="Q143" s="28">
        <v>315</v>
      </c>
      <c r="R143" s="69" t="s">
        <v>707</v>
      </c>
      <c r="S143" s="69" t="s">
        <v>708</v>
      </c>
      <c r="T143" s="69" t="s">
        <v>709</v>
      </c>
      <c r="U143" s="69" t="s">
        <v>710</v>
      </c>
      <c r="V143" s="43"/>
      <c r="W143" s="48">
        <v>19.5</v>
      </c>
      <c r="X143" s="46">
        <f t="shared" si="4"/>
        <v>0</v>
      </c>
    </row>
    <row r="144" s="1" customFormat="1" ht="70.05" customHeight="1" spans="1:24">
      <c r="A144" s="8">
        <v>135</v>
      </c>
      <c r="B144" s="11" t="s">
        <v>530</v>
      </c>
      <c r="C144" s="11" t="s">
        <v>728</v>
      </c>
      <c r="D144" s="11" t="s">
        <v>32</v>
      </c>
      <c r="E144" s="11" t="s">
        <v>636</v>
      </c>
      <c r="F144" s="54" t="s">
        <v>729</v>
      </c>
      <c r="G144" s="28">
        <v>45.7</v>
      </c>
      <c r="H144" s="28" t="s">
        <v>533</v>
      </c>
      <c r="I144" s="28" t="s">
        <v>730</v>
      </c>
      <c r="J144" s="11">
        <v>45.7</v>
      </c>
      <c r="K144" s="28">
        <v>45.7</v>
      </c>
      <c r="L144" s="28"/>
      <c r="M144" s="28"/>
      <c r="N144" s="28"/>
      <c r="O144" s="28" t="s">
        <v>535</v>
      </c>
      <c r="P144" s="54" t="s">
        <v>731</v>
      </c>
      <c r="Q144" s="28">
        <v>1109</v>
      </c>
      <c r="R144" s="47" t="s">
        <v>732</v>
      </c>
      <c r="S144" s="47" t="s">
        <v>733</v>
      </c>
      <c r="T144" s="47" t="s">
        <v>734</v>
      </c>
      <c r="U144" s="47" t="s">
        <v>693</v>
      </c>
      <c r="V144" s="43"/>
      <c r="W144" s="48">
        <v>45.7</v>
      </c>
      <c r="X144" s="46">
        <f t="shared" si="4"/>
        <v>0</v>
      </c>
    </row>
    <row r="145" s="1" customFormat="1" ht="96" customHeight="1" spans="1:24">
      <c r="A145" s="8">
        <v>136</v>
      </c>
      <c r="B145" s="11" t="s">
        <v>565</v>
      </c>
      <c r="C145" s="11" t="s">
        <v>735</v>
      </c>
      <c r="D145" s="11" t="s">
        <v>32</v>
      </c>
      <c r="E145" s="11" t="s">
        <v>636</v>
      </c>
      <c r="F145" s="13" t="s">
        <v>736</v>
      </c>
      <c r="G145" s="11"/>
      <c r="H145" s="11" t="s">
        <v>568</v>
      </c>
      <c r="I145" s="11" t="s">
        <v>737</v>
      </c>
      <c r="J145" s="11">
        <v>22.4</v>
      </c>
      <c r="K145" s="11">
        <v>22.4</v>
      </c>
      <c r="L145" s="11"/>
      <c r="M145" s="11"/>
      <c r="N145" s="11"/>
      <c r="O145" s="11" t="s">
        <v>565</v>
      </c>
      <c r="P145" s="13" t="s">
        <v>738</v>
      </c>
      <c r="Q145" s="11">
        <v>376</v>
      </c>
      <c r="R145" s="47" t="s">
        <v>739</v>
      </c>
      <c r="S145" s="47" t="s">
        <v>739</v>
      </c>
      <c r="T145" s="47" t="s">
        <v>740</v>
      </c>
      <c r="U145" s="47" t="s">
        <v>741</v>
      </c>
      <c r="V145" s="43"/>
      <c r="W145" s="48">
        <v>22.4</v>
      </c>
      <c r="X145" s="46">
        <f t="shared" si="4"/>
        <v>0</v>
      </c>
    </row>
    <row r="146" s="1" customFormat="1" ht="70.05" customHeight="1" spans="1:24">
      <c r="A146" s="8">
        <v>137</v>
      </c>
      <c r="B146" s="11" t="s">
        <v>579</v>
      </c>
      <c r="C146" s="11" t="s">
        <v>742</v>
      </c>
      <c r="D146" s="11" t="s">
        <v>32</v>
      </c>
      <c r="E146" s="11" t="s">
        <v>636</v>
      </c>
      <c r="F146" s="30" t="s">
        <v>743</v>
      </c>
      <c r="G146" s="11">
        <v>25.3</v>
      </c>
      <c r="H146" s="11" t="s">
        <v>582</v>
      </c>
      <c r="I146" s="11" t="s">
        <v>597</v>
      </c>
      <c r="J146" s="11">
        <v>25.3</v>
      </c>
      <c r="K146" s="11">
        <v>25.3</v>
      </c>
      <c r="L146" s="11"/>
      <c r="M146" s="11"/>
      <c r="N146" s="11"/>
      <c r="O146" s="11" t="s">
        <v>579</v>
      </c>
      <c r="P146" s="13" t="s">
        <v>738</v>
      </c>
      <c r="Q146" s="11">
        <v>112</v>
      </c>
      <c r="R146" s="71" t="s">
        <v>744</v>
      </c>
      <c r="S146" s="47"/>
      <c r="T146" s="47"/>
      <c r="U146" s="47"/>
      <c r="V146" s="43"/>
      <c r="W146" s="48">
        <v>25.3</v>
      </c>
      <c r="X146" s="46">
        <f t="shared" si="4"/>
        <v>0</v>
      </c>
    </row>
    <row r="147" s="1" customFormat="1" ht="70.05" customHeight="1" spans="1:24">
      <c r="A147" s="8">
        <v>138</v>
      </c>
      <c r="B147" s="14" t="s">
        <v>603</v>
      </c>
      <c r="C147" s="11" t="s">
        <v>745</v>
      </c>
      <c r="D147" s="11" t="s">
        <v>32</v>
      </c>
      <c r="E147" s="11" t="s">
        <v>636</v>
      </c>
      <c r="F147" s="13" t="s">
        <v>746</v>
      </c>
      <c r="G147" s="11">
        <v>23.6</v>
      </c>
      <c r="H147" s="11" t="s">
        <v>606</v>
      </c>
      <c r="I147" s="11" t="s">
        <v>747</v>
      </c>
      <c r="J147" s="11">
        <v>23.6</v>
      </c>
      <c r="K147" s="11">
        <v>23.6</v>
      </c>
      <c r="L147" s="11"/>
      <c r="M147" s="11"/>
      <c r="N147" s="11"/>
      <c r="O147" s="11" t="s">
        <v>603</v>
      </c>
      <c r="P147" s="13" t="s">
        <v>738</v>
      </c>
      <c r="Q147" s="11">
        <v>149</v>
      </c>
      <c r="R147" s="47" t="s">
        <v>748</v>
      </c>
      <c r="S147" s="47" t="s">
        <v>749</v>
      </c>
      <c r="T147" s="47" t="s">
        <v>750</v>
      </c>
      <c r="U147" s="47" t="s">
        <v>751</v>
      </c>
      <c r="V147" s="43"/>
      <c r="W147" s="48">
        <v>23.6</v>
      </c>
      <c r="X147" s="46">
        <f t="shared" si="4"/>
        <v>0</v>
      </c>
    </row>
    <row r="148" s="2" customFormat="1" ht="36.6" customHeight="1" spans="1:24">
      <c r="A148" s="9"/>
      <c r="B148" s="9" t="s">
        <v>752</v>
      </c>
      <c r="C148" s="9"/>
      <c r="D148" s="9"/>
      <c r="E148" s="9"/>
      <c r="F148" s="10"/>
      <c r="G148" s="9"/>
      <c r="H148" s="9"/>
      <c r="I148" s="9"/>
      <c r="J148" s="9">
        <f>SUM(J149:J167)</f>
        <v>923.218406</v>
      </c>
      <c r="K148" s="9">
        <f>SUM(K149:K167)</f>
        <v>923.218406</v>
      </c>
      <c r="L148" s="9"/>
      <c r="M148" s="9"/>
      <c r="N148" s="9"/>
      <c r="O148" s="9"/>
      <c r="P148" s="10"/>
      <c r="Q148" s="9"/>
      <c r="R148" s="44"/>
      <c r="S148" s="44"/>
      <c r="T148" s="44"/>
      <c r="U148" s="44"/>
      <c r="V148" s="44"/>
      <c r="W148" s="45">
        <v>923.218406</v>
      </c>
      <c r="X148" s="46">
        <f t="shared" si="4"/>
        <v>0</v>
      </c>
    </row>
    <row r="149" s="1" customFormat="1" ht="70.05" customHeight="1" spans="1:24">
      <c r="A149" s="8">
        <v>139</v>
      </c>
      <c r="B149" s="11" t="s">
        <v>157</v>
      </c>
      <c r="C149" s="11" t="s">
        <v>753</v>
      </c>
      <c r="D149" s="12" t="s">
        <v>32</v>
      </c>
      <c r="E149" s="11" t="s">
        <v>754</v>
      </c>
      <c r="F149" s="13" t="s">
        <v>755</v>
      </c>
      <c r="G149" s="11">
        <v>9.5</v>
      </c>
      <c r="H149" s="11" t="s">
        <v>160</v>
      </c>
      <c r="I149" s="11" t="s">
        <v>756</v>
      </c>
      <c r="J149" s="12">
        <v>1.9</v>
      </c>
      <c r="K149" s="11">
        <v>1.9</v>
      </c>
      <c r="L149" s="11"/>
      <c r="M149" s="11"/>
      <c r="N149" s="11"/>
      <c r="O149" s="11" t="s">
        <v>657</v>
      </c>
      <c r="P149" s="13" t="s">
        <v>757</v>
      </c>
      <c r="Q149" s="11">
        <v>448</v>
      </c>
      <c r="R149" s="47" t="s">
        <v>39</v>
      </c>
      <c r="S149" s="47" t="s">
        <v>758</v>
      </c>
      <c r="T149" s="47" t="s">
        <v>759</v>
      </c>
      <c r="U149" s="47" t="s">
        <v>760</v>
      </c>
      <c r="V149" s="43"/>
      <c r="W149" s="48">
        <v>1.9</v>
      </c>
      <c r="X149" s="46">
        <f t="shared" si="4"/>
        <v>0</v>
      </c>
    </row>
    <row r="150" s="1" customFormat="1" ht="70.05" customHeight="1" spans="1:24">
      <c r="A150" s="8">
        <v>140</v>
      </c>
      <c r="B150" s="11" t="s">
        <v>157</v>
      </c>
      <c r="C150" s="11" t="s">
        <v>761</v>
      </c>
      <c r="D150" s="12" t="s">
        <v>32</v>
      </c>
      <c r="E150" s="11" t="s">
        <v>754</v>
      </c>
      <c r="F150" s="13" t="s">
        <v>762</v>
      </c>
      <c r="G150" s="11">
        <v>8.5</v>
      </c>
      <c r="H150" s="11" t="s">
        <v>160</v>
      </c>
      <c r="I150" s="11" t="s">
        <v>763</v>
      </c>
      <c r="J150" s="12">
        <v>1.7</v>
      </c>
      <c r="K150" s="11">
        <v>1.7</v>
      </c>
      <c r="L150" s="11"/>
      <c r="M150" s="11"/>
      <c r="N150" s="11"/>
      <c r="O150" s="11" t="s">
        <v>657</v>
      </c>
      <c r="P150" s="13" t="s">
        <v>764</v>
      </c>
      <c r="Q150" s="11">
        <v>270</v>
      </c>
      <c r="R150" s="47" t="s">
        <v>39</v>
      </c>
      <c r="S150" s="47" t="s">
        <v>758</v>
      </c>
      <c r="T150" s="47" t="s">
        <v>759</v>
      </c>
      <c r="U150" s="47" t="s">
        <v>760</v>
      </c>
      <c r="V150" s="43"/>
      <c r="W150" s="48">
        <v>1.7</v>
      </c>
      <c r="X150" s="46">
        <f t="shared" si="4"/>
        <v>0</v>
      </c>
    </row>
    <row r="151" s="1" customFormat="1" ht="70.05" customHeight="1" spans="1:24">
      <c r="A151" s="8">
        <v>141</v>
      </c>
      <c r="B151" s="11" t="s">
        <v>157</v>
      </c>
      <c r="C151" s="11" t="s">
        <v>765</v>
      </c>
      <c r="D151" s="12" t="s">
        <v>32</v>
      </c>
      <c r="E151" s="11" t="s">
        <v>754</v>
      </c>
      <c r="F151" s="13" t="s">
        <v>755</v>
      </c>
      <c r="G151" s="11">
        <v>9.5</v>
      </c>
      <c r="H151" s="11" t="s">
        <v>160</v>
      </c>
      <c r="I151" s="11" t="s">
        <v>766</v>
      </c>
      <c r="J151" s="12">
        <v>1.9</v>
      </c>
      <c r="K151" s="11">
        <v>1.9</v>
      </c>
      <c r="L151" s="11"/>
      <c r="M151" s="11"/>
      <c r="N151" s="11"/>
      <c r="O151" s="11" t="s">
        <v>657</v>
      </c>
      <c r="P151" s="13" t="s">
        <v>767</v>
      </c>
      <c r="Q151" s="11">
        <v>167</v>
      </c>
      <c r="R151" s="47" t="s">
        <v>39</v>
      </c>
      <c r="S151" s="47" t="s">
        <v>758</v>
      </c>
      <c r="T151" s="47" t="s">
        <v>759</v>
      </c>
      <c r="U151" s="47" t="s">
        <v>760</v>
      </c>
      <c r="V151" s="43"/>
      <c r="W151" s="48">
        <v>1.9</v>
      </c>
      <c r="X151" s="46">
        <f t="shared" si="4"/>
        <v>0</v>
      </c>
    </row>
    <row r="152" s="1" customFormat="1" ht="70.05" customHeight="1" spans="1:24">
      <c r="A152" s="8">
        <v>142</v>
      </c>
      <c r="B152" s="11" t="s">
        <v>157</v>
      </c>
      <c r="C152" s="11" t="s">
        <v>768</v>
      </c>
      <c r="D152" s="12" t="s">
        <v>32</v>
      </c>
      <c r="E152" s="11" t="s">
        <v>754</v>
      </c>
      <c r="F152" s="13" t="s">
        <v>769</v>
      </c>
      <c r="G152" s="11">
        <v>8</v>
      </c>
      <c r="H152" s="11" t="s">
        <v>160</v>
      </c>
      <c r="I152" s="11" t="s">
        <v>770</v>
      </c>
      <c r="J152" s="12">
        <v>1.6</v>
      </c>
      <c r="K152" s="11">
        <v>1.6</v>
      </c>
      <c r="L152" s="11"/>
      <c r="M152" s="11"/>
      <c r="N152" s="11"/>
      <c r="O152" s="11" t="s">
        <v>657</v>
      </c>
      <c r="P152" s="13" t="s">
        <v>771</v>
      </c>
      <c r="Q152" s="11">
        <v>116</v>
      </c>
      <c r="R152" s="47" t="s">
        <v>39</v>
      </c>
      <c r="S152" s="47" t="s">
        <v>758</v>
      </c>
      <c r="T152" s="47" t="s">
        <v>759</v>
      </c>
      <c r="U152" s="47" t="s">
        <v>760</v>
      </c>
      <c r="V152" s="43"/>
      <c r="W152" s="48">
        <v>1.6</v>
      </c>
      <c r="X152" s="46">
        <f t="shared" si="4"/>
        <v>0</v>
      </c>
    </row>
    <row r="153" s="1" customFormat="1" ht="126.6" customHeight="1" spans="1:24">
      <c r="A153" s="8">
        <v>143</v>
      </c>
      <c r="B153" s="8" t="s">
        <v>157</v>
      </c>
      <c r="C153" s="8" t="s">
        <v>2452</v>
      </c>
      <c r="D153" s="18" t="s">
        <v>32</v>
      </c>
      <c r="E153" s="18" t="s">
        <v>754</v>
      </c>
      <c r="F153" s="19" t="s">
        <v>773</v>
      </c>
      <c r="G153" s="18">
        <v>48.9</v>
      </c>
      <c r="H153" s="18" t="s">
        <v>160</v>
      </c>
      <c r="I153" s="18" t="s">
        <v>774</v>
      </c>
      <c r="J153" s="39">
        <v>48.9</v>
      </c>
      <c r="K153" s="18">
        <v>48.9</v>
      </c>
      <c r="L153" s="18"/>
      <c r="M153" s="18"/>
      <c r="N153" s="18"/>
      <c r="O153" s="11" t="s">
        <v>657</v>
      </c>
      <c r="P153" s="19" t="s">
        <v>775</v>
      </c>
      <c r="Q153" s="18">
        <v>1911</v>
      </c>
      <c r="R153" s="50" t="s">
        <v>776</v>
      </c>
      <c r="S153" s="50" t="s">
        <v>641</v>
      </c>
      <c r="T153" s="50" t="s">
        <v>169</v>
      </c>
      <c r="U153" s="50"/>
      <c r="V153" s="43"/>
      <c r="W153" s="48">
        <v>48.9</v>
      </c>
      <c r="X153" s="46">
        <f t="shared" si="4"/>
        <v>0</v>
      </c>
    </row>
    <row r="154" s="1" customFormat="1" ht="140.4" customHeight="1" spans="1:24">
      <c r="A154" s="8">
        <v>144</v>
      </c>
      <c r="B154" s="8" t="s">
        <v>157</v>
      </c>
      <c r="C154" s="8" t="s">
        <v>2453</v>
      </c>
      <c r="D154" s="18" t="s">
        <v>32</v>
      </c>
      <c r="E154" s="18" t="s">
        <v>754</v>
      </c>
      <c r="F154" s="19" t="s">
        <v>778</v>
      </c>
      <c r="G154" s="18">
        <v>34.29</v>
      </c>
      <c r="H154" s="18" t="s">
        <v>160</v>
      </c>
      <c r="I154" s="18" t="s">
        <v>778</v>
      </c>
      <c r="J154" s="8">
        <v>34.29</v>
      </c>
      <c r="K154" s="18">
        <v>34.29</v>
      </c>
      <c r="L154" s="18"/>
      <c r="M154" s="18"/>
      <c r="N154" s="18"/>
      <c r="O154" s="11" t="s">
        <v>657</v>
      </c>
      <c r="P154" s="19" t="s">
        <v>779</v>
      </c>
      <c r="Q154" s="18">
        <v>200</v>
      </c>
      <c r="R154" s="50" t="s">
        <v>175</v>
      </c>
      <c r="S154" s="50" t="s">
        <v>240</v>
      </c>
      <c r="T154" s="50" t="s">
        <v>169</v>
      </c>
      <c r="U154" s="50"/>
      <c r="V154" s="43"/>
      <c r="W154" s="48">
        <v>34.29</v>
      </c>
      <c r="X154" s="46">
        <f t="shared" si="4"/>
        <v>0</v>
      </c>
    </row>
    <row r="155" s="1" customFormat="1" ht="105.6" customHeight="1" spans="1:24">
      <c r="A155" s="8">
        <v>145</v>
      </c>
      <c r="B155" s="8" t="s">
        <v>216</v>
      </c>
      <c r="C155" s="8" t="s">
        <v>2454</v>
      </c>
      <c r="D155" s="11" t="s">
        <v>32</v>
      </c>
      <c r="E155" s="18" t="s">
        <v>754</v>
      </c>
      <c r="F155" s="30" t="s">
        <v>781</v>
      </c>
      <c r="G155" s="8">
        <v>47.35</v>
      </c>
      <c r="H155" s="8" t="s">
        <v>219</v>
      </c>
      <c r="I155" s="8" t="s">
        <v>219</v>
      </c>
      <c r="J155" s="8">
        <v>44.9825</v>
      </c>
      <c r="K155" s="8">
        <v>44.9825</v>
      </c>
      <c r="L155" s="8"/>
      <c r="M155" s="8"/>
      <c r="N155" s="8"/>
      <c r="O155" s="8" t="s">
        <v>221</v>
      </c>
      <c r="P155" s="30" t="s">
        <v>782</v>
      </c>
      <c r="Q155" s="8">
        <v>1108</v>
      </c>
      <c r="R155" s="43" t="s">
        <v>783</v>
      </c>
      <c r="S155" s="43" t="s">
        <v>197</v>
      </c>
      <c r="T155" s="43" t="s">
        <v>784</v>
      </c>
      <c r="U155" s="43"/>
      <c r="V155" s="43"/>
      <c r="W155" s="48">
        <v>44.9825</v>
      </c>
      <c r="X155" s="46">
        <f t="shared" si="4"/>
        <v>0</v>
      </c>
    </row>
    <row r="156" s="1" customFormat="1" ht="70.05" customHeight="1" spans="1:24">
      <c r="A156" s="8">
        <v>146</v>
      </c>
      <c r="B156" s="8" t="s">
        <v>216</v>
      </c>
      <c r="C156" s="8" t="s">
        <v>2455</v>
      </c>
      <c r="D156" s="11" t="s">
        <v>32</v>
      </c>
      <c r="E156" s="18" t="s">
        <v>754</v>
      </c>
      <c r="F156" s="30" t="s">
        <v>786</v>
      </c>
      <c r="G156" s="8">
        <v>14.98</v>
      </c>
      <c r="H156" s="8" t="s">
        <v>219</v>
      </c>
      <c r="I156" s="8" t="s">
        <v>787</v>
      </c>
      <c r="J156" s="8">
        <v>14.231</v>
      </c>
      <c r="K156" s="8">
        <v>14.231</v>
      </c>
      <c r="L156" s="8"/>
      <c r="M156" s="8"/>
      <c r="N156" s="8"/>
      <c r="O156" s="8" t="s">
        <v>221</v>
      </c>
      <c r="P156" s="30" t="s">
        <v>788</v>
      </c>
      <c r="Q156" s="8">
        <v>1495</v>
      </c>
      <c r="R156" s="43" t="s">
        <v>783</v>
      </c>
      <c r="S156" s="43" t="s">
        <v>197</v>
      </c>
      <c r="T156" s="43" t="s">
        <v>784</v>
      </c>
      <c r="U156" s="43"/>
      <c r="V156" s="43"/>
      <c r="W156" s="48">
        <v>14.231</v>
      </c>
      <c r="X156" s="46">
        <f t="shared" si="4"/>
        <v>0</v>
      </c>
    </row>
    <row r="157" s="1" customFormat="1" ht="70.05" customHeight="1" spans="1:24">
      <c r="A157" s="8">
        <v>147</v>
      </c>
      <c r="B157" s="11" t="s">
        <v>432</v>
      </c>
      <c r="C157" s="11" t="s">
        <v>789</v>
      </c>
      <c r="D157" s="11" t="s">
        <v>32</v>
      </c>
      <c r="E157" s="11" t="s">
        <v>754</v>
      </c>
      <c r="F157" s="13" t="s">
        <v>790</v>
      </c>
      <c r="G157" s="11">
        <v>11.5</v>
      </c>
      <c r="H157" s="11" t="s">
        <v>435</v>
      </c>
      <c r="I157" s="11" t="s">
        <v>445</v>
      </c>
      <c r="J157" s="11">
        <v>11.5</v>
      </c>
      <c r="K157" s="11">
        <v>11.5</v>
      </c>
      <c r="L157" s="11"/>
      <c r="M157" s="11"/>
      <c r="N157" s="11"/>
      <c r="O157" s="11" t="s">
        <v>435</v>
      </c>
      <c r="P157" s="13" t="s">
        <v>791</v>
      </c>
      <c r="Q157" s="11">
        <v>461</v>
      </c>
      <c r="R157" s="47" t="s">
        <v>439</v>
      </c>
      <c r="S157" s="47" t="s">
        <v>440</v>
      </c>
      <c r="T157" s="47" t="s">
        <v>792</v>
      </c>
      <c r="U157" s="47" t="s">
        <v>442</v>
      </c>
      <c r="V157" s="43"/>
      <c r="W157" s="48">
        <v>11.5</v>
      </c>
      <c r="X157" s="46">
        <f t="shared" si="4"/>
        <v>0</v>
      </c>
    </row>
    <row r="158" s="1" customFormat="1" ht="70.05" customHeight="1" spans="1:24">
      <c r="A158" s="8">
        <v>148</v>
      </c>
      <c r="B158" s="11" t="s">
        <v>432</v>
      </c>
      <c r="C158" s="11" t="s">
        <v>793</v>
      </c>
      <c r="D158" s="11" t="s">
        <v>32</v>
      </c>
      <c r="E158" s="11" t="s">
        <v>754</v>
      </c>
      <c r="F158" s="13" t="s">
        <v>794</v>
      </c>
      <c r="G158" s="11">
        <v>12.5</v>
      </c>
      <c r="H158" s="11" t="s">
        <v>435</v>
      </c>
      <c r="I158" s="11" t="s">
        <v>436</v>
      </c>
      <c r="J158" s="11">
        <v>12.5</v>
      </c>
      <c r="K158" s="11">
        <v>12.5</v>
      </c>
      <c r="L158" s="11"/>
      <c r="M158" s="11"/>
      <c r="N158" s="11"/>
      <c r="O158" s="11" t="s">
        <v>435</v>
      </c>
      <c r="P158" s="13" t="s">
        <v>795</v>
      </c>
      <c r="Q158" s="11">
        <v>521</v>
      </c>
      <c r="R158" s="47" t="s">
        <v>439</v>
      </c>
      <c r="S158" s="47" t="s">
        <v>440</v>
      </c>
      <c r="T158" s="47" t="s">
        <v>792</v>
      </c>
      <c r="U158" s="47" t="s">
        <v>442</v>
      </c>
      <c r="V158" s="43"/>
      <c r="W158" s="48">
        <v>12.5</v>
      </c>
      <c r="X158" s="46">
        <f t="shared" si="4"/>
        <v>0</v>
      </c>
    </row>
    <row r="159" s="1" customFormat="1" ht="86.4" customHeight="1" spans="1:24">
      <c r="A159" s="8">
        <v>149</v>
      </c>
      <c r="B159" s="8" t="s">
        <v>470</v>
      </c>
      <c r="C159" s="8" t="s">
        <v>796</v>
      </c>
      <c r="D159" s="11" t="s">
        <v>32</v>
      </c>
      <c r="E159" s="11" t="s">
        <v>754</v>
      </c>
      <c r="F159" s="13" t="s">
        <v>797</v>
      </c>
      <c r="G159" s="12">
        <v>31</v>
      </c>
      <c r="H159" s="8" t="s">
        <v>473</v>
      </c>
      <c r="I159" s="8" t="s">
        <v>798</v>
      </c>
      <c r="J159" s="8">
        <v>31</v>
      </c>
      <c r="K159" s="12">
        <v>31</v>
      </c>
      <c r="L159" s="12"/>
      <c r="M159" s="8"/>
      <c r="N159" s="8"/>
      <c r="O159" s="8" t="s">
        <v>470</v>
      </c>
      <c r="P159" s="30" t="s">
        <v>797</v>
      </c>
      <c r="Q159" s="8">
        <v>1933</v>
      </c>
      <c r="R159" s="43" t="s">
        <v>799</v>
      </c>
      <c r="S159" s="43" t="s">
        <v>800</v>
      </c>
      <c r="T159" s="43" t="s">
        <v>80</v>
      </c>
      <c r="U159" s="43"/>
      <c r="V159" s="47"/>
      <c r="W159" s="48">
        <v>31</v>
      </c>
      <c r="X159" s="46">
        <f t="shared" si="4"/>
        <v>0</v>
      </c>
    </row>
    <row r="160" s="1" customFormat="1" ht="83.4" customHeight="1" spans="1:24">
      <c r="A160" s="8">
        <v>150</v>
      </c>
      <c r="B160" s="8" t="s">
        <v>470</v>
      </c>
      <c r="C160" s="8" t="s">
        <v>801</v>
      </c>
      <c r="D160" s="11" t="s">
        <v>32</v>
      </c>
      <c r="E160" s="11" t="s">
        <v>754</v>
      </c>
      <c r="F160" s="13" t="s">
        <v>802</v>
      </c>
      <c r="G160" s="12">
        <v>20.3</v>
      </c>
      <c r="H160" s="8" t="s">
        <v>473</v>
      </c>
      <c r="I160" s="8" t="s">
        <v>798</v>
      </c>
      <c r="J160" s="8">
        <v>20.3</v>
      </c>
      <c r="K160" s="12">
        <v>20.3</v>
      </c>
      <c r="L160" s="12"/>
      <c r="M160" s="8"/>
      <c r="N160" s="8"/>
      <c r="O160" s="8" t="s">
        <v>470</v>
      </c>
      <c r="P160" s="30" t="s">
        <v>803</v>
      </c>
      <c r="Q160" s="8">
        <v>1933</v>
      </c>
      <c r="R160" s="43" t="s">
        <v>799</v>
      </c>
      <c r="S160" s="43" t="s">
        <v>800</v>
      </c>
      <c r="T160" s="43"/>
      <c r="U160" s="43"/>
      <c r="V160" s="47"/>
      <c r="W160" s="48">
        <v>20.3</v>
      </c>
      <c r="X160" s="46">
        <f t="shared" si="4"/>
        <v>0</v>
      </c>
    </row>
    <row r="161" s="1" customFormat="1" ht="70.05" customHeight="1" spans="1:24">
      <c r="A161" s="8">
        <v>151</v>
      </c>
      <c r="B161" s="8" t="s">
        <v>30</v>
      </c>
      <c r="C161" s="8" t="s">
        <v>804</v>
      </c>
      <c r="D161" s="11" t="s">
        <v>32</v>
      </c>
      <c r="E161" s="11" t="s">
        <v>754</v>
      </c>
      <c r="F161" s="19" t="s">
        <v>805</v>
      </c>
      <c r="G161" s="18">
        <v>24.03</v>
      </c>
      <c r="H161" s="11" t="s">
        <v>35</v>
      </c>
      <c r="I161" s="18" t="s">
        <v>36</v>
      </c>
      <c r="J161" s="8">
        <v>24.03</v>
      </c>
      <c r="K161" s="18">
        <v>24.03</v>
      </c>
      <c r="L161" s="18"/>
      <c r="M161" s="18"/>
      <c r="N161" s="18"/>
      <c r="O161" s="11" t="s">
        <v>37</v>
      </c>
      <c r="P161" s="19" t="s">
        <v>806</v>
      </c>
      <c r="Q161" s="18">
        <v>132</v>
      </c>
      <c r="R161" s="50" t="s">
        <v>128</v>
      </c>
      <c r="S161" s="50" t="s">
        <v>250</v>
      </c>
      <c r="T161" s="50" t="s">
        <v>807</v>
      </c>
      <c r="U161" s="50"/>
      <c r="V161" s="43"/>
      <c r="W161" s="48">
        <v>24.03</v>
      </c>
      <c r="X161" s="46">
        <f t="shared" si="4"/>
        <v>0</v>
      </c>
    </row>
    <row r="162" s="1" customFormat="1" ht="77.4" customHeight="1" spans="1:24">
      <c r="A162" s="8">
        <v>152</v>
      </c>
      <c r="B162" s="8" t="s">
        <v>42</v>
      </c>
      <c r="C162" s="22" t="s">
        <v>2456</v>
      </c>
      <c r="D162" s="18" t="s">
        <v>32</v>
      </c>
      <c r="E162" s="11" t="s">
        <v>754</v>
      </c>
      <c r="F162" s="19" t="s">
        <v>809</v>
      </c>
      <c r="G162" s="18">
        <v>158.34814</v>
      </c>
      <c r="H162" s="18" t="s">
        <v>45</v>
      </c>
      <c r="I162" s="18" t="s">
        <v>99</v>
      </c>
      <c r="J162" s="39">
        <v>158.34814</v>
      </c>
      <c r="K162" s="18">
        <v>158.34814</v>
      </c>
      <c r="L162" s="18"/>
      <c r="M162" s="18"/>
      <c r="N162" s="18"/>
      <c r="O162" s="18" t="s">
        <v>47</v>
      </c>
      <c r="P162" s="19" t="s">
        <v>810</v>
      </c>
      <c r="Q162" s="18">
        <v>675</v>
      </c>
      <c r="R162" s="50" t="s">
        <v>714</v>
      </c>
      <c r="S162" s="50" t="s">
        <v>180</v>
      </c>
      <c r="T162" s="50" t="s">
        <v>86</v>
      </c>
      <c r="U162" s="50"/>
      <c r="V162" s="43"/>
      <c r="W162" s="48">
        <v>158.34814</v>
      </c>
      <c r="X162" s="46">
        <f t="shared" si="4"/>
        <v>0</v>
      </c>
    </row>
    <row r="163" s="1" customFormat="1" ht="70.05" customHeight="1" spans="1:24">
      <c r="A163" s="8">
        <v>153</v>
      </c>
      <c r="B163" s="11" t="s">
        <v>286</v>
      </c>
      <c r="C163" s="8" t="s">
        <v>811</v>
      </c>
      <c r="D163" s="14" t="s">
        <v>32</v>
      </c>
      <c r="E163" s="11" t="s">
        <v>754</v>
      </c>
      <c r="F163" s="19" t="s">
        <v>812</v>
      </c>
      <c r="G163" s="18">
        <v>120.194066</v>
      </c>
      <c r="H163" s="18" t="s">
        <v>289</v>
      </c>
      <c r="I163" s="18" t="s">
        <v>813</v>
      </c>
      <c r="J163" s="8">
        <v>120.194066</v>
      </c>
      <c r="K163" s="18">
        <v>120.194066</v>
      </c>
      <c r="L163" s="18"/>
      <c r="M163" s="18"/>
      <c r="N163" s="18"/>
      <c r="O163" s="18" t="s">
        <v>814</v>
      </c>
      <c r="P163" s="19" t="s">
        <v>815</v>
      </c>
      <c r="Q163" s="18">
        <v>113</v>
      </c>
      <c r="R163" s="50">
        <v>43259</v>
      </c>
      <c r="S163" s="50">
        <v>43266</v>
      </c>
      <c r="T163" s="50">
        <v>43383</v>
      </c>
      <c r="U163" s="50"/>
      <c r="V163" s="43"/>
      <c r="W163" s="48">
        <v>120.194066</v>
      </c>
      <c r="X163" s="46">
        <f t="shared" si="4"/>
        <v>0</v>
      </c>
    </row>
    <row r="164" s="1" customFormat="1" ht="70.05" customHeight="1" spans="1:24">
      <c r="A164" s="8">
        <v>154</v>
      </c>
      <c r="B164" s="8" t="s">
        <v>470</v>
      </c>
      <c r="C164" s="8" t="s">
        <v>816</v>
      </c>
      <c r="D164" s="11" t="s">
        <v>32</v>
      </c>
      <c r="E164" s="11" t="s">
        <v>754</v>
      </c>
      <c r="F164" s="13" t="s">
        <v>817</v>
      </c>
      <c r="G164" s="12">
        <v>130.3</v>
      </c>
      <c r="H164" s="8" t="s">
        <v>473</v>
      </c>
      <c r="I164" s="8" t="s">
        <v>798</v>
      </c>
      <c r="J164" s="8">
        <v>130.3</v>
      </c>
      <c r="K164" s="12">
        <v>130.3</v>
      </c>
      <c r="L164" s="12"/>
      <c r="M164" s="8"/>
      <c r="N164" s="8"/>
      <c r="O164" s="8" t="s">
        <v>470</v>
      </c>
      <c r="P164" s="30" t="s">
        <v>818</v>
      </c>
      <c r="Q164" s="8">
        <v>1933</v>
      </c>
      <c r="R164" s="43" t="s">
        <v>819</v>
      </c>
      <c r="S164" s="43"/>
      <c r="T164" s="43" t="s">
        <v>820</v>
      </c>
      <c r="U164" s="43"/>
      <c r="V164" s="47"/>
      <c r="W164" s="48">
        <v>130.3</v>
      </c>
      <c r="X164" s="46">
        <f t="shared" si="4"/>
        <v>0</v>
      </c>
    </row>
    <row r="165" s="1" customFormat="1" ht="70.05" customHeight="1" spans="1:24">
      <c r="A165" s="8">
        <v>155</v>
      </c>
      <c r="B165" s="28" t="s">
        <v>530</v>
      </c>
      <c r="C165" s="8" t="s">
        <v>821</v>
      </c>
      <c r="D165" s="11" t="s">
        <v>32</v>
      </c>
      <c r="E165" s="11" t="s">
        <v>754</v>
      </c>
      <c r="F165" s="13" t="s">
        <v>822</v>
      </c>
      <c r="G165" s="11">
        <v>18.984</v>
      </c>
      <c r="H165" s="11" t="s">
        <v>533</v>
      </c>
      <c r="I165" s="11" t="s">
        <v>823</v>
      </c>
      <c r="J165" s="8">
        <v>18.984</v>
      </c>
      <c r="K165" s="11">
        <v>18.984</v>
      </c>
      <c r="L165" s="11"/>
      <c r="M165" s="11"/>
      <c r="N165" s="11"/>
      <c r="O165" s="11" t="s">
        <v>535</v>
      </c>
      <c r="P165" s="13" t="s">
        <v>824</v>
      </c>
      <c r="Q165" s="11">
        <v>456</v>
      </c>
      <c r="R165" s="47" t="s">
        <v>825</v>
      </c>
      <c r="S165" s="47" t="s">
        <v>240</v>
      </c>
      <c r="T165" s="47" t="s">
        <v>539</v>
      </c>
      <c r="U165" s="47" t="s">
        <v>682</v>
      </c>
      <c r="V165" s="43"/>
      <c r="W165" s="48">
        <v>18.984</v>
      </c>
      <c r="X165" s="46">
        <f t="shared" si="4"/>
        <v>0</v>
      </c>
    </row>
    <row r="166" s="1" customFormat="1" ht="70.05" customHeight="1" spans="1:24">
      <c r="A166" s="8">
        <v>156</v>
      </c>
      <c r="B166" s="8" t="s">
        <v>565</v>
      </c>
      <c r="C166" s="8" t="s">
        <v>2457</v>
      </c>
      <c r="D166" s="11" t="s">
        <v>32</v>
      </c>
      <c r="E166" s="11" t="s">
        <v>754</v>
      </c>
      <c r="F166" s="19" t="s">
        <v>827</v>
      </c>
      <c r="G166" s="18">
        <v>230.6587</v>
      </c>
      <c r="H166" s="18" t="s">
        <v>568</v>
      </c>
      <c r="I166" s="18" t="s">
        <v>569</v>
      </c>
      <c r="J166" s="8">
        <v>230.6587</v>
      </c>
      <c r="K166" s="18">
        <v>230.6587</v>
      </c>
      <c r="L166" s="18"/>
      <c r="M166" s="18"/>
      <c r="N166" s="18"/>
      <c r="O166" s="18" t="s">
        <v>565</v>
      </c>
      <c r="P166" s="19" t="s">
        <v>828</v>
      </c>
      <c r="Q166" s="18">
        <v>163</v>
      </c>
      <c r="R166" s="69" t="s">
        <v>41</v>
      </c>
      <c r="S166" s="69" t="s">
        <v>671</v>
      </c>
      <c r="T166" s="69" t="s">
        <v>672</v>
      </c>
      <c r="U166" s="47" t="s">
        <v>829</v>
      </c>
      <c r="V166" s="43"/>
      <c r="W166" s="48">
        <v>230.6587</v>
      </c>
      <c r="X166" s="46">
        <f t="shared" si="4"/>
        <v>0</v>
      </c>
    </row>
    <row r="167" s="1" customFormat="1" ht="70.05" customHeight="1" spans="1:24">
      <c r="A167" s="8">
        <v>157</v>
      </c>
      <c r="B167" s="8" t="s">
        <v>603</v>
      </c>
      <c r="C167" s="26" t="s">
        <v>830</v>
      </c>
      <c r="D167" s="11" t="s">
        <v>32</v>
      </c>
      <c r="E167" s="11" t="s">
        <v>754</v>
      </c>
      <c r="F167" s="54" t="s">
        <v>831</v>
      </c>
      <c r="G167" s="28">
        <v>15.9</v>
      </c>
      <c r="H167" s="28" t="s">
        <v>606</v>
      </c>
      <c r="I167" s="28" t="s">
        <v>624</v>
      </c>
      <c r="J167" s="8">
        <v>15.9</v>
      </c>
      <c r="K167" s="28">
        <v>15.9</v>
      </c>
      <c r="L167" s="28"/>
      <c r="M167" s="28"/>
      <c r="N167" s="28"/>
      <c r="O167" s="28" t="s">
        <v>603</v>
      </c>
      <c r="P167" s="54" t="s">
        <v>832</v>
      </c>
      <c r="Q167" s="28">
        <v>596</v>
      </c>
      <c r="R167" s="50" t="s">
        <v>399</v>
      </c>
      <c r="S167" s="50" t="s">
        <v>833</v>
      </c>
      <c r="T167" s="50" t="s">
        <v>834</v>
      </c>
      <c r="U167" s="50" t="s">
        <v>835</v>
      </c>
      <c r="V167" s="43"/>
      <c r="W167" s="48">
        <v>15.9</v>
      </c>
      <c r="X167" s="46">
        <f t="shared" si="4"/>
        <v>0</v>
      </c>
    </row>
    <row r="168" s="2" customFormat="1" ht="34.8" customHeight="1" spans="1:24">
      <c r="A168" s="9"/>
      <c r="B168" s="9" t="s">
        <v>836</v>
      </c>
      <c r="C168" s="9"/>
      <c r="D168" s="9"/>
      <c r="E168" s="9"/>
      <c r="F168" s="10"/>
      <c r="G168" s="9"/>
      <c r="H168" s="9"/>
      <c r="I168" s="9"/>
      <c r="J168" s="9">
        <f>SUM(J169:J182)</f>
        <v>8023.5183</v>
      </c>
      <c r="K168" s="9">
        <f>SUM(K169:K182)</f>
        <v>8023.5183</v>
      </c>
      <c r="L168" s="9"/>
      <c r="M168" s="9"/>
      <c r="N168" s="9"/>
      <c r="O168" s="9"/>
      <c r="P168" s="10"/>
      <c r="Q168" s="9"/>
      <c r="R168" s="69" t="s">
        <v>837</v>
      </c>
      <c r="S168" s="69" t="s">
        <v>838</v>
      </c>
      <c r="T168" s="69" t="s">
        <v>839</v>
      </c>
      <c r="U168" s="69" t="s">
        <v>840</v>
      </c>
      <c r="V168" s="44"/>
      <c r="W168" s="45">
        <v>8023.5183</v>
      </c>
      <c r="X168" s="46">
        <f t="shared" si="4"/>
        <v>0</v>
      </c>
    </row>
    <row r="169" s="1" customFormat="1" ht="70.05" customHeight="1" spans="1:24">
      <c r="A169" s="8">
        <v>158</v>
      </c>
      <c r="B169" s="74" t="s">
        <v>135</v>
      </c>
      <c r="C169" s="15" t="s">
        <v>841</v>
      </c>
      <c r="D169" s="14" t="s">
        <v>32</v>
      </c>
      <c r="E169" s="14" t="s">
        <v>842</v>
      </c>
      <c r="F169" s="29" t="s">
        <v>843</v>
      </c>
      <c r="G169" s="14">
        <v>1.5183</v>
      </c>
      <c r="H169" s="14" t="s">
        <v>138</v>
      </c>
      <c r="I169" s="14" t="s">
        <v>844</v>
      </c>
      <c r="J169" s="15">
        <v>1.5183</v>
      </c>
      <c r="K169" s="15">
        <v>1.5183</v>
      </c>
      <c r="L169" s="14"/>
      <c r="M169" s="14"/>
      <c r="N169" s="14"/>
      <c r="O169" s="14" t="s">
        <v>135</v>
      </c>
      <c r="P169" s="29" t="s">
        <v>845</v>
      </c>
      <c r="Q169" s="14">
        <v>158</v>
      </c>
      <c r="R169" s="47" t="s">
        <v>846</v>
      </c>
      <c r="S169" s="47" t="s">
        <v>693</v>
      </c>
      <c r="T169" s="47" t="s">
        <v>847</v>
      </c>
      <c r="U169" s="47" t="s">
        <v>848</v>
      </c>
      <c r="V169" s="43"/>
      <c r="W169" s="48">
        <v>1.5183</v>
      </c>
      <c r="X169" s="46">
        <f t="shared" si="4"/>
        <v>0</v>
      </c>
    </row>
    <row r="170" s="1" customFormat="1" ht="70.05" customHeight="1" spans="1:24">
      <c r="A170" s="8">
        <v>159</v>
      </c>
      <c r="B170" s="8" t="s">
        <v>199</v>
      </c>
      <c r="C170" s="8" t="s">
        <v>849</v>
      </c>
      <c r="D170" s="11" t="s">
        <v>32</v>
      </c>
      <c r="E170" s="14" t="s">
        <v>842</v>
      </c>
      <c r="F170" s="13" t="s">
        <v>850</v>
      </c>
      <c r="G170" s="11">
        <v>20</v>
      </c>
      <c r="H170" s="11" t="s">
        <v>202</v>
      </c>
      <c r="I170" s="11" t="s">
        <v>661</v>
      </c>
      <c r="J170" s="8">
        <v>20</v>
      </c>
      <c r="K170" s="8">
        <v>20</v>
      </c>
      <c r="L170" s="11"/>
      <c r="M170" s="11"/>
      <c r="N170" s="11"/>
      <c r="O170" s="11" t="s">
        <v>199</v>
      </c>
      <c r="P170" s="13" t="s">
        <v>851</v>
      </c>
      <c r="Q170" s="11">
        <v>186</v>
      </c>
      <c r="R170" s="47" t="s">
        <v>239</v>
      </c>
      <c r="S170" s="47" t="s">
        <v>78</v>
      </c>
      <c r="T170" s="47" t="s">
        <v>776</v>
      </c>
      <c r="U170" s="47" t="s">
        <v>825</v>
      </c>
      <c r="V170" s="43"/>
      <c r="W170" s="48">
        <v>20</v>
      </c>
      <c r="X170" s="46">
        <f t="shared" si="4"/>
        <v>0</v>
      </c>
    </row>
    <row r="171" s="1" customFormat="1" ht="70.05" customHeight="1" spans="1:24">
      <c r="A171" s="8">
        <v>160</v>
      </c>
      <c r="B171" s="36" t="s">
        <v>317</v>
      </c>
      <c r="C171" s="14" t="s">
        <v>852</v>
      </c>
      <c r="D171" s="14" t="s">
        <v>32</v>
      </c>
      <c r="E171" s="14" t="s">
        <v>842</v>
      </c>
      <c r="F171" s="75" t="s">
        <v>853</v>
      </c>
      <c r="G171" s="14">
        <v>2</v>
      </c>
      <c r="H171" s="14" t="s">
        <v>320</v>
      </c>
      <c r="I171" s="14" t="s">
        <v>345</v>
      </c>
      <c r="J171" s="14">
        <v>2</v>
      </c>
      <c r="K171" s="14">
        <v>2</v>
      </c>
      <c r="L171" s="14"/>
      <c r="M171" s="14"/>
      <c r="N171" s="14"/>
      <c r="O171" s="14" t="s">
        <v>317</v>
      </c>
      <c r="P171" s="29" t="s">
        <v>854</v>
      </c>
      <c r="Q171" s="14">
        <v>683</v>
      </c>
      <c r="R171" s="47" t="s">
        <v>239</v>
      </c>
      <c r="S171" s="47" t="s">
        <v>78</v>
      </c>
      <c r="T171" s="47" t="s">
        <v>776</v>
      </c>
      <c r="U171" s="47" t="s">
        <v>825</v>
      </c>
      <c r="V171" s="43"/>
      <c r="W171" s="48">
        <v>2</v>
      </c>
      <c r="X171" s="46">
        <f t="shared" si="4"/>
        <v>0</v>
      </c>
    </row>
    <row r="172" s="1" customFormat="1" ht="42.6" customHeight="1" spans="1:24">
      <c r="A172" s="8">
        <v>161</v>
      </c>
      <c r="B172" s="11" t="s">
        <v>855</v>
      </c>
      <c r="C172" s="11" t="s">
        <v>856</v>
      </c>
      <c r="D172" s="11" t="s">
        <v>32</v>
      </c>
      <c r="E172" s="14" t="s">
        <v>842</v>
      </c>
      <c r="F172" s="21" t="s">
        <v>857</v>
      </c>
      <c r="G172" s="18">
        <v>179.29</v>
      </c>
      <c r="H172" s="18" t="s">
        <v>35</v>
      </c>
      <c r="I172" s="18" t="s">
        <v>858</v>
      </c>
      <c r="J172" s="11">
        <v>179.29</v>
      </c>
      <c r="K172" s="11">
        <v>179.29</v>
      </c>
      <c r="L172" s="18"/>
      <c r="M172" s="18"/>
      <c r="N172" s="18"/>
      <c r="O172" s="18" t="s">
        <v>855</v>
      </c>
      <c r="P172" s="19" t="s">
        <v>859</v>
      </c>
      <c r="Q172" s="51"/>
      <c r="R172" s="69" t="s">
        <v>860</v>
      </c>
      <c r="S172" s="69" t="s">
        <v>861</v>
      </c>
      <c r="T172" s="69" t="s">
        <v>862</v>
      </c>
      <c r="U172" s="69" t="s">
        <v>863</v>
      </c>
      <c r="V172" s="43"/>
      <c r="W172" s="48">
        <v>179.29</v>
      </c>
      <c r="X172" s="46">
        <f t="shared" si="4"/>
        <v>0</v>
      </c>
    </row>
    <row r="173" s="1" customFormat="1" ht="54.6" customHeight="1" spans="1:24">
      <c r="A173" s="8">
        <v>162</v>
      </c>
      <c r="B173" s="11" t="s">
        <v>864</v>
      </c>
      <c r="C173" s="14" t="s">
        <v>865</v>
      </c>
      <c r="D173" s="15" t="s">
        <v>32</v>
      </c>
      <c r="E173" s="14" t="s">
        <v>842</v>
      </c>
      <c r="F173" s="23" t="s">
        <v>866</v>
      </c>
      <c r="G173" s="11">
        <v>242.5</v>
      </c>
      <c r="H173" s="11" t="s">
        <v>35</v>
      </c>
      <c r="I173" s="11" t="s">
        <v>867</v>
      </c>
      <c r="J173" s="14">
        <v>242.5</v>
      </c>
      <c r="K173" s="14">
        <v>242.5</v>
      </c>
      <c r="L173" s="11"/>
      <c r="M173" s="11"/>
      <c r="N173" s="11"/>
      <c r="O173" s="11" t="s">
        <v>864</v>
      </c>
      <c r="P173" s="13" t="s">
        <v>868</v>
      </c>
      <c r="Q173" s="24"/>
      <c r="R173" s="69" t="s">
        <v>298</v>
      </c>
      <c r="S173" s="69" t="s">
        <v>869</v>
      </c>
      <c r="T173" s="69" t="s">
        <v>476</v>
      </c>
      <c r="U173" s="69" t="s">
        <v>719</v>
      </c>
      <c r="V173" s="43"/>
      <c r="W173" s="48">
        <v>242.5</v>
      </c>
      <c r="X173" s="46">
        <f t="shared" si="4"/>
        <v>0</v>
      </c>
    </row>
    <row r="174" s="1" customFormat="1" ht="60.6" customHeight="1" spans="1:24">
      <c r="A174" s="8">
        <v>163</v>
      </c>
      <c r="B174" s="11" t="s">
        <v>864</v>
      </c>
      <c r="C174" s="14" t="s">
        <v>870</v>
      </c>
      <c r="D174" s="15" t="s">
        <v>32</v>
      </c>
      <c r="E174" s="14" t="s">
        <v>842</v>
      </c>
      <c r="F174" s="23" t="s">
        <v>871</v>
      </c>
      <c r="G174" s="11">
        <v>307.4393</v>
      </c>
      <c r="H174" s="11" t="s">
        <v>35</v>
      </c>
      <c r="I174" s="11" t="s">
        <v>858</v>
      </c>
      <c r="J174" s="14">
        <v>240</v>
      </c>
      <c r="K174" s="14">
        <v>240</v>
      </c>
      <c r="L174" s="11"/>
      <c r="M174" s="11"/>
      <c r="N174" s="11"/>
      <c r="O174" s="11" t="s">
        <v>864</v>
      </c>
      <c r="P174" s="13" t="s">
        <v>868</v>
      </c>
      <c r="Q174" s="24"/>
      <c r="R174" s="69" t="s">
        <v>298</v>
      </c>
      <c r="S174" s="69" t="s">
        <v>869</v>
      </c>
      <c r="T174" s="69" t="s">
        <v>476</v>
      </c>
      <c r="U174" s="69" t="s">
        <v>719</v>
      </c>
      <c r="V174" s="43"/>
      <c r="W174" s="48">
        <v>240</v>
      </c>
      <c r="X174" s="46">
        <f t="shared" si="4"/>
        <v>0</v>
      </c>
    </row>
    <row r="175" s="1" customFormat="1" ht="108" customHeight="1" spans="1:24">
      <c r="A175" s="8">
        <v>164</v>
      </c>
      <c r="B175" s="11" t="s">
        <v>864</v>
      </c>
      <c r="C175" s="11" t="s">
        <v>872</v>
      </c>
      <c r="D175" s="11" t="s">
        <v>32</v>
      </c>
      <c r="E175" s="14" t="s">
        <v>842</v>
      </c>
      <c r="F175" s="19" t="s">
        <v>873</v>
      </c>
      <c r="G175" s="18">
        <v>2139.732</v>
      </c>
      <c r="H175" s="18" t="s">
        <v>874</v>
      </c>
      <c r="I175" s="18" t="s">
        <v>875</v>
      </c>
      <c r="J175" s="80">
        <v>1321.5</v>
      </c>
      <c r="K175" s="18">
        <v>1321.5</v>
      </c>
      <c r="L175" s="18"/>
      <c r="M175" s="18"/>
      <c r="N175" s="18"/>
      <c r="O175" s="18" t="s">
        <v>864</v>
      </c>
      <c r="P175" s="13" t="s">
        <v>868</v>
      </c>
      <c r="Q175" s="51"/>
      <c r="R175" s="69" t="s">
        <v>476</v>
      </c>
      <c r="S175" s="69" t="s">
        <v>719</v>
      </c>
      <c r="T175" s="69" t="s">
        <v>476</v>
      </c>
      <c r="U175" s="69" t="s">
        <v>719</v>
      </c>
      <c r="V175" s="70"/>
      <c r="W175" s="48">
        <v>1321.5</v>
      </c>
      <c r="X175" s="46">
        <f t="shared" si="4"/>
        <v>0</v>
      </c>
    </row>
    <row r="176" s="1" customFormat="1" ht="70.05" customHeight="1" spans="1:24">
      <c r="A176" s="8">
        <v>165</v>
      </c>
      <c r="B176" s="11" t="s">
        <v>864</v>
      </c>
      <c r="C176" s="76" t="s">
        <v>876</v>
      </c>
      <c r="D176" s="28" t="s">
        <v>32</v>
      </c>
      <c r="E176" s="14" t="s">
        <v>842</v>
      </c>
      <c r="F176" s="30" t="s">
        <v>877</v>
      </c>
      <c r="G176" s="8">
        <v>776.1538</v>
      </c>
      <c r="H176" s="8" t="s">
        <v>878</v>
      </c>
      <c r="I176" s="8" t="s">
        <v>879</v>
      </c>
      <c r="J176" s="11">
        <v>596.4</v>
      </c>
      <c r="K176" s="8">
        <v>596.4</v>
      </c>
      <c r="L176" s="8"/>
      <c r="M176" s="8"/>
      <c r="N176" s="8"/>
      <c r="O176" s="18" t="s">
        <v>864</v>
      </c>
      <c r="P176" s="13" t="s">
        <v>868</v>
      </c>
      <c r="Q176" s="82"/>
      <c r="R176" s="69" t="s">
        <v>476</v>
      </c>
      <c r="S176" s="69" t="s">
        <v>719</v>
      </c>
      <c r="T176" s="69" t="s">
        <v>476</v>
      </c>
      <c r="U176" s="69" t="s">
        <v>719</v>
      </c>
      <c r="V176" s="43"/>
      <c r="W176" s="48">
        <v>596.4</v>
      </c>
      <c r="X176" s="46">
        <f t="shared" si="4"/>
        <v>0</v>
      </c>
    </row>
    <row r="177" s="1" customFormat="1" ht="70.05" customHeight="1" spans="1:24">
      <c r="A177" s="8">
        <v>166</v>
      </c>
      <c r="B177" s="8" t="s">
        <v>864</v>
      </c>
      <c r="C177" s="77" t="s">
        <v>880</v>
      </c>
      <c r="D177" s="18" t="s">
        <v>32</v>
      </c>
      <c r="E177" s="14" t="s">
        <v>842</v>
      </c>
      <c r="F177" s="19" t="s">
        <v>881</v>
      </c>
      <c r="G177" s="18">
        <v>8759.0906</v>
      </c>
      <c r="H177" s="18" t="s">
        <v>882</v>
      </c>
      <c r="I177" s="18" t="s">
        <v>883</v>
      </c>
      <c r="J177" s="81">
        <v>5271.87</v>
      </c>
      <c r="K177" s="18">
        <v>5271.87</v>
      </c>
      <c r="L177" s="18"/>
      <c r="M177" s="18"/>
      <c r="N177" s="18"/>
      <c r="O177" s="18" t="s">
        <v>864</v>
      </c>
      <c r="P177" s="13" t="s">
        <v>868</v>
      </c>
      <c r="Q177" s="51"/>
      <c r="R177" s="69" t="s">
        <v>476</v>
      </c>
      <c r="S177" s="69" t="s">
        <v>719</v>
      </c>
      <c r="T177" s="69" t="s">
        <v>476</v>
      </c>
      <c r="U177" s="69" t="s">
        <v>719</v>
      </c>
      <c r="V177" s="70"/>
      <c r="W177" s="48">
        <v>5271.87</v>
      </c>
      <c r="X177" s="46">
        <f t="shared" si="4"/>
        <v>0</v>
      </c>
    </row>
    <row r="178" s="1" customFormat="1" ht="70.05" customHeight="1" spans="1:24">
      <c r="A178" s="8">
        <v>167</v>
      </c>
      <c r="B178" s="8" t="s">
        <v>864</v>
      </c>
      <c r="C178" s="8" t="s">
        <v>884</v>
      </c>
      <c r="D178" s="15" t="s">
        <v>32</v>
      </c>
      <c r="E178" s="14" t="s">
        <v>842</v>
      </c>
      <c r="F178" s="30" t="s">
        <v>885</v>
      </c>
      <c r="G178" s="18">
        <v>118.4</v>
      </c>
      <c r="H178" s="18" t="s">
        <v>363</v>
      </c>
      <c r="I178" s="18" t="s">
        <v>886</v>
      </c>
      <c r="J178" s="81">
        <v>28.44</v>
      </c>
      <c r="K178" s="18">
        <v>28.44</v>
      </c>
      <c r="L178" s="18"/>
      <c r="M178" s="18"/>
      <c r="N178" s="18"/>
      <c r="O178" s="18" t="s">
        <v>887</v>
      </c>
      <c r="P178" s="19" t="s">
        <v>888</v>
      </c>
      <c r="Q178" s="18">
        <v>238</v>
      </c>
      <c r="R178" s="69" t="s">
        <v>476</v>
      </c>
      <c r="S178" s="69" t="s">
        <v>719</v>
      </c>
      <c r="T178" s="69" t="s">
        <v>476</v>
      </c>
      <c r="U178" s="69" t="s">
        <v>719</v>
      </c>
      <c r="V178" s="70"/>
      <c r="W178" s="48">
        <v>28.44</v>
      </c>
      <c r="X178" s="46">
        <f t="shared" si="4"/>
        <v>0</v>
      </c>
    </row>
    <row r="179" s="1" customFormat="1" ht="70.05" customHeight="1" spans="1:24">
      <c r="A179" s="8">
        <v>168</v>
      </c>
      <c r="B179" s="8" t="s">
        <v>864</v>
      </c>
      <c r="C179" s="8" t="s">
        <v>889</v>
      </c>
      <c r="D179" s="15" t="s">
        <v>32</v>
      </c>
      <c r="E179" s="14" t="s">
        <v>842</v>
      </c>
      <c r="F179" s="30" t="s">
        <v>890</v>
      </c>
      <c r="G179" s="8">
        <v>150</v>
      </c>
      <c r="H179" s="8" t="s">
        <v>428</v>
      </c>
      <c r="I179" s="8" t="s">
        <v>429</v>
      </c>
      <c r="J179" s="81">
        <v>36</v>
      </c>
      <c r="K179" s="8">
        <v>36</v>
      </c>
      <c r="L179" s="8"/>
      <c r="M179" s="8"/>
      <c r="N179" s="8"/>
      <c r="O179" s="8" t="s">
        <v>430</v>
      </c>
      <c r="P179" s="13" t="s">
        <v>868</v>
      </c>
      <c r="Q179" s="8">
        <v>260</v>
      </c>
      <c r="R179" s="47" t="s">
        <v>298</v>
      </c>
      <c r="S179" s="47" t="s">
        <v>869</v>
      </c>
      <c r="T179" s="47" t="s">
        <v>476</v>
      </c>
      <c r="U179" s="47" t="s">
        <v>719</v>
      </c>
      <c r="V179" s="43"/>
      <c r="W179" s="48">
        <v>36</v>
      </c>
      <c r="X179" s="46">
        <f t="shared" si="4"/>
        <v>0</v>
      </c>
    </row>
    <row r="180" s="1" customFormat="1" ht="70.05" customHeight="1" spans="1:24">
      <c r="A180" s="8">
        <v>169</v>
      </c>
      <c r="B180" s="8" t="s">
        <v>864</v>
      </c>
      <c r="C180" s="8" t="s">
        <v>891</v>
      </c>
      <c r="D180" s="15" t="s">
        <v>32</v>
      </c>
      <c r="E180" s="14" t="s">
        <v>842</v>
      </c>
      <c r="F180" s="30" t="s">
        <v>892</v>
      </c>
      <c r="G180" s="8">
        <v>50</v>
      </c>
      <c r="H180" s="8" t="s">
        <v>289</v>
      </c>
      <c r="I180" s="8" t="s">
        <v>893</v>
      </c>
      <c r="J180" s="81">
        <v>12</v>
      </c>
      <c r="K180" s="8">
        <v>12</v>
      </c>
      <c r="L180" s="8"/>
      <c r="M180" s="8"/>
      <c r="N180" s="8"/>
      <c r="O180" s="8" t="s">
        <v>894</v>
      </c>
      <c r="P180" s="30" t="s">
        <v>868</v>
      </c>
      <c r="Q180" s="8">
        <v>320</v>
      </c>
      <c r="R180" s="47" t="s">
        <v>298</v>
      </c>
      <c r="S180" s="47" t="s">
        <v>869</v>
      </c>
      <c r="T180" s="47" t="s">
        <v>476</v>
      </c>
      <c r="U180" s="47" t="s">
        <v>719</v>
      </c>
      <c r="V180" s="43"/>
      <c r="W180" s="48">
        <v>12</v>
      </c>
      <c r="X180" s="46">
        <f t="shared" si="4"/>
        <v>0</v>
      </c>
    </row>
    <row r="181" s="1" customFormat="1" ht="70.05" customHeight="1" spans="1:24">
      <c r="A181" s="8">
        <v>170</v>
      </c>
      <c r="B181" s="8" t="s">
        <v>864</v>
      </c>
      <c r="C181" s="8" t="s">
        <v>2458</v>
      </c>
      <c r="D181" s="15" t="s">
        <v>32</v>
      </c>
      <c r="E181" s="14" t="s">
        <v>842</v>
      </c>
      <c r="F181" s="30" t="s">
        <v>896</v>
      </c>
      <c r="G181" s="8">
        <v>149.4</v>
      </c>
      <c r="H181" s="8" t="s">
        <v>897</v>
      </c>
      <c r="I181" s="8" t="s">
        <v>898</v>
      </c>
      <c r="J181" s="81">
        <v>35.82</v>
      </c>
      <c r="K181" s="8">
        <v>35.82</v>
      </c>
      <c r="L181" s="8"/>
      <c r="M181" s="8"/>
      <c r="N181" s="8"/>
      <c r="O181" s="8" t="s">
        <v>535</v>
      </c>
      <c r="P181" s="30" t="s">
        <v>899</v>
      </c>
      <c r="Q181" s="8">
        <v>633</v>
      </c>
      <c r="R181" s="69" t="s">
        <v>673</v>
      </c>
      <c r="S181" s="69" t="s">
        <v>900</v>
      </c>
      <c r="T181" s="69" t="s">
        <v>901</v>
      </c>
      <c r="U181" s="69" t="s">
        <v>902</v>
      </c>
      <c r="V181" s="43"/>
      <c r="W181" s="48">
        <v>35.82</v>
      </c>
      <c r="X181" s="46">
        <f t="shared" si="4"/>
        <v>0</v>
      </c>
    </row>
    <row r="182" s="1" customFormat="1" ht="70.05" customHeight="1" spans="1:24">
      <c r="A182" s="8">
        <v>171</v>
      </c>
      <c r="B182" s="8" t="s">
        <v>864</v>
      </c>
      <c r="C182" s="8" t="s">
        <v>2459</v>
      </c>
      <c r="D182" s="15" t="s">
        <v>32</v>
      </c>
      <c r="E182" s="14" t="s">
        <v>842</v>
      </c>
      <c r="F182" s="30" t="s">
        <v>904</v>
      </c>
      <c r="G182" s="8">
        <v>150.8</v>
      </c>
      <c r="H182" s="8" t="s">
        <v>582</v>
      </c>
      <c r="I182" s="8" t="s">
        <v>905</v>
      </c>
      <c r="J182" s="81">
        <v>36.18</v>
      </c>
      <c r="K182" s="8">
        <v>36.18</v>
      </c>
      <c r="L182" s="8"/>
      <c r="M182" s="8"/>
      <c r="N182" s="8"/>
      <c r="O182" s="8" t="s">
        <v>906</v>
      </c>
      <c r="P182" s="30" t="s">
        <v>907</v>
      </c>
      <c r="Q182" s="8">
        <v>480</v>
      </c>
      <c r="R182" s="69" t="s">
        <v>908</v>
      </c>
      <c r="S182" s="69" t="s">
        <v>909</v>
      </c>
      <c r="T182" s="69" t="s">
        <v>910</v>
      </c>
      <c r="U182" s="69" t="s">
        <v>902</v>
      </c>
      <c r="V182" s="43"/>
      <c r="W182" s="48">
        <v>36.18</v>
      </c>
      <c r="X182" s="46">
        <f t="shared" si="4"/>
        <v>0</v>
      </c>
    </row>
    <row r="183" s="2" customFormat="1" ht="30.6" customHeight="1" spans="1:24">
      <c r="A183" s="9"/>
      <c r="B183" s="9" t="s">
        <v>911</v>
      </c>
      <c r="C183" s="9"/>
      <c r="D183" s="9"/>
      <c r="E183" s="9"/>
      <c r="F183" s="10"/>
      <c r="G183" s="9"/>
      <c r="H183" s="9"/>
      <c r="I183" s="9"/>
      <c r="J183" s="9">
        <f>SUM(J184:J190)</f>
        <v>1170.265326</v>
      </c>
      <c r="K183" s="9">
        <f>SUM(K184:K190)</f>
        <v>1170.265326</v>
      </c>
      <c r="L183" s="9"/>
      <c r="M183" s="9"/>
      <c r="N183" s="9"/>
      <c r="O183" s="9"/>
      <c r="P183" s="10"/>
      <c r="Q183" s="9">
        <f>SUM(Q184:Q190)</f>
        <v>2376</v>
      </c>
      <c r="R183" s="69" t="s">
        <v>670</v>
      </c>
      <c r="S183" s="69" t="s">
        <v>671</v>
      </c>
      <c r="T183" s="69" t="s">
        <v>672</v>
      </c>
      <c r="U183" s="69" t="s">
        <v>673</v>
      </c>
      <c r="V183" s="44"/>
      <c r="W183" s="45">
        <v>1170.265326</v>
      </c>
      <c r="X183" s="46">
        <f t="shared" si="4"/>
        <v>0</v>
      </c>
    </row>
    <row r="184" s="1" customFormat="1" ht="92.4" customHeight="1" spans="1:24">
      <c r="A184" s="8">
        <v>172</v>
      </c>
      <c r="B184" s="8" t="s">
        <v>432</v>
      </c>
      <c r="C184" s="8" t="s">
        <v>912</v>
      </c>
      <c r="D184" s="11" t="s">
        <v>32</v>
      </c>
      <c r="E184" s="18" t="s">
        <v>913</v>
      </c>
      <c r="F184" s="55" t="s">
        <v>914</v>
      </c>
      <c r="G184" s="12">
        <v>310.624496</v>
      </c>
      <c r="H184" s="12" t="s">
        <v>435</v>
      </c>
      <c r="I184" s="12" t="s">
        <v>915</v>
      </c>
      <c r="J184" s="8">
        <v>180</v>
      </c>
      <c r="K184" s="8">
        <v>180</v>
      </c>
      <c r="L184" s="12"/>
      <c r="M184" s="12"/>
      <c r="N184" s="12"/>
      <c r="O184" s="12" t="s">
        <v>916</v>
      </c>
      <c r="P184" s="55" t="s">
        <v>917</v>
      </c>
      <c r="Q184" s="12">
        <v>1059</v>
      </c>
      <c r="R184" s="69" t="s">
        <v>670</v>
      </c>
      <c r="S184" s="69" t="s">
        <v>671</v>
      </c>
      <c r="T184" s="69" t="s">
        <v>672</v>
      </c>
      <c r="U184" s="69" t="s">
        <v>673</v>
      </c>
      <c r="V184" s="43"/>
      <c r="W184" s="48">
        <v>180</v>
      </c>
      <c r="X184" s="46">
        <f t="shared" si="4"/>
        <v>0</v>
      </c>
    </row>
    <row r="185" s="1" customFormat="1" ht="84" customHeight="1" spans="1:24">
      <c r="A185" s="8">
        <v>173</v>
      </c>
      <c r="B185" s="8" t="s">
        <v>432</v>
      </c>
      <c r="C185" s="8" t="s">
        <v>918</v>
      </c>
      <c r="D185" s="11" t="s">
        <v>32</v>
      </c>
      <c r="E185" s="18" t="s">
        <v>913</v>
      </c>
      <c r="F185" s="55" t="s">
        <v>919</v>
      </c>
      <c r="G185" s="12">
        <v>319.149779</v>
      </c>
      <c r="H185" s="12" t="s">
        <v>435</v>
      </c>
      <c r="I185" s="12" t="s">
        <v>920</v>
      </c>
      <c r="J185" s="8">
        <v>100</v>
      </c>
      <c r="K185" s="8">
        <v>100</v>
      </c>
      <c r="L185" s="12"/>
      <c r="M185" s="12"/>
      <c r="N185" s="12"/>
      <c r="O185" s="12" t="s">
        <v>916</v>
      </c>
      <c r="P185" s="55" t="s">
        <v>921</v>
      </c>
      <c r="Q185" s="12">
        <v>824</v>
      </c>
      <c r="R185" s="47" t="s">
        <v>476</v>
      </c>
      <c r="S185" s="47" t="s">
        <v>681</v>
      </c>
      <c r="T185" s="47" t="s">
        <v>133</v>
      </c>
      <c r="U185" s="47" t="s">
        <v>682</v>
      </c>
      <c r="V185" s="43"/>
      <c r="W185" s="48">
        <v>100</v>
      </c>
      <c r="X185" s="46">
        <f t="shared" si="4"/>
        <v>0</v>
      </c>
    </row>
    <row r="186" s="1" customFormat="1" ht="70.05" customHeight="1" spans="1:24">
      <c r="A186" s="8">
        <v>174</v>
      </c>
      <c r="B186" s="8" t="s">
        <v>565</v>
      </c>
      <c r="C186" s="8" t="s">
        <v>2460</v>
      </c>
      <c r="D186" s="11" t="s">
        <v>32</v>
      </c>
      <c r="E186" s="11" t="s">
        <v>913</v>
      </c>
      <c r="F186" s="19" t="s">
        <v>923</v>
      </c>
      <c r="G186" s="18"/>
      <c r="H186" s="18" t="s">
        <v>568</v>
      </c>
      <c r="I186" s="18" t="s">
        <v>737</v>
      </c>
      <c r="J186" s="8">
        <v>171.5531</v>
      </c>
      <c r="K186" s="8">
        <v>171.5531</v>
      </c>
      <c r="L186" s="18"/>
      <c r="M186" s="18"/>
      <c r="N186" s="18"/>
      <c r="O186" s="18" t="s">
        <v>565</v>
      </c>
      <c r="P186" s="19" t="s">
        <v>924</v>
      </c>
      <c r="Q186" s="18">
        <v>163</v>
      </c>
      <c r="R186" s="47" t="s">
        <v>476</v>
      </c>
      <c r="S186" s="47" t="s">
        <v>687</v>
      </c>
      <c r="T186" s="47" t="s">
        <v>688</v>
      </c>
      <c r="U186" s="47" t="s">
        <v>682</v>
      </c>
      <c r="V186" s="43"/>
      <c r="W186" s="48">
        <v>171.5531</v>
      </c>
      <c r="X186" s="46">
        <f t="shared" si="4"/>
        <v>0</v>
      </c>
    </row>
    <row r="187" s="1" customFormat="1" ht="70.05" customHeight="1" spans="1:24">
      <c r="A187" s="8">
        <v>175</v>
      </c>
      <c r="B187" s="78" t="s">
        <v>925</v>
      </c>
      <c r="C187" s="8" t="s">
        <v>2461</v>
      </c>
      <c r="D187" s="8" t="s">
        <v>32</v>
      </c>
      <c r="E187" s="8" t="s">
        <v>913</v>
      </c>
      <c r="F187" s="30" t="s">
        <v>927</v>
      </c>
      <c r="G187" s="8">
        <v>473.6</v>
      </c>
      <c r="H187" s="8" t="s">
        <v>138</v>
      </c>
      <c r="I187" s="8" t="s">
        <v>648</v>
      </c>
      <c r="J187" s="8">
        <v>473.6</v>
      </c>
      <c r="K187" s="8">
        <v>473.6</v>
      </c>
      <c r="L187" s="12"/>
      <c r="M187" s="8"/>
      <c r="N187" s="8"/>
      <c r="O187" s="8" t="s">
        <v>925</v>
      </c>
      <c r="P187" s="30" t="s">
        <v>928</v>
      </c>
      <c r="Q187" s="8">
        <v>60</v>
      </c>
      <c r="R187" s="47" t="s">
        <v>205</v>
      </c>
      <c r="S187" s="47" t="s">
        <v>181</v>
      </c>
      <c r="T187" s="47" t="s">
        <v>545</v>
      </c>
      <c r="U187" s="47" t="s">
        <v>693</v>
      </c>
      <c r="V187" s="43"/>
      <c r="W187" s="48">
        <v>473.6</v>
      </c>
      <c r="X187" s="46">
        <f t="shared" si="4"/>
        <v>0</v>
      </c>
    </row>
    <row r="188" s="1" customFormat="1" ht="70.05" customHeight="1" spans="1:24">
      <c r="A188" s="8">
        <v>176</v>
      </c>
      <c r="B188" s="78" t="s">
        <v>925</v>
      </c>
      <c r="C188" s="8" t="s">
        <v>2462</v>
      </c>
      <c r="D188" s="8" t="s">
        <v>32</v>
      </c>
      <c r="E188" s="8" t="s">
        <v>913</v>
      </c>
      <c r="F188" s="30" t="s">
        <v>930</v>
      </c>
      <c r="G188" s="8">
        <v>10.4</v>
      </c>
      <c r="H188" s="8" t="s">
        <v>35</v>
      </c>
      <c r="I188" s="8" t="s">
        <v>931</v>
      </c>
      <c r="J188" s="8">
        <v>10.4</v>
      </c>
      <c r="K188" s="8">
        <v>10.4</v>
      </c>
      <c r="L188" s="12"/>
      <c r="M188" s="8"/>
      <c r="N188" s="8"/>
      <c r="O188" s="8" t="s">
        <v>925</v>
      </c>
      <c r="P188" s="30" t="s">
        <v>932</v>
      </c>
      <c r="Q188" s="8">
        <v>10</v>
      </c>
      <c r="R188" s="50" t="s">
        <v>205</v>
      </c>
      <c r="S188" s="50" t="s">
        <v>698</v>
      </c>
      <c r="T188" s="50" t="s">
        <v>641</v>
      </c>
      <c r="U188" s="50" t="s">
        <v>682</v>
      </c>
      <c r="V188" s="47"/>
      <c r="W188" s="48">
        <v>10.4</v>
      </c>
      <c r="X188" s="46">
        <f t="shared" si="4"/>
        <v>0</v>
      </c>
    </row>
    <row r="189" s="1" customFormat="1" ht="70.05" customHeight="1" spans="1:24">
      <c r="A189" s="8">
        <v>177</v>
      </c>
      <c r="B189" s="8" t="s">
        <v>925</v>
      </c>
      <c r="C189" s="8" t="s">
        <v>2463</v>
      </c>
      <c r="D189" s="8" t="s">
        <v>32</v>
      </c>
      <c r="E189" s="8" t="s">
        <v>913</v>
      </c>
      <c r="F189" s="30" t="s">
        <v>934</v>
      </c>
      <c r="G189" s="8">
        <v>24</v>
      </c>
      <c r="H189" s="8" t="s">
        <v>138</v>
      </c>
      <c r="I189" s="8" t="s">
        <v>648</v>
      </c>
      <c r="J189" s="8">
        <v>24</v>
      </c>
      <c r="K189" s="8">
        <v>24</v>
      </c>
      <c r="L189" s="8"/>
      <c r="M189" s="8"/>
      <c r="N189" s="8"/>
      <c r="O189" s="8" t="s">
        <v>925</v>
      </c>
      <c r="P189" s="30" t="s">
        <v>935</v>
      </c>
      <c r="Q189" s="8">
        <v>250</v>
      </c>
      <c r="R189" s="69" t="s">
        <v>670</v>
      </c>
      <c r="S189" s="69" t="s">
        <v>671</v>
      </c>
      <c r="T189" s="69" t="s">
        <v>672</v>
      </c>
      <c r="U189" s="69" t="s">
        <v>673</v>
      </c>
      <c r="V189" s="47"/>
      <c r="W189" s="48">
        <v>24</v>
      </c>
      <c r="X189" s="46">
        <f t="shared" si="4"/>
        <v>0</v>
      </c>
    </row>
    <row r="190" s="1" customFormat="1" ht="62.4" customHeight="1" spans="1:24">
      <c r="A190" s="8">
        <v>178</v>
      </c>
      <c r="B190" s="8" t="s">
        <v>199</v>
      </c>
      <c r="C190" s="8" t="s">
        <v>936</v>
      </c>
      <c r="D190" s="11" t="s">
        <v>32</v>
      </c>
      <c r="E190" s="11" t="s">
        <v>913</v>
      </c>
      <c r="F190" s="30" t="s">
        <v>937</v>
      </c>
      <c r="G190" s="79">
        <v>210.712226</v>
      </c>
      <c r="H190" s="8" t="s">
        <v>35</v>
      </c>
      <c r="I190" s="8" t="s">
        <v>938</v>
      </c>
      <c r="J190" s="8">
        <v>210.712226</v>
      </c>
      <c r="K190" s="8">
        <v>210.712226</v>
      </c>
      <c r="L190" s="8"/>
      <c r="M190" s="8"/>
      <c r="N190" s="8"/>
      <c r="O190" s="8" t="s">
        <v>925</v>
      </c>
      <c r="P190" s="30" t="s">
        <v>939</v>
      </c>
      <c r="Q190" s="8">
        <v>10</v>
      </c>
      <c r="R190" s="69" t="s">
        <v>707</v>
      </c>
      <c r="S190" s="69" t="s">
        <v>708</v>
      </c>
      <c r="T190" s="69" t="s">
        <v>709</v>
      </c>
      <c r="U190" s="69" t="s">
        <v>710</v>
      </c>
      <c r="V190" s="43"/>
      <c r="W190" s="48">
        <v>210.712226</v>
      </c>
      <c r="X190" s="46">
        <f t="shared" si="4"/>
        <v>0</v>
      </c>
    </row>
    <row r="191" s="2" customFormat="1" ht="36" customHeight="1" spans="1:24">
      <c r="A191" s="9"/>
      <c r="B191" s="9" t="s">
        <v>940</v>
      </c>
      <c r="C191" s="9"/>
      <c r="D191" s="9"/>
      <c r="E191" s="9"/>
      <c r="F191" s="10"/>
      <c r="G191" s="9"/>
      <c r="H191" s="9"/>
      <c r="I191" s="9"/>
      <c r="J191" s="9">
        <f>SUM(J192:J192)</f>
        <v>3500</v>
      </c>
      <c r="K191" s="9">
        <f>SUM(K192:K192)</f>
        <v>3500</v>
      </c>
      <c r="L191" s="9"/>
      <c r="M191" s="9"/>
      <c r="N191" s="9"/>
      <c r="O191" s="9"/>
      <c r="P191" s="10"/>
      <c r="Q191" s="9"/>
      <c r="R191" s="47" t="s">
        <v>399</v>
      </c>
      <c r="S191" s="47" t="s">
        <v>714</v>
      </c>
      <c r="T191" s="47" t="s">
        <v>641</v>
      </c>
      <c r="U191" s="47" t="s">
        <v>682</v>
      </c>
      <c r="V191" s="44"/>
      <c r="W191" s="45">
        <v>3500</v>
      </c>
      <c r="X191" s="46">
        <f t="shared" si="4"/>
        <v>0</v>
      </c>
    </row>
    <row r="192" s="1" customFormat="1" ht="45" customHeight="1" spans="1:24">
      <c r="A192" s="8">
        <v>179</v>
      </c>
      <c r="B192" s="8" t="s">
        <v>941</v>
      </c>
      <c r="C192" s="8" t="s">
        <v>942</v>
      </c>
      <c r="D192" s="8" t="s">
        <v>32</v>
      </c>
      <c r="E192" s="8" t="s">
        <v>943</v>
      </c>
      <c r="F192" s="30" t="s">
        <v>944</v>
      </c>
      <c r="G192" s="8">
        <v>3500</v>
      </c>
      <c r="H192" s="8" t="s">
        <v>945</v>
      </c>
      <c r="I192" s="8">
        <v>278</v>
      </c>
      <c r="J192" s="8">
        <v>3500</v>
      </c>
      <c r="K192" s="8">
        <v>3500</v>
      </c>
      <c r="L192" s="8"/>
      <c r="M192" s="8"/>
      <c r="N192" s="8"/>
      <c r="O192" s="8" t="s">
        <v>946</v>
      </c>
      <c r="P192" s="30" t="s">
        <v>947</v>
      </c>
      <c r="Q192" s="8">
        <v>9500</v>
      </c>
      <c r="R192" s="47" t="s">
        <v>239</v>
      </c>
      <c r="S192" s="47" t="s">
        <v>719</v>
      </c>
      <c r="T192" s="47" t="s">
        <v>539</v>
      </c>
      <c r="U192" s="47" t="s">
        <v>80</v>
      </c>
      <c r="V192" s="43"/>
      <c r="W192" s="48">
        <v>3500</v>
      </c>
      <c r="X192" s="46">
        <f t="shared" si="4"/>
        <v>0</v>
      </c>
    </row>
    <row r="193" s="2" customFormat="1" ht="31.2" customHeight="1" spans="1:24">
      <c r="A193" s="9"/>
      <c r="B193" s="9" t="s">
        <v>948</v>
      </c>
      <c r="C193" s="9"/>
      <c r="D193" s="9"/>
      <c r="E193" s="9"/>
      <c r="F193" s="10"/>
      <c r="G193" s="9"/>
      <c r="H193" s="9"/>
      <c r="I193" s="9"/>
      <c r="J193" s="9">
        <f>SUM(J194:J194)</f>
        <v>3000</v>
      </c>
      <c r="K193" s="9">
        <f>SUM(K194:K194)</f>
        <v>3000</v>
      </c>
      <c r="L193" s="9"/>
      <c r="M193" s="9"/>
      <c r="N193" s="9"/>
      <c r="O193" s="9"/>
      <c r="P193" s="10"/>
      <c r="Q193" s="9"/>
      <c r="R193" s="44"/>
      <c r="S193" s="44"/>
      <c r="T193" s="44"/>
      <c r="U193" s="44"/>
      <c r="V193" s="44"/>
      <c r="W193" s="45">
        <v>3000</v>
      </c>
      <c r="X193" s="46">
        <f t="shared" si="4"/>
        <v>0</v>
      </c>
    </row>
    <row r="194" s="1" customFormat="1" ht="37.2" customHeight="1" spans="1:24">
      <c r="A194" s="8">
        <v>180</v>
      </c>
      <c r="B194" s="8" t="s">
        <v>941</v>
      </c>
      <c r="C194" s="8" t="s">
        <v>949</v>
      </c>
      <c r="D194" s="8" t="s">
        <v>32</v>
      </c>
      <c r="E194" s="8" t="s">
        <v>950</v>
      </c>
      <c r="F194" s="30" t="s">
        <v>951</v>
      </c>
      <c r="G194" s="8">
        <v>3000</v>
      </c>
      <c r="H194" s="8" t="s">
        <v>945</v>
      </c>
      <c r="I194" s="8">
        <v>278</v>
      </c>
      <c r="J194" s="8">
        <v>3000</v>
      </c>
      <c r="K194" s="8">
        <v>3000</v>
      </c>
      <c r="L194" s="8"/>
      <c r="M194" s="8"/>
      <c r="N194" s="8"/>
      <c r="O194" s="8" t="s">
        <v>946</v>
      </c>
      <c r="P194" s="30" t="s">
        <v>952</v>
      </c>
      <c r="Q194" s="8">
        <v>6000</v>
      </c>
      <c r="R194" s="43"/>
      <c r="S194" s="43" t="s">
        <v>953</v>
      </c>
      <c r="T194" s="43" t="s">
        <v>954</v>
      </c>
      <c r="U194" s="43" t="s">
        <v>954</v>
      </c>
      <c r="V194" s="43"/>
      <c r="W194" s="48">
        <v>3000</v>
      </c>
      <c r="X194" s="46">
        <f t="shared" si="4"/>
        <v>0</v>
      </c>
    </row>
    <row r="195" s="2" customFormat="1" ht="38.4" customHeight="1" spans="1:24">
      <c r="A195" s="9"/>
      <c r="B195" s="9" t="s">
        <v>955</v>
      </c>
      <c r="C195" s="9"/>
      <c r="D195" s="9"/>
      <c r="E195" s="9"/>
      <c r="F195" s="10"/>
      <c r="G195" s="9"/>
      <c r="H195" s="9"/>
      <c r="I195" s="9"/>
      <c r="J195" s="9">
        <f>SUM(J196:J202)</f>
        <v>202.295</v>
      </c>
      <c r="K195" s="9">
        <f>SUM(K196:K202)</f>
        <v>202.295</v>
      </c>
      <c r="L195" s="9"/>
      <c r="M195" s="9"/>
      <c r="N195" s="9"/>
      <c r="O195" s="9"/>
      <c r="P195" s="10"/>
      <c r="Q195" s="9"/>
      <c r="R195" s="44"/>
      <c r="S195" s="44"/>
      <c r="T195" s="44"/>
      <c r="U195" s="44"/>
      <c r="V195" s="44"/>
      <c r="W195" s="45">
        <v>202.295</v>
      </c>
      <c r="X195" s="46">
        <f t="shared" si="4"/>
        <v>0</v>
      </c>
    </row>
    <row r="196" s="1" customFormat="1" ht="58.8" customHeight="1" spans="1:24">
      <c r="A196" s="8">
        <v>181</v>
      </c>
      <c r="B196" s="11" t="s">
        <v>916</v>
      </c>
      <c r="C196" s="14" t="s">
        <v>956</v>
      </c>
      <c r="D196" s="11" t="s">
        <v>32</v>
      </c>
      <c r="E196" s="11" t="s">
        <v>957</v>
      </c>
      <c r="F196" s="23"/>
      <c r="G196" s="24"/>
      <c r="H196" s="24"/>
      <c r="I196" s="24"/>
      <c r="J196" s="14">
        <v>22.44</v>
      </c>
      <c r="K196" s="14">
        <v>22.44</v>
      </c>
      <c r="L196" s="11"/>
      <c r="M196" s="11"/>
      <c r="N196" s="11"/>
      <c r="O196" s="11" t="s">
        <v>916</v>
      </c>
      <c r="P196" s="13" t="s">
        <v>958</v>
      </c>
      <c r="Q196" s="24"/>
      <c r="R196" s="47"/>
      <c r="S196" s="47"/>
      <c r="T196" s="47"/>
      <c r="U196" s="47"/>
      <c r="V196" s="43"/>
      <c r="W196" s="48">
        <v>22.44</v>
      </c>
      <c r="X196" s="46">
        <f t="shared" si="4"/>
        <v>0</v>
      </c>
    </row>
    <row r="197" s="1" customFormat="1" ht="60" customHeight="1" spans="1:24">
      <c r="A197" s="8">
        <v>182</v>
      </c>
      <c r="B197" s="11" t="s">
        <v>916</v>
      </c>
      <c r="C197" s="11" t="s">
        <v>959</v>
      </c>
      <c r="D197" s="11" t="s">
        <v>32</v>
      </c>
      <c r="E197" s="11" t="s">
        <v>957</v>
      </c>
      <c r="F197" s="21"/>
      <c r="G197" s="51"/>
      <c r="H197" s="51"/>
      <c r="I197" s="51"/>
      <c r="J197" s="11">
        <v>23.88</v>
      </c>
      <c r="K197" s="11">
        <v>23.88</v>
      </c>
      <c r="L197" s="18"/>
      <c r="M197" s="18"/>
      <c r="N197" s="18"/>
      <c r="O197" s="11" t="s">
        <v>916</v>
      </c>
      <c r="P197" s="13" t="s">
        <v>958</v>
      </c>
      <c r="Q197" s="51"/>
      <c r="R197" s="50"/>
      <c r="S197" s="50"/>
      <c r="T197" s="50"/>
      <c r="U197" s="50"/>
      <c r="V197" s="70"/>
      <c r="W197" s="48">
        <v>23.88</v>
      </c>
      <c r="X197" s="46">
        <f t="shared" si="4"/>
        <v>0</v>
      </c>
    </row>
    <row r="198" s="1" customFormat="1" ht="60" customHeight="1" spans="1:24">
      <c r="A198" s="8">
        <v>183</v>
      </c>
      <c r="B198" s="11" t="s">
        <v>916</v>
      </c>
      <c r="C198" s="11" t="s">
        <v>960</v>
      </c>
      <c r="D198" s="11" t="s">
        <v>32</v>
      </c>
      <c r="E198" s="11" t="s">
        <v>957</v>
      </c>
      <c r="F198" s="23"/>
      <c r="G198" s="24"/>
      <c r="H198" s="24"/>
      <c r="I198" s="24"/>
      <c r="J198" s="11">
        <v>31.196</v>
      </c>
      <c r="K198" s="11">
        <v>31.196</v>
      </c>
      <c r="L198" s="11"/>
      <c r="M198" s="11"/>
      <c r="N198" s="11"/>
      <c r="O198" s="11" t="s">
        <v>916</v>
      </c>
      <c r="P198" s="13" t="s">
        <v>958</v>
      </c>
      <c r="Q198" s="24"/>
      <c r="R198" s="47"/>
      <c r="S198" s="47"/>
      <c r="T198" s="47"/>
      <c r="U198" s="47"/>
      <c r="V198" s="43"/>
      <c r="W198" s="48">
        <v>31.196</v>
      </c>
      <c r="X198" s="46">
        <f t="shared" ref="X198:X261" si="5">W198-J198</f>
        <v>0</v>
      </c>
    </row>
    <row r="199" s="1" customFormat="1" ht="60" customHeight="1" spans="1:24">
      <c r="A199" s="8">
        <v>184</v>
      </c>
      <c r="B199" s="11" t="s">
        <v>916</v>
      </c>
      <c r="C199" s="76" t="s">
        <v>961</v>
      </c>
      <c r="D199" s="11" t="s">
        <v>32</v>
      </c>
      <c r="E199" s="11" t="s">
        <v>957</v>
      </c>
      <c r="F199" s="21"/>
      <c r="G199" s="51"/>
      <c r="H199" s="51"/>
      <c r="I199" s="51"/>
      <c r="J199" s="11">
        <v>31.24</v>
      </c>
      <c r="K199" s="11">
        <v>31.24</v>
      </c>
      <c r="L199" s="18"/>
      <c r="M199" s="18"/>
      <c r="N199" s="18"/>
      <c r="O199" s="11" t="s">
        <v>916</v>
      </c>
      <c r="P199" s="13" t="s">
        <v>958</v>
      </c>
      <c r="Q199" s="51"/>
      <c r="R199" s="50"/>
      <c r="S199" s="50"/>
      <c r="T199" s="50"/>
      <c r="U199" s="50"/>
      <c r="V199" s="70"/>
      <c r="W199" s="48">
        <v>31.24</v>
      </c>
      <c r="X199" s="46">
        <f t="shared" si="5"/>
        <v>0</v>
      </c>
    </row>
    <row r="200" s="1" customFormat="1" ht="60" customHeight="1" spans="1:24">
      <c r="A200" s="8">
        <v>185</v>
      </c>
      <c r="B200" s="8" t="s">
        <v>916</v>
      </c>
      <c r="C200" s="83" t="s">
        <v>962</v>
      </c>
      <c r="D200" s="11" t="s">
        <v>32</v>
      </c>
      <c r="E200" s="11" t="s">
        <v>957</v>
      </c>
      <c r="F200" s="23"/>
      <c r="G200" s="24"/>
      <c r="H200" s="24"/>
      <c r="I200" s="24"/>
      <c r="J200" s="8">
        <v>31.299</v>
      </c>
      <c r="K200" s="8">
        <v>31.299</v>
      </c>
      <c r="L200" s="11"/>
      <c r="M200" s="11"/>
      <c r="N200" s="11"/>
      <c r="O200" s="11" t="s">
        <v>916</v>
      </c>
      <c r="P200" s="13" t="s">
        <v>958</v>
      </c>
      <c r="Q200" s="24"/>
      <c r="R200" s="47"/>
      <c r="S200" s="47"/>
      <c r="T200" s="47"/>
      <c r="U200" s="47"/>
      <c r="V200" s="43"/>
      <c r="W200" s="48">
        <v>31.299</v>
      </c>
      <c r="X200" s="46">
        <f t="shared" si="5"/>
        <v>0</v>
      </c>
    </row>
    <row r="201" s="1" customFormat="1" ht="60" customHeight="1" spans="1:24">
      <c r="A201" s="8">
        <v>186</v>
      </c>
      <c r="B201" s="8" t="s">
        <v>916</v>
      </c>
      <c r="C201" s="83" t="s">
        <v>963</v>
      </c>
      <c r="D201" s="11" t="s">
        <v>32</v>
      </c>
      <c r="E201" s="11" t="s">
        <v>957</v>
      </c>
      <c r="F201" s="23"/>
      <c r="G201" s="24"/>
      <c r="H201" s="24"/>
      <c r="I201" s="24"/>
      <c r="J201" s="8">
        <v>31.16</v>
      </c>
      <c r="K201" s="8">
        <v>31.16</v>
      </c>
      <c r="L201" s="11"/>
      <c r="M201" s="11"/>
      <c r="N201" s="11"/>
      <c r="O201" s="11" t="s">
        <v>916</v>
      </c>
      <c r="P201" s="13" t="s">
        <v>958</v>
      </c>
      <c r="Q201" s="24"/>
      <c r="R201" s="47"/>
      <c r="S201" s="47"/>
      <c r="T201" s="47"/>
      <c r="U201" s="47"/>
      <c r="V201" s="43"/>
      <c r="W201" s="48">
        <v>31.16</v>
      </c>
      <c r="X201" s="46">
        <f t="shared" si="5"/>
        <v>0</v>
      </c>
    </row>
    <row r="202" s="1" customFormat="1" ht="60" customHeight="1" spans="1:24">
      <c r="A202" s="8">
        <v>187</v>
      </c>
      <c r="B202" s="8" t="s">
        <v>916</v>
      </c>
      <c r="C202" s="83" t="s">
        <v>964</v>
      </c>
      <c r="D202" s="11" t="s">
        <v>32</v>
      </c>
      <c r="E202" s="11" t="s">
        <v>957</v>
      </c>
      <c r="F202" s="23"/>
      <c r="G202" s="24"/>
      <c r="H202" s="24"/>
      <c r="I202" s="24"/>
      <c r="J202" s="8">
        <v>31.08</v>
      </c>
      <c r="K202" s="8">
        <v>31.08</v>
      </c>
      <c r="L202" s="11"/>
      <c r="M202" s="11"/>
      <c r="N202" s="11"/>
      <c r="O202" s="11" t="s">
        <v>916</v>
      </c>
      <c r="P202" s="13" t="s">
        <v>958</v>
      </c>
      <c r="Q202" s="24"/>
      <c r="R202" s="47"/>
      <c r="S202" s="47"/>
      <c r="T202" s="47"/>
      <c r="U202" s="47"/>
      <c r="V202" s="43"/>
      <c r="W202" s="48">
        <v>31.08</v>
      </c>
      <c r="X202" s="46">
        <f t="shared" si="5"/>
        <v>0</v>
      </c>
    </row>
    <row r="203" s="2" customFormat="1" ht="36.6" customHeight="1" spans="1:24">
      <c r="A203" s="9"/>
      <c r="B203" s="84" t="s">
        <v>965</v>
      </c>
      <c r="C203" s="84"/>
      <c r="D203" s="84"/>
      <c r="E203" s="84"/>
      <c r="F203" s="85"/>
      <c r="G203" s="86"/>
      <c r="H203" s="9"/>
      <c r="I203" s="9"/>
      <c r="J203" s="9">
        <f>SUM(J204:J217)</f>
        <v>2597.294665</v>
      </c>
      <c r="K203" s="9">
        <f>SUM(K204:K217)</f>
        <v>2597.294665</v>
      </c>
      <c r="L203" s="9"/>
      <c r="M203" s="9"/>
      <c r="N203" s="9"/>
      <c r="O203" s="9"/>
      <c r="P203" s="10"/>
      <c r="Q203" s="9"/>
      <c r="R203" s="44"/>
      <c r="S203" s="44"/>
      <c r="T203" s="44"/>
      <c r="U203" s="44"/>
      <c r="V203" s="101"/>
      <c r="W203" s="45">
        <v>2597.294665</v>
      </c>
      <c r="X203" s="46">
        <f t="shared" si="5"/>
        <v>0</v>
      </c>
    </row>
    <row r="204" s="1" customFormat="1" ht="45" customHeight="1" spans="1:24">
      <c r="A204" s="8">
        <v>188</v>
      </c>
      <c r="B204" s="11" t="s">
        <v>30</v>
      </c>
      <c r="C204" s="12" t="s">
        <v>966</v>
      </c>
      <c r="D204" s="11" t="s">
        <v>32</v>
      </c>
      <c r="E204" s="11" t="s">
        <v>967</v>
      </c>
      <c r="F204" s="87" t="s">
        <v>968</v>
      </c>
      <c r="G204" s="11">
        <v>6.32497</v>
      </c>
      <c r="H204" s="11" t="s">
        <v>35</v>
      </c>
      <c r="I204" s="11" t="s">
        <v>969</v>
      </c>
      <c r="J204" s="12">
        <v>6.324968</v>
      </c>
      <c r="K204" s="12">
        <v>6.324968</v>
      </c>
      <c r="L204" s="11"/>
      <c r="M204" s="11"/>
      <c r="N204" s="11"/>
      <c r="O204" s="11" t="s">
        <v>37</v>
      </c>
      <c r="P204" s="13" t="s">
        <v>970</v>
      </c>
      <c r="Q204" s="8">
        <v>97</v>
      </c>
      <c r="R204" s="47" t="s">
        <v>971</v>
      </c>
      <c r="S204" s="47" t="s">
        <v>972</v>
      </c>
      <c r="T204" s="47" t="s">
        <v>973</v>
      </c>
      <c r="U204" s="47" t="s">
        <v>974</v>
      </c>
      <c r="V204" s="43"/>
      <c r="W204" s="48">
        <v>6.324968</v>
      </c>
      <c r="X204" s="46">
        <f t="shared" si="5"/>
        <v>0</v>
      </c>
    </row>
    <row r="205" s="1" customFormat="1" ht="45" customHeight="1" spans="1:24">
      <c r="A205" s="8">
        <v>189</v>
      </c>
      <c r="B205" s="11" t="s">
        <v>42</v>
      </c>
      <c r="C205" s="14" t="s">
        <v>975</v>
      </c>
      <c r="D205" s="15" t="s">
        <v>32</v>
      </c>
      <c r="E205" s="15" t="s">
        <v>967</v>
      </c>
      <c r="F205" s="88" t="s">
        <v>976</v>
      </c>
      <c r="G205" s="15">
        <v>122</v>
      </c>
      <c r="H205" s="15" t="s">
        <v>45</v>
      </c>
      <c r="I205" s="15" t="s">
        <v>45</v>
      </c>
      <c r="J205" s="14">
        <v>122</v>
      </c>
      <c r="K205" s="14">
        <v>122</v>
      </c>
      <c r="L205" s="15"/>
      <c r="M205" s="15"/>
      <c r="N205" s="15"/>
      <c r="O205" s="15" t="s">
        <v>47</v>
      </c>
      <c r="P205" s="16" t="s">
        <v>977</v>
      </c>
      <c r="Q205" s="15">
        <v>138</v>
      </c>
      <c r="R205" s="49" t="s">
        <v>645</v>
      </c>
      <c r="S205" s="49"/>
      <c r="T205" s="49"/>
      <c r="U205" s="49"/>
      <c r="V205" s="43"/>
      <c r="W205" s="48">
        <v>122</v>
      </c>
      <c r="X205" s="46">
        <f t="shared" si="5"/>
        <v>0</v>
      </c>
    </row>
    <row r="206" s="1" customFormat="1" ht="45" customHeight="1" spans="1:24">
      <c r="A206" s="8">
        <v>190</v>
      </c>
      <c r="B206" s="8" t="s">
        <v>42</v>
      </c>
      <c r="C206" s="89" t="s">
        <v>978</v>
      </c>
      <c r="D206" s="18" t="s">
        <v>32</v>
      </c>
      <c r="E206" s="18" t="s">
        <v>967</v>
      </c>
      <c r="F206" s="90" t="s">
        <v>979</v>
      </c>
      <c r="G206" s="18">
        <v>16.775073</v>
      </c>
      <c r="H206" s="18" t="s">
        <v>45</v>
      </c>
      <c r="I206" s="18" t="s">
        <v>103</v>
      </c>
      <c r="J206" s="39">
        <v>16.775073</v>
      </c>
      <c r="K206" s="39">
        <v>16.775073</v>
      </c>
      <c r="L206" s="18"/>
      <c r="M206" s="18"/>
      <c r="N206" s="18"/>
      <c r="O206" s="18" t="s">
        <v>47</v>
      </c>
      <c r="P206" s="90" t="s">
        <v>980</v>
      </c>
      <c r="Q206" s="18">
        <v>89</v>
      </c>
      <c r="R206" s="50" t="s">
        <v>981</v>
      </c>
      <c r="S206" s="50" t="s">
        <v>900</v>
      </c>
      <c r="T206" s="50" t="s">
        <v>902</v>
      </c>
      <c r="U206" s="50" t="s">
        <v>982</v>
      </c>
      <c r="V206" s="43"/>
      <c r="W206" s="48">
        <v>16.775073</v>
      </c>
      <c r="X206" s="46">
        <f t="shared" si="5"/>
        <v>0</v>
      </c>
    </row>
    <row r="207" s="1" customFormat="1" ht="70.05" customHeight="1" spans="1:24">
      <c r="A207" s="8">
        <v>191</v>
      </c>
      <c r="B207" s="8" t="s">
        <v>199</v>
      </c>
      <c r="C207" s="8" t="s">
        <v>983</v>
      </c>
      <c r="D207" s="11" t="s">
        <v>32</v>
      </c>
      <c r="E207" s="11" t="s">
        <v>967</v>
      </c>
      <c r="F207" s="13" t="s">
        <v>984</v>
      </c>
      <c r="G207" s="11">
        <v>291</v>
      </c>
      <c r="H207" s="11" t="s">
        <v>202</v>
      </c>
      <c r="I207" s="11" t="s">
        <v>665</v>
      </c>
      <c r="J207" s="8">
        <v>291.003305</v>
      </c>
      <c r="K207" s="8">
        <v>291.003305</v>
      </c>
      <c r="L207" s="11"/>
      <c r="M207" s="11"/>
      <c r="N207" s="11"/>
      <c r="O207" s="11" t="s">
        <v>199</v>
      </c>
      <c r="P207" s="13" t="s">
        <v>666</v>
      </c>
      <c r="Q207" s="11">
        <v>560</v>
      </c>
      <c r="R207" s="47">
        <v>43158</v>
      </c>
      <c r="S207" s="47">
        <v>43185</v>
      </c>
      <c r="T207" s="47">
        <v>43246</v>
      </c>
      <c r="U207" s="47">
        <v>43302</v>
      </c>
      <c r="V207" s="43"/>
      <c r="W207" s="48">
        <v>291.003305</v>
      </c>
      <c r="X207" s="46">
        <f t="shared" si="5"/>
        <v>0</v>
      </c>
    </row>
    <row r="208" s="1" customFormat="1" ht="70.05" customHeight="1" spans="1:24">
      <c r="A208" s="8">
        <v>192</v>
      </c>
      <c r="B208" s="8" t="s">
        <v>199</v>
      </c>
      <c r="C208" s="8" t="s">
        <v>985</v>
      </c>
      <c r="D208" s="11" t="s">
        <v>32</v>
      </c>
      <c r="E208" s="11" t="s">
        <v>967</v>
      </c>
      <c r="F208" s="13" t="s">
        <v>986</v>
      </c>
      <c r="G208" s="11">
        <v>368.62</v>
      </c>
      <c r="H208" s="11" t="s">
        <v>202</v>
      </c>
      <c r="I208" s="11" t="s">
        <v>665</v>
      </c>
      <c r="J208" s="8">
        <v>368.62</v>
      </c>
      <c r="K208" s="8">
        <v>368.62</v>
      </c>
      <c r="L208" s="11"/>
      <c r="M208" s="11"/>
      <c r="N208" s="11"/>
      <c r="O208" s="11" t="s">
        <v>199</v>
      </c>
      <c r="P208" s="13" t="s">
        <v>666</v>
      </c>
      <c r="Q208" s="11">
        <v>560</v>
      </c>
      <c r="R208" s="47">
        <v>43124</v>
      </c>
      <c r="S208" s="47">
        <v>43133</v>
      </c>
      <c r="T208" s="47">
        <v>43222</v>
      </c>
      <c r="U208" s="47">
        <v>43285</v>
      </c>
      <c r="V208" s="43"/>
      <c r="W208" s="48">
        <v>368.62</v>
      </c>
      <c r="X208" s="46">
        <f t="shared" si="5"/>
        <v>0</v>
      </c>
    </row>
    <row r="209" s="1" customFormat="1" ht="88.8" customHeight="1" spans="1:24">
      <c r="A209" s="8">
        <v>193</v>
      </c>
      <c r="B209" s="8" t="s">
        <v>216</v>
      </c>
      <c r="C209" s="8" t="s">
        <v>2464</v>
      </c>
      <c r="D209" s="11" t="s">
        <v>32</v>
      </c>
      <c r="E209" s="8" t="s">
        <v>967</v>
      </c>
      <c r="F209" s="30" t="s">
        <v>988</v>
      </c>
      <c r="G209" s="8">
        <v>41.5</v>
      </c>
      <c r="H209" s="8" t="s">
        <v>219</v>
      </c>
      <c r="I209" s="8" t="s">
        <v>989</v>
      </c>
      <c r="J209" s="8">
        <v>39.425</v>
      </c>
      <c r="K209" s="8">
        <v>39.425</v>
      </c>
      <c r="L209" s="8"/>
      <c r="M209" s="8"/>
      <c r="N209" s="8"/>
      <c r="O209" s="8" t="s">
        <v>221</v>
      </c>
      <c r="P209" s="30" t="s">
        <v>990</v>
      </c>
      <c r="Q209" s="11">
        <v>112</v>
      </c>
      <c r="R209" s="47" t="s">
        <v>175</v>
      </c>
      <c r="S209" s="47" t="s">
        <v>734</v>
      </c>
      <c r="T209" s="47" t="s">
        <v>991</v>
      </c>
      <c r="U209" s="47"/>
      <c r="V209" s="43"/>
      <c r="W209" s="48">
        <v>39.425</v>
      </c>
      <c r="X209" s="46">
        <f t="shared" si="5"/>
        <v>0</v>
      </c>
    </row>
    <row r="210" s="1" customFormat="1" ht="126.6" customHeight="1" spans="1:24">
      <c r="A210" s="8">
        <v>194</v>
      </c>
      <c r="B210" s="12" t="s">
        <v>488</v>
      </c>
      <c r="C210" s="56" t="s">
        <v>992</v>
      </c>
      <c r="D210" s="56" t="s">
        <v>32</v>
      </c>
      <c r="E210" s="12" t="s">
        <v>967</v>
      </c>
      <c r="F210" s="13" t="s">
        <v>993</v>
      </c>
      <c r="G210" s="11">
        <v>12.18</v>
      </c>
      <c r="H210" s="11" t="s">
        <v>491</v>
      </c>
      <c r="I210" s="11" t="s">
        <v>500</v>
      </c>
      <c r="J210" s="12">
        <v>12.18</v>
      </c>
      <c r="K210" s="12">
        <v>12.18</v>
      </c>
      <c r="L210" s="11"/>
      <c r="M210" s="11"/>
      <c r="N210" s="11"/>
      <c r="O210" s="11" t="s">
        <v>488</v>
      </c>
      <c r="P210" s="13" t="s">
        <v>994</v>
      </c>
      <c r="Q210" s="11">
        <v>146</v>
      </c>
      <c r="R210" s="47">
        <v>43023</v>
      </c>
      <c r="S210" s="47">
        <v>43033</v>
      </c>
      <c r="T210" s="47">
        <v>43064</v>
      </c>
      <c r="U210" s="47">
        <v>43120</v>
      </c>
      <c r="V210" s="43"/>
      <c r="W210" s="48">
        <v>12.18</v>
      </c>
      <c r="X210" s="46">
        <f t="shared" si="5"/>
        <v>0</v>
      </c>
    </row>
    <row r="211" s="1" customFormat="1" ht="70.05" customHeight="1" spans="1:24">
      <c r="A211" s="8">
        <v>195</v>
      </c>
      <c r="B211" s="11" t="s">
        <v>530</v>
      </c>
      <c r="C211" s="11" t="s">
        <v>995</v>
      </c>
      <c r="D211" s="11" t="s">
        <v>32</v>
      </c>
      <c r="E211" s="11" t="s">
        <v>967</v>
      </c>
      <c r="F211" s="54" t="s">
        <v>996</v>
      </c>
      <c r="G211" s="28">
        <v>40</v>
      </c>
      <c r="H211" s="28" t="s">
        <v>533</v>
      </c>
      <c r="I211" s="28" t="s">
        <v>997</v>
      </c>
      <c r="J211" s="11">
        <v>40</v>
      </c>
      <c r="K211" s="11">
        <v>40</v>
      </c>
      <c r="L211" s="28"/>
      <c r="M211" s="28"/>
      <c r="N211" s="28"/>
      <c r="O211" s="28" t="s">
        <v>535</v>
      </c>
      <c r="P211" s="54" t="s">
        <v>2465</v>
      </c>
      <c r="Q211" s="72">
        <v>1324</v>
      </c>
      <c r="R211" s="69" t="s">
        <v>41</v>
      </c>
      <c r="S211" s="69" t="s">
        <v>671</v>
      </c>
      <c r="T211" s="69" t="s">
        <v>672</v>
      </c>
      <c r="U211" s="47" t="s">
        <v>829</v>
      </c>
      <c r="V211" s="43"/>
      <c r="W211" s="48">
        <v>40</v>
      </c>
      <c r="X211" s="46">
        <f t="shared" si="5"/>
        <v>0</v>
      </c>
    </row>
    <row r="212" s="1" customFormat="1" ht="70.05" customHeight="1" spans="1:24">
      <c r="A212" s="8">
        <v>196</v>
      </c>
      <c r="B212" s="28" t="s">
        <v>530</v>
      </c>
      <c r="C212" s="8" t="s">
        <v>999</v>
      </c>
      <c r="D212" s="11" t="s">
        <v>32</v>
      </c>
      <c r="E212" s="11" t="s">
        <v>967</v>
      </c>
      <c r="F212" s="19" t="s">
        <v>1000</v>
      </c>
      <c r="G212" s="18">
        <v>24.33976</v>
      </c>
      <c r="H212" s="18" t="s">
        <v>533</v>
      </c>
      <c r="I212" s="18" t="s">
        <v>1001</v>
      </c>
      <c r="J212" s="8">
        <v>24.33976</v>
      </c>
      <c r="K212" s="8">
        <v>24.33976</v>
      </c>
      <c r="L212" s="18"/>
      <c r="M212" s="18"/>
      <c r="N212" s="18"/>
      <c r="O212" s="18" t="s">
        <v>535</v>
      </c>
      <c r="P212" s="19" t="s">
        <v>1002</v>
      </c>
      <c r="Q212" s="18">
        <v>456</v>
      </c>
      <c r="R212" s="50" t="s">
        <v>399</v>
      </c>
      <c r="S212" s="50" t="s">
        <v>833</v>
      </c>
      <c r="T212" s="50" t="s">
        <v>834</v>
      </c>
      <c r="U212" s="50" t="s">
        <v>835</v>
      </c>
      <c r="V212" s="43"/>
      <c r="W212" s="48">
        <v>24.33976</v>
      </c>
      <c r="X212" s="46">
        <f t="shared" si="5"/>
        <v>0</v>
      </c>
    </row>
    <row r="213" s="1" customFormat="1" ht="70.05" customHeight="1" spans="1:24">
      <c r="A213" s="8">
        <v>197</v>
      </c>
      <c r="B213" s="11" t="s">
        <v>579</v>
      </c>
      <c r="C213" s="12" t="s">
        <v>1003</v>
      </c>
      <c r="D213" s="12" t="s">
        <v>32</v>
      </c>
      <c r="E213" s="11" t="s">
        <v>967</v>
      </c>
      <c r="F213" s="13" t="s">
        <v>1004</v>
      </c>
      <c r="G213" s="11">
        <v>2</v>
      </c>
      <c r="H213" s="11" t="s">
        <v>582</v>
      </c>
      <c r="I213" s="11" t="s">
        <v>597</v>
      </c>
      <c r="J213" s="12">
        <v>2</v>
      </c>
      <c r="K213" s="12">
        <v>2</v>
      </c>
      <c r="L213" s="11"/>
      <c r="M213" s="11"/>
      <c r="N213" s="11"/>
      <c r="O213" s="11" t="s">
        <v>579</v>
      </c>
      <c r="P213" s="87" t="s">
        <v>1005</v>
      </c>
      <c r="Q213" s="11">
        <v>42</v>
      </c>
      <c r="R213" s="47" t="s">
        <v>1006</v>
      </c>
      <c r="S213" s="47" t="s">
        <v>1007</v>
      </c>
      <c r="T213" s="47" t="s">
        <v>908</v>
      </c>
      <c r="U213" s="47" t="s">
        <v>900</v>
      </c>
      <c r="V213" s="43"/>
      <c r="W213" s="48">
        <v>2</v>
      </c>
      <c r="X213" s="46">
        <f t="shared" si="5"/>
        <v>0</v>
      </c>
    </row>
    <row r="214" s="1" customFormat="1" ht="70.05" customHeight="1" spans="1:24">
      <c r="A214" s="8">
        <v>198</v>
      </c>
      <c r="B214" s="11" t="s">
        <v>579</v>
      </c>
      <c r="C214" s="91" t="s">
        <v>1008</v>
      </c>
      <c r="D214" s="11" t="s">
        <v>32</v>
      </c>
      <c r="E214" s="18" t="s">
        <v>967</v>
      </c>
      <c r="F214" s="13" t="s">
        <v>1009</v>
      </c>
      <c r="G214" s="11">
        <v>123.276559</v>
      </c>
      <c r="H214" s="11" t="s">
        <v>582</v>
      </c>
      <c r="I214" s="11" t="s">
        <v>1010</v>
      </c>
      <c r="J214" s="26">
        <v>123.276559</v>
      </c>
      <c r="K214" s="26">
        <v>123.276559</v>
      </c>
      <c r="L214" s="11"/>
      <c r="M214" s="11"/>
      <c r="N214" s="11"/>
      <c r="O214" s="11" t="s">
        <v>579</v>
      </c>
      <c r="P214" s="13" t="s">
        <v>1011</v>
      </c>
      <c r="Q214" s="11">
        <v>105</v>
      </c>
      <c r="R214" s="47" t="s">
        <v>91</v>
      </c>
      <c r="S214" s="47" t="s">
        <v>538</v>
      </c>
      <c r="T214" s="47" t="s">
        <v>719</v>
      </c>
      <c r="U214" s="47"/>
      <c r="V214" s="43"/>
      <c r="W214" s="48">
        <v>123.276559</v>
      </c>
      <c r="X214" s="46">
        <f t="shared" si="5"/>
        <v>0</v>
      </c>
    </row>
    <row r="215" s="1" customFormat="1" ht="70.05" customHeight="1" spans="1:24">
      <c r="A215" s="8">
        <v>199</v>
      </c>
      <c r="B215" s="8" t="s">
        <v>579</v>
      </c>
      <c r="C215" s="27" t="s">
        <v>1012</v>
      </c>
      <c r="D215" s="11" t="s">
        <v>32</v>
      </c>
      <c r="E215" s="18" t="s">
        <v>967</v>
      </c>
      <c r="F215" s="13" t="s">
        <v>1013</v>
      </c>
      <c r="G215" s="11">
        <v>73.3</v>
      </c>
      <c r="H215" s="11" t="s">
        <v>582</v>
      </c>
      <c r="I215" s="11" t="s">
        <v>593</v>
      </c>
      <c r="J215" s="26">
        <v>73.3</v>
      </c>
      <c r="K215" s="26">
        <v>73.3</v>
      </c>
      <c r="L215" s="11"/>
      <c r="M215" s="11"/>
      <c r="N215" s="11"/>
      <c r="O215" s="11" t="s">
        <v>579</v>
      </c>
      <c r="P215" s="13" t="s">
        <v>1014</v>
      </c>
      <c r="Q215" s="11">
        <v>64</v>
      </c>
      <c r="R215" s="47" t="s">
        <v>79</v>
      </c>
      <c r="S215" s="47" t="s">
        <v>1015</v>
      </c>
      <c r="T215" s="47" t="s">
        <v>1016</v>
      </c>
      <c r="U215" s="47"/>
      <c r="V215" s="43"/>
      <c r="W215" s="48">
        <v>73.3</v>
      </c>
      <c r="X215" s="46">
        <f t="shared" si="5"/>
        <v>0</v>
      </c>
    </row>
    <row r="216" s="1" customFormat="1" ht="70.05" customHeight="1" spans="1:24">
      <c r="A216" s="8">
        <v>200</v>
      </c>
      <c r="B216" s="78" t="s">
        <v>925</v>
      </c>
      <c r="C216" s="8" t="s">
        <v>2466</v>
      </c>
      <c r="D216" s="8" t="s">
        <v>32</v>
      </c>
      <c r="E216" s="8" t="s">
        <v>967</v>
      </c>
      <c r="F216" s="30" t="s">
        <v>1018</v>
      </c>
      <c r="G216" s="8">
        <v>16.6</v>
      </c>
      <c r="H216" s="8" t="s">
        <v>138</v>
      </c>
      <c r="I216" s="8" t="s">
        <v>648</v>
      </c>
      <c r="J216" s="8">
        <v>16.6</v>
      </c>
      <c r="K216" s="12">
        <v>16.6</v>
      </c>
      <c r="L216" s="12"/>
      <c r="M216" s="8"/>
      <c r="N216" s="8"/>
      <c r="O216" s="8" t="s">
        <v>925</v>
      </c>
      <c r="P216" s="30" t="s">
        <v>1019</v>
      </c>
      <c r="Q216" s="8" t="s">
        <v>1020</v>
      </c>
      <c r="R216" s="43" t="s">
        <v>1021</v>
      </c>
      <c r="S216" s="43" t="s">
        <v>1022</v>
      </c>
      <c r="T216" s="43" t="s">
        <v>1023</v>
      </c>
      <c r="U216" s="43" t="s">
        <v>1024</v>
      </c>
      <c r="V216" s="47"/>
      <c r="W216" s="48">
        <v>16.6</v>
      </c>
      <c r="X216" s="46">
        <f t="shared" si="5"/>
        <v>0</v>
      </c>
    </row>
    <row r="217" s="1" customFormat="1" ht="70.05" customHeight="1" spans="1:24">
      <c r="A217" s="8">
        <v>201</v>
      </c>
      <c r="B217" s="11" t="s">
        <v>1025</v>
      </c>
      <c r="C217" s="11" t="s">
        <v>1026</v>
      </c>
      <c r="D217" s="28" t="s">
        <v>32</v>
      </c>
      <c r="E217" s="28" t="s">
        <v>967</v>
      </c>
      <c r="F217" s="19" t="s">
        <v>1027</v>
      </c>
      <c r="G217" s="18"/>
      <c r="H217" s="11" t="s">
        <v>1025</v>
      </c>
      <c r="I217" s="18"/>
      <c r="J217" s="80">
        <v>1461.45</v>
      </c>
      <c r="K217" s="80">
        <v>1461.45</v>
      </c>
      <c r="L217" s="18"/>
      <c r="M217" s="18"/>
      <c r="N217" s="18"/>
      <c r="O217" s="11" t="s">
        <v>1025</v>
      </c>
      <c r="P217" s="19" t="s">
        <v>1028</v>
      </c>
      <c r="Q217" s="18"/>
      <c r="R217" s="50"/>
      <c r="S217" s="50"/>
      <c r="T217" s="50"/>
      <c r="U217" s="50"/>
      <c r="V217" s="70"/>
      <c r="W217" s="48">
        <v>1461.45</v>
      </c>
      <c r="X217" s="46">
        <f t="shared" si="5"/>
        <v>0</v>
      </c>
    </row>
    <row r="218" s="2" customFormat="1" ht="30" customHeight="1" spans="1:24">
      <c r="A218" s="9"/>
      <c r="B218" s="9" t="s">
        <v>1029</v>
      </c>
      <c r="C218" s="9"/>
      <c r="D218" s="9"/>
      <c r="E218" s="9"/>
      <c r="F218" s="10"/>
      <c r="G218" s="9"/>
      <c r="H218" s="9"/>
      <c r="I218" s="9"/>
      <c r="J218" s="9">
        <f t="shared" ref="J218:N218" si="6">J364+J338+J361+J358+J219+J345+J324</f>
        <v>41675.313581</v>
      </c>
      <c r="K218" s="9">
        <f t="shared" si="6"/>
        <v>18346.356695</v>
      </c>
      <c r="L218" s="9">
        <f t="shared" si="6"/>
        <v>22879.756886</v>
      </c>
      <c r="M218" s="9">
        <f t="shared" si="6"/>
        <v>0</v>
      </c>
      <c r="N218" s="9">
        <f t="shared" si="6"/>
        <v>447.2</v>
      </c>
      <c r="O218" s="9"/>
      <c r="P218" s="10"/>
      <c r="Q218" s="9"/>
      <c r="R218" s="44"/>
      <c r="S218" s="44"/>
      <c r="T218" s="44"/>
      <c r="U218" s="44"/>
      <c r="V218" s="44"/>
      <c r="W218" s="45">
        <v>41675.313581</v>
      </c>
      <c r="X218" s="46">
        <f t="shared" si="5"/>
        <v>0</v>
      </c>
    </row>
    <row r="219" s="2" customFormat="1" ht="30" customHeight="1" spans="1:24">
      <c r="A219" s="9"/>
      <c r="B219" s="9" t="s">
        <v>1030</v>
      </c>
      <c r="C219" s="9"/>
      <c r="D219" s="9"/>
      <c r="E219" s="9"/>
      <c r="F219" s="10"/>
      <c r="G219" s="9"/>
      <c r="H219" s="9"/>
      <c r="I219" s="9"/>
      <c r="J219" s="9">
        <f>SUM(J220:J323)</f>
        <v>14062.002353</v>
      </c>
      <c r="K219" s="9">
        <f>SUM(K220:K323)</f>
        <v>14062.002353</v>
      </c>
      <c r="L219" s="9"/>
      <c r="M219" s="9"/>
      <c r="N219" s="9"/>
      <c r="O219" s="9"/>
      <c r="P219" s="10"/>
      <c r="Q219" s="9"/>
      <c r="R219" s="44"/>
      <c r="S219" s="44"/>
      <c r="T219" s="44"/>
      <c r="U219" s="44"/>
      <c r="V219" s="44"/>
      <c r="W219" s="45">
        <v>14062.002353</v>
      </c>
      <c r="X219" s="46">
        <f t="shared" si="5"/>
        <v>0</v>
      </c>
    </row>
    <row r="220" s="1" customFormat="1" ht="70.05" customHeight="1" spans="1:24">
      <c r="A220" s="8">
        <v>1</v>
      </c>
      <c r="B220" s="11" t="s">
        <v>30</v>
      </c>
      <c r="C220" s="11" t="s">
        <v>1031</v>
      </c>
      <c r="D220" s="11" t="s">
        <v>1032</v>
      </c>
      <c r="E220" s="11" t="s">
        <v>1033</v>
      </c>
      <c r="F220" s="87" t="s">
        <v>1034</v>
      </c>
      <c r="G220" s="11">
        <v>23.2291</v>
      </c>
      <c r="H220" s="11" t="s">
        <v>35</v>
      </c>
      <c r="I220" s="11" t="s">
        <v>1035</v>
      </c>
      <c r="J220" s="11">
        <v>23.2291</v>
      </c>
      <c r="K220" s="11">
        <v>23.2291</v>
      </c>
      <c r="L220" s="11"/>
      <c r="M220" s="11"/>
      <c r="N220" s="11"/>
      <c r="O220" s="11" t="s">
        <v>37</v>
      </c>
      <c r="P220" s="13" t="s">
        <v>1036</v>
      </c>
      <c r="Q220" s="11">
        <v>106</v>
      </c>
      <c r="R220" s="47" t="s">
        <v>707</v>
      </c>
      <c r="S220" s="47" t="s">
        <v>1037</v>
      </c>
      <c r="T220" s="47" t="s">
        <v>1038</v>
      </c>
      <c r="U220" s="47" t="s">
        <v>142</v>
      </c>
      <c r="V220" s="43"/>
      <c r="W220" s="48">
        <v>23.2291</v>
      </c>
      <c r="X220" s="46">
        <f t="shared" si="5"/>
        <v>0</v>
      </c>
    </row>
    <row r="221" s="1" customFormat="1" ht="70.05" customHeight="1" spans="1:24">
      <c r="A221" s="8">
        <v>2</v>
      </c>
      <c r="B221" s="11" t="s">
        <v>42</v>
      </c>
      <c r="C221" s="11" t="s">
        <v>1039</v>
      </c>
      <c r="D221" s="11" t="s">
        <v>1032</v>
      </c>
      <c r="E221" s="11" t="s">
        <v>1033</v>
      </c>
      <c r="F221" s="87" t="s">
        <v>1040</v>
      </c>
      <c r="G221" s="11">
        <v>62.8093</v>
      </c>
      <c r="H221" s="11" t="s">
        <v>45</v>
      </c>
      <c r="I221" s="11"/>
      <c r="J221" s="11">
        <v>62.8093</v>
      </c>
      <c r="K221" s="11">
        <v>62.8093</v>
      </c>
      <c r="L221" s="11"/>
      <c r="M221" s="11"/>
      <c r="N221" s="11"/>
      <c r="O221" s="11" t="s">
        <v>47</v>
      </c>
      <c r="P221" s="13" t="s">
        <v>1041</v>
      </c>
      <c r="Q221" s="11">
        <v>821</v>
      </c>
      <c r="R221" s="47" t="s">
        <v>707</v>
      </c>
      <c r="S221" s="47" t="s">
        <v>1042</v>
      </c>
      <c r="T221" s="47" t="s">
        <v>1043</v>
      </c>
      <c r="U221" s="47" t="s">
        <v>1044</v>
      </c>
      <c r="V221" s="43"/>
      <c r="W221" s="48">
        <v>62.8093</v>
      </c>
      <c r="X221" s="46">
        <f t="shared" si="5"/>
        <v>0</v>
      </c>
    </row>
    <row r="222" s="1" customFormat="1" ht="100.2" customHeight="1" spans="1:24">
      <c r="A222" s="8">
        <v>3</v>
      </c>
      <c r="B222" s="11" t="s">
        <v>42</v>
      </c>
      <c r="C222" s="14" t="s">
        <v>1045</v>
      </c>
      <c r="D222" s="11" t="s">
        <v>1032</v>
      </c>
      <c r="E222" s="11" t="s">
        <v>1033</v>
      </c>
      <c r="F222" s="88" t="s">
        <v>1046</v>
      </c>
      <c r="G222" s="15">
        <v>30</v>
      </c>
      <c r="H222" s="15" t="s">
        <v>45</v>
      </c>
      <c r="I222" s="15" t="s">
        <v>1047</v>
      </c>
      <c r="J222" s="14">
        <v>30</v>
      </c>
      <c r="K222" s="14">
        <v>30</v>
      </c>
      <c r="L222" s="15"/>
      <c r="M222" s="15"/>
      <c r="N222" s="15"/>
      <c r="O222" s="15" t="s">
        <v>47</v>
      </c>
      <c r="P222" s="16" t="s">
        <v>1048</v>
      </c>
      <c r="Q222" s="15">
        <v>233</v>
      </c>
      <c r="R222" s="47" t="s">
        <v>707</v>
      </c>
      <c r="S222" s="47" t="s">
        <v>1042</v>
      </c>
      <c r="T222" s="49" t="s">
        <v>1049</v>
      </c>
      <c r="U222" s="49" t="s">
        <v>1050</v>
      </c>
      <c r="V222" s="43"/>
      <c r="W222" s="48">
        <v>30</v>
      </c>
      <c r="X222" s="46">
        <f t="shared" si="5"/>
        <v>0</v>
      </c>
    </row>
    <row r="223" s="1" customFormat="1" ht="56.4" customHeight="1" spans="1:24">
      <c r="A223" s="8">
        <v>4</v>
      </c>
      <c r="B223" s="92" t="s">
        <v>135</v>
      </c>
      <c r="C223" s="93" t="s">
        <v>1051</v>
      </c>
      <c r="D223" s="11" t="s">
        <v>1032</v>
      </c>
      <c r="E223" s="11" t="s">
        <v>1033</v>
      </c>
      <c r="F223" s="87" t="s">
        <v>1052</v>
      </c>
      <c r="G223" s="11">
        <v>22.5726</v>
      </c>
      <c r="H223" s="11" t="s">
        <v>138</v>
      </c>
      <c r="I223" s="11" t="s">
        <v>1053</v>
      </c>
      <c r="J223" s="11">
        <v>21.8868</v>
      </c>
      <c r="K223" s="11">
        <v>21.8868</v>
      </c>
      <c r="L223" s="11"/>
      <c r="M223" s="11"/>
      <c r="N223" s="11"/>
      <c r="O223" s="11" t="s">
        <v>135</v>
      </c>
      <c r="P223" s="87" t="s">
        <v>1054</v>
      </c>
      <c r="Q223" s="11">
        <v>1221</v>
      </c>
      <c r="R223" s="47" t="s">
        <v>707</v>
      </c>
      <c r="S223" s="47" t="s">
        <v>1055</v>
      </c>
      <c r="T223" s="47" t="s">
        <v>1056</v>
      </c>
      <c r="U223" s="47" t="s">
        <v>1057</v>
      </c>
      <c r="V223" s="43"/>
      <c r="W223" s="48">
        <v>21.8868</v>
      </c>
      <c r="X223" s="46">
        <f t="shared" si="5"/>
        <v>0</v>
      </c>
    </row>
    <row r="224" s="1" customFormat="1" ht="77.4" customHeight="1" spans="1:24">
      <c r="A224" s="8">
        <v>5</v>
      </c>
      <c r="B224" s="11" t="s">
        <v>135</v>
      </c>
      <c r="C224" s="8" t="s">
        <v>2467</v>
      </c>
      <c r="D224" s="18" t="s">
        <v>1032</v>
      </c>
      <c r="E224" s="11" t="s">
        <v>1033</v>
      </c>
      <c r="F224" s="19" t="s">
        <v>1059</v>
      </c>
      <c r="G224" s="18">
        <v>47.5</v>
      </c>
      <c r="H224" s="18" t="s">
        <v>138</v>
      </c>
      <c r="I224" s="18" t="s">
        <v>1053</v>
      </c>
      <c r="J224" s="8">
        <v>47.5</v>
      </c>
      <c r="K224" s="8">
        <v>47.5</v>
      </c>
      <c r="L224" s="18"/>
      <c r="M224" s="18"/>
      <c r="N224" s="18"/>
      <c r="O224" s="18" t="s">
        <v>135</v>
      </c>
      <c r="P224" s="90" t="s">
        <v>1060</v>
      </c>
      <c r="Q224" s="18">
        <v>49</v>
      </c>
      <c r="R224" s="50" t="s">
        <v>1061</v>
      </c>
      <c r="S224" s="50" t="s">
        <v>91</v>
      </c>
      <c r="T224" s="50"/>
      <c r="U224" s="50"/>
      <c r="V224" s="43"/>
      <c r="W224" s="48">
        <v>47.5</v>
      </c>
      <c r="X224" s="46">
        <f t="shared" si="5"/>
        <v>0</v>
      </c>
    </row>
    <row r="225" s="1" customFormat="1" ht="64.95" customHeight="1" spans="1:24">
      <c r="A225" s="8">
        <v>6</v>
      </c>
      <c r="B225" s="36" t="s">
        <v>157</v>
      </c>
      <c r="C225" s="12" t="s">
        <v>1062</v>
      </c>
      <c r="D225" s="11" t="s">
        <v>1032</v>
      </c>
      <c r="E225" s="11" t="s">
        <v>1033</v>
      </c>
      <c r="F225" s="87" t="s">
        <v>1063</v>
      </c>
      <c r="G225" s="11">
        <v>37.907</v>
      </c>
      <c r="H225" s="11" t="s">
        <v>160</v>
      </c>
      <c r="I225" s="11"/>
      <c r="J225" s="11">
        <v>37.907</v>
      </c>
      <c r="K225" s="11">
        <v>37.907</v>
      </c>
      <c r="L225" s="11"/>
      <c r="M225" s="11"/>
      <c r="N225" s="11"/>
      <c r="O225" s="11" t="s">
        <v>657</v>
      </c>
      <c r="P225" s="13" t="s">
        <v>2468</v>
      </c>
      <c r="Q225" s="73">
        <v>202</v>
      </c>
      <c r="R225" s="47" t="s">
        <v>707</v>
      </c>
      <c r="S225" s="47"/>
      <c r="T225" s="47"/>
      <c r="U225" s="47"/>
      <c r="V225" s="43"/>
      <c r="W225" s="48">
        <v>37.907</v>
      </c>
      <c r="X225" s="46">
        <f t="shared" si="5"/>
        <v>0</v>
      </c>
    </row>
    <row r="226" s="1" customFormat="1" ht="66.6" customHeight="1" spans="1:24">
      <c r="A226" s="8">
        <v>7</v>
      </c>
      <c r="B226" s="36" t="s">
        <v>199</v>
      </c>
      <c r="C226" s="12" t="s">
        <v>1065</v>
      </c>
      <c r="D226" s="11" t="s">
        <v>1032</v>
      </c>
      <c r="E226" s="11" t="s">
        <v>1033</v>
      </c>
      <c r="F226" s="87" t="s">
        <v>1066</v>
      </c>
      <c r="G226" s="11">
        <v>35.5537</v>
      </c>
      <c r="H226" s="11" t="s">
        <v>202</v>
      </c>
      <c r="I226" s="11" t="s">
        <v>1067</v>
      </c>
      <c r="J226" s="11">
        <v>35.5537</v>
      </c>
      <c r="K226" s="11">
        <v>35.5537</v>
      </c>
      <c r="L226" s="11"/>
      <c r="M226" s="11"/>
      <c r="N226" s="11"/>
      <c r="O226" s="11" t="s">
        <v>199</v>
      </c>
      <c r="P226" s="13" t="s">
        <v>1068</v>
      </c>
      <c r="Q226" s="11">
        <v>2347</v>
      </c>
      <c r="R226" s="47" t="s">
        <v>707</v>
      </c>
      <c r="S226" s="47">
        <v>43009</v>
      </c>
      <c r="T226" s="47">
        <v>43160</v>
      </c>
      <c r="U226" s="47"/>
      <c r="V226" s="43"/>
      <c r="W226" s="48">
        <v>35.5537</v>
      </c>
      <c r="X226" s="46">
        <f t="shared" si="5"/>
        <v>0</v>
      </c>
    </row>
    <row r="227" s="1" customFormat="1" ht="64.2" customHeight="1" spans="1:24">
      <c r="A227" s="8">
        <v>8</v>
      </c>
      <c r="B227" s="36" t="s">
        <v>216</v>
      </c>
      <c r="C227" s="12" t="s">
        <v>1069</v>
      </c>
      <c r="D227" s="11" t="s">
        <v>1032</v>
      </c>
      <c r="E227" s="11" t="s">
        <v>1033</v>
      </c>
      <c r="F227" s="87" t="s">
        <v>1070</v>
      </c>
      <c r="G227" s="11">
        <v>52.9478</v>
      </c>
      <c r="H227" s="11" t="s">
        <v>219</v>
      </c>
      <c r="I227" s="11" t="s">
        <v>219</v>
      </c>
      <c r="J227" s="11">
        <v>52.9478</v>
      </c>
      <c r="K227" s="11">
        <v>52.9478</v>
      </c>
      <c r="L227" s="11"/>
      <c r="M227" s="11"/>
      <c r="N227" s="11"/>
      <c r="O227" s="11" t="s">
        <v>221</v>
      </c>
      <c r="P227" s="13" t="s">
        <v>1071</v>
      </c>
      <c r="Q227" s="11">
        <v>612</v>
      </c>
      <c r="R227" s="47" t="s">
        <v>707</v>
      </c>
      <c r="S227" s="102" t="s">
        <v>1072</v>
      </c>
      <c r="T227" s="102" t="s">
        <v>1073</v>
      </c>
      <c r="U227" s="102" t="s">
        <v>1074</v>
      </c>
      <c r="V227" s="43"/>
      <c r="W227" s="48">
        <v>52.9478</v>
      </c>
      <c r="X227" s="46">
        <f t="shared" si="5"/>
        <v>0</v>
      </c>
    </row>
    <row r="228" s="1" customFormat="1" ht="67.2" customHeight="1" spans="1:24">
      <c r="A228" s="8">
        <v>9</v>
      </c>
      <c r="B228" s="8" t="s">
        <v>216</v>
      </c>
      <c r="C228" s="8" t="s">
        <v>2469</v>
      </c>
      <c r="D228" s="11" t="s">
        <v>1032</v>
      </c>
      <c r="E228" s="11" t="s">
        <v>1033</v>
      </c>
      <c r="F228" s="94" t="s">
        <v>1076</v>
      </c>
      <c r="G228" s="8">
        <v>48.6</v>
      </c>
      <c r="H228" s="8" t="s">
        <v>219</v>
      </c>
      <c r="I228" s="8" t="s">
        <v>219</v>
      </c>
      <c r="J228" s="8">
        <v>46.17</v>
      </c>
      <c r="K228" s="8">
        <v>46.17</v>
      </c>
      <c r="L228" s="8"/>
      <c r="M228" s="8"/>
      <c r="N228" s="8"/>
      <c r="O228" s="8" t="s">
        <v>221</v>
      </c>
      <c r="P228" s="30" t="s">
        <v>1077</v>
      </c>
      <c r="Q228" s="8">
        <v>206</v>
      </c>
      <c r="R228" s="43" t="s">
        <v>641</v>
      </c>
      <c r="S228" s="43" t="s">
        <v>799</v>
      </c>
      <c r="T228" s="43" t="s">
        <v>1078</v>
      </c>
      <c r="U228" s="43"/>
      <c r="V228" s="43"/>
      <c r="W228" s="48">
        <v>46.17</v>
      </c>
      <c r="X228" s="46">
        <f t="shared" si="5"/>
        <v>0</v>
      </c>
    </row>
    <row r="229" s="1" customFormat="1" ht="62.4" customHeight="1" spans="1:24">
      <c r="A229" s="8">
        <v>10</v>
      </c>
      <c r="B229" s="36" t="s">
        <v>262</v>
      </c>
      <c r="C229" s="12" t="s">
        <v>1079</v>
      </c>
      <c r="D229" s="11" t="s">
        <v>1032</v>
      </c>
      <c r="E229" s="11" t="s">
        <v>1033</v>
      </c>
      <c r="F229" s="66" t="s">
        <v>1063</v>
      </c>
      <c r="G229" s="11">
        <v>18.246</v>
      </c>
      <c r="H229" s="60" t="s">
        <v>265</v>
      </c>
      <c r="I229" s="11"/>
      <c r="J229" s="11">
        <v>18.246</v>
      </c>
      <c r="K229" s="11">
        <v>18.246</v>
      </c>
      <c r="L229" s="11"/>
      <c r="M229" s="11"/>
      <c r="N229" s="11"/>
      <c r="O229" s="60" t="s">
        <v>265</v>
      </c>
      <c r="P229" s="66" t="s">
        <v>1080</v>
      </c>
      <c r="Q229" s="103"/>
      <c r="R229" s="102">
        <v>2017</v>
      </c>
      <c r="S229" s="102">
        <v>2017</v>
      </c>
      <c r="T229" s="102">
        <v>2017</v>
      </c>
      <c r="U229" s="102">
        <v>2018.8</v>
      </c>
      <c r="V229" s="43"/>
      <c r="W229" s="48">
        <v>18.246</v>
      </c>
      <c r="X229" s="46">
        <f t="shared" si="5"/>
        <v>0</v>
      </c>
    </row>
    <row r="230" s="1" customFormat="1" ht="70.05" customHeight="1" spans="1:24">
      <c r="A230" s="8">
        <v>11</v>
      </c>
      <c r="B230" s="36" t="s">
        <v>286</v>
      </c>
      <c r="C230" s="12" t="s">
        <v>1081</v>
      </c>
      <c r="D230" s="11" t="s">
        <v>1032</v>
      </c>
      <c r="E230" s="11" t="s">
        <v>1033</v>
      </c>
      <c r="F230" s="87" t="s">
        <v>1082</v>
      </c>
      <c r="G230" s="11">
        <v>9.3988</v>
      </c>
      <c r="H230" s="11" t="s">
        <v>289</v>
      </c>
      <c r="I230" s="11" t="s">
        <v>1083</v>
      </c>
      <c r="J230" s="11">
        <v>9.3988</v>
      </c>
      <c r="K230" s="11">
        <v>9.3988</v>
      </c>
      <c r="L230" s="11"/>
      <c r="M230" s="11"/>
      <c r="N230" s="11"/>
      <c r="O230" s="11" t="s">
        <v>1084</v>
      </c>
      <c r="P230" s="13" t="s">
        <v>1085</v>
      </c>
      <c r="Q230" s="11">
        <v>2541</v>
      </c>
      <c r="R230" s="47" t="s">
        <v>707</v>
      </c>
      <c r="S230" s="47">
        <v>42689</v>
      </c>
      <c r="T230" s="47">
        <v>42819</v>
      </c>
      <c r="U230" s="47">
        <v>43243</v>
      </c>
      <c r="V230" s="43"/>
      <c r="W230" s="48">
        <v>9.3988</v>
      </c>
      <c r="X230" s="46">
        <f t="shared" si="5"/>
        <v>0</v>
      </c>
    </row>
    <row r="231" s="1" customFormat="1" ht="161.4" customHeight="1" spans="1:24">
      <c r="A231" s="8">
        <v>12</v>
      </c>
      <c r="B231" s="36" t="s">
        <v>317</v>
      </c>
      <c r="C231" s="12" t="s">
        <v>1086</v>
      </c>
      <c r="D231" s="11" t="s">
        <v>1032</v>
      </c>
      <c r="E231" s="11" t="s">
        <v>1033</v>
      </c>
      <c r="F231" s="87" t="s">
        <v>1063</v>
      </c>
      <c r="G231" s="11">
        <v>26.2692</v>
      </c>
      <c r="H231" s="11" t="s">
        <v>320</v>
      </c>
      <c r="I231" s="11" t="s">
        <v>1087</v>
      </c>
      <c r="J231" s="11">
        <v>26.2692</v>
      </c>
      <c r="K231" s="11">
        <v>26.2692</v>
      </c>
      <c r="L231" s="11"/>
      <c r="M231" s="11"/>
      <c r="N231" s="11"/>
      <c r="O231" s="11" t="s">
        <v>317</v>
      </c>
      <c r="P231" s="13" t="s">
        <v>1088</v>
      </c>
      <c r="Q231" s="11">
        <v>1301</v>
      </c>
      <c r="R231" s="47">
        <v>42794</v>
      </c>
      <c r="S231" s="47">
        <v>42802</v>
      </c>
      <c r="T231" s="47">
        <v>42833</v>
      </c>
      <c r="U231" s="47"/>
      <c r="V231" s="43"/>
      <c r="W231" s="48">
        <v>26.2692</v>
      </c>
      <c r="X231" s="46">
        <f t="shared" si="5"/>
        <v>0</v>
      </c>
    </row>
    <row r="232" s="1" customFormat="1" ht="154.2" customHeight="1" spans="1:24">
      <c r="A232" s="8">
        <v>13</v>
      </c>
      <c r="B232" s="36" t="s">
        <v>360</v>
      </c>
      <c r="C232" s="12" t="s">
        <v>1089</v>
      </c>
      <c r="D232" s="11" t="s">
        <v>1032</v>
      </c>
      <c r="E232" s="11" t="s">
        <v>1033</v>
      </c>
      <c r="F232" s="87" t="s">
        <v>1090</v>
      </c>
      <c r="G232" s="11"/>
      <c r="H232" s="11" t="s">
        <v>363</v>
      </c>
      <c r="I232" s="11" t="s">
        <v>1091</v>
      </c>
      <c r="J232" s="11">
        <v>48.5275</v>
      </c>
      <c r="K232" s="11">
        <v>48.5275</v>
      </c>
      <c r="L232" s="11"/>
      <c r="M232" s="11"/>
      <c r="N232" s="11"/>
      <c r="O232" s="11" t="s">
        <v>360</v>
      </c>
      <c r="P232" s="13" t="s">
        <v>1092</v>
      </c>
      <c r="Q232" s="11" t="s">
        <v>1093</v>
      </c>
      <c r="R232" s="47" t="s">
        <v>707</v>
      </c>
      <c r="S232" s="47">
        <v>2016.4</v>
      </c>
      <c r="T232" s="47">
        <v>2017.6</v>
      </c>
      <c r="U232" s="47"/>
      <c r="V232" s="43"/>
      <c r="W232" s="48">
        <v>48.5275</v>
      </c>
      <c r="X232" s="46">
        <f t="shared" si="5"/>
        <v>0</v>
      </c>
    </row>
    <row r="233" s="1" customFormat="1" ht="93" customHeight="1" spans="1:24">
      <c r="A233" s="8">
        <v>14</v>
      </c>
      <c r="B233" s="36" t="s">
        <v>425</v>
      </c>
      <c r="C233" s="12" t="s">
        <v>1094</v>
      </c>
      <c r="D233" s="11" t="s">
        <v>1032</v>
      </c>
      <c r="E233" s="11" t="s">
        <v>1033</v>
      </c>
      <c r="F233" s="87" t="s">
        <v>1063</v>
      </c>
      <c r="G233" s="11"/>
      <c r="H233" s="11" t="s">
        <v>428</v>
      </c>
      <c r="I233" s="11" t="s">
        <v>1095</v>
      </c>
      <c r="J233" s="11">
        <v>31.9547</v>
      </c>
      <c r="K233" s="11">
        <v>31.9547</v>
      </c>
      <c r="L233" s="11"/>
      <c r="M233" s="11"/>
      <c r="N233" s="11"/>
      <c r="O233" s="11" t="s">
        <v>430</v>
      </c>
      <c r="P233" s="13" t="s">
        <v>1096</v>
      </c>
      <c r="Q233" s="11">
        <v>1680</v>
      </c>
      <c r="R233" s="47"/>
      <c r="S233" s="47">
        <v>42736</v>
      </c>
      <c r="T233" s="47">
        <v>42855</v>
      </c>
      <c r="U233" s="47"/>
      <c r="V233" s="43"/>
      <c r="W233" s="48">
        <v>31.9547</v>
      </c>
      <c r="X233" s="46">
        <f t="shared" si="5"/>
        <v>0</v>
      </c>
    </row>
    <row r="234" s="1" customFormat="1" ht="105" customHeight="1" spans="1:24">
      <c r="A234" s="8">
        <v>15</v>
      </c>
      <c r="B234" s="36" t="s">
        <v>432</v>
      </c>
      <c r="C234" s="12" t="s">
        <v>1097</v>
      </c>
      <c r="D234" s="11" t="s">
        <v>1032</v>
      </c>
      <c r="E234" s="11" t="s">
        <v>1033</v>
      </c>
      <c r="F234" s="87" t="s">
        <v>1098</v>
      </c>
      <c r="G234" s="11">
        <v>52.554</v>
      </c>
      <c r="H234" s="11" t="s">
        <v>435</v>
      </c>
      <c r="I234" s="11" t="s">
        <v>435</v>
      </c>
      <c r="J234" s="11">
        <v>52.554</v>
      </c>
      <c r="K234" s="11">
        <v>52.554</v>
      </c>
      <c r="L234" s="11"/>
      <c r="M234" s="11"/>
      <c r="N234" s="11"/>
      <c r="O234" s="11" t="s">
        <v>1099</v>
      </c>
      <c r="P234" s="13" t="s">
        <v>1100</v>
      </c>
      <c r="Q234" s="11">
        <v>3165</v>
      </c>
      <c r="R234" s="47" t="s">
        <v>707</v>
      </c>
      <c r="S234" s="47" t="s">
        <v>1101</v>
      </c>
      <c r="T234" s="47" t="s">
        <v>1102</v>
      </c>
      <c r="U234" s="47" t="s">
        <v>1103</v>
      </c>
      <c r="V234" s="43"/>
      <c r="W234" s="48">
        <v>52.554</v>
      </c>
      <c r="X234" s="46">
        <f t="shared" si="5"/>
        <v>0</v>
      </c>
    </row>
    <row r="235" s="1" customFormat="1" ht="61.2" customHeight="1" spans="1:24">
      <c r="A235" s="8">
        <v>16</v>
      </c>
      <c r="B235" s="36" t="s">
        <v>470</v>
      </c>
      <c r="C235" s="12" t="s">
        <v>1104</v>
      </c>
      <c r="D235" s="11" t="s">
        <v>1032</v>
      </c>
      <c r="E235" s="11" t="s">
        <v>1033</v>
      </c>
      <c r="F235" s="95" t="s">
        <v>1105</v>
      </c>
      <c r="G235" s="12">
        <v>24.814</v>
      </c>
      <c r="H235" s="12" t="s">
        <v>473</v>
      </c>
      <c r="I235" s="12" t="s">
        <v>1106</v>
      </c>
      <c r="J235" s="11">
        <v>24.814</v>
      </c>
      <c r="K235" s="11">
        <v>24.814</v>
      </c>
      <c r="L235" s="12"/>
      <c r="M235" s="12"/>
      <c r="N235" s="12"/>
      <c r="O235" s="12" t="s">
        <v>470</v>
      </c>
      <c r="P235" s="55" t="s">
        <v>1107</v>
      </c>
      <c r="Q235" s="40"/>
      <c r="R235" s="71"/>
      <c r="S235" s="71"/>
      <c r="T235" s="71"/>
      <c r="U235" s="71"/>
      <c r="V235" s="43"/>
      <c r="W235" s="48">
        <v>24.814</v>
      </c>
      <c r="X235" s="46">
        <f t="shared" si="5"/>
        <v>0</v>
      </c>
    </row>
    <row r="236" s="1" customFormat="1" ht="66" customHeight="1" spans="1:24">
      <c r="A236" s="8">
        <v>17</v>
      </c>
      <c r="B236" s="36" t="s">
        <v>488</v>
      </c>
      <c r="C236" s="12" t="s">
        <v>1108</v>
      </c>
      <c r="D236" s="11" t="s">
        <v>1032</v>
      </c>
      <c r="E236" s="11" t="s">
        <v>1033</v>
      </c>
      <c r="F236" s="96" t="s">
        <v>1109</v>
      </c>
      <c r="G236" s="28">
        <v>37.737</v>
      </c>
      <c r="H236" s="28" t="s">
        <v>491</v>
      </c>
      <c r="I236" s="28" t="s">
        <v>1110</v>
      </c>
      <c r="J236" s="11">
        <v>37.737</v>
      </c>
      <c r="K236" s="11">
        <v>37.737</v>
      </c>
      <c r="L236" s="28"/>
      <c r="M236" s="28"/>
      <c r="N236" s="28"/>
      <c r="O236" s="28" t="s">
        <v>488</v>
      </c>
      <c r="P236" s="54" t="s">
        <v>1111</v>
      </c>
      <c r="Q236" s="28">
        <v>3170</v>
      </c>
      <c r="R236" s="69" t="s">
        <v>707</v>
      </c>
      <c r="S236" s="69">
        <v>42795</v>
      </c>
      <c r="T236" s="69">
        <v>42855</v>
      </c>
      <c r="U236" s="69">
        <v>43065</v>
      </c>
      <c r="V236" s="43"/>
      <c r="W236" s="48">
        <v>37.737</v>
      </c>
      <c r="X236" s="46">
        <f t="shared" si="5"/>
        <v>0</v>
      </c>
    </row>
    <row r="237" s="1" customFormat="1" ht="63.6" customHeight="1" spans="1:24">
      <c r="A237" s="8">
        <v>18</v>
      </c>
      <c r="B237" s="36" t="s">
        <v>530</v>
      </c>
      <c r="C237" s="12" t="s">
        <v>1112</v>
      </c>
      <c r="D237" s="11" t="s">
        <v>1032</v>
      </c>
      <c r="E237" s="11" t="s">
        <v>1033</v>
      </c>
      <c r="F237" s="96" t="s">
        <v>1063</v>
      </c>
      <c r="G237" s="28">
        <v>10.2323</v>
      </c>
      <c r="H237" s="28" t="s">
        <v>533</v>
      </c>
      <c r="I237" s="28" t="s">
        <v>730</v>
      </c>
      <c r="J237" s="11">
        <v>10.2323</v>
      </c>
      <c r="K237" s="11">
        <v>10.2323</v>
      </c>
      <c r="L237" s="28"/>
      <c r="M237" s="28"/>
      <c r="N237" s="28"/>
      <c r="O237" s="28" t="s">
        <v>535</v>
      </c>
      <c r="P237" s="54" t="s">
        <v>1113</v>
      </c>
      <c r="Q237" s="28">
        <v>1109</v>
      </c>
      <c r="R237" s="69" t="s">
        <v>837</v>
      </c>
      <c r="S237" s="69" t="s">
        <v>838</v>
      </c>
      <c r="T237" s="69" t="s">
        <v>839</v>
      </c>
      <c r="U237" s="69" t="s">
        <v>840</v>
      </c>
      <c r="V237" s="43"/>
      <c r="W237" s="48">
        <v>10.2323</v>
      </c>
      <c r="X237" s="46">
        <f t="shared" si="5"/>
        <v>0</v>
      </c>
    </row>
    <row r="238" s="1" customFormat="1" ht="70.05" customHeight="1" spans="1:24">
      <c r="A238" s="8">
        <v>19</v>
      </c>
      <c r="B238" s="36" t="s">
        <v>565</v>
      </c>
      <c r="C238" s="12" t="s">
        <v>1114</v>
      </c>
      <c r="D238" s="11" t="s">
        <v>1032</v>
      </c>
      <c r="E238" s="11" t="s">
        <v>1033</v>
      </c>
      <c r="F238" s="87" t="s">
        <v>1063</v>
      </c>
      <c r="G238" s="11">
        <v>25.9912</v>
      </c>
      <c r="H238" s="11" t="s">
        <v>568</v>
      </c>
      <c r="I238" s="11" t="s">
        <v>1115</v>
      </c>
      <c r="J238" s="11">
        <v>25.9912</v>
      </c>
      <c r="K238" s="11">
        <v>25.9912</v>
      </c>
      <c r="L238" s="11"/>
      <c r="M238" s="11"/>
      <c r="N238" s="11"/>
      <c r="O238" s="11" t="s">
        <v>565</v>
      </c>
      <c r="P238" s="87" t="s">
        <v>1116</v>
      </c>
      <c r="Q238" s="11">
        <v>658</v>
      </c>
      <c r="R238" s="47" t="s">
        <v>707</v>
      </c>
      <c r="S238" s="47" t="s">
        <v>1117</v>
      </c>
      <c r="T238" s="47" t="s">
        <v>1118</v>
      </c>
      <c r="U238" s="47" t="s">
        <v>1119</v>
      </c>
      <c r="V238" s="43"/>
      <c r="W238" s="48">
        <v>25.9912</v>
      </c>
      <c r="X238" s="46">
        <f t="shared" si="5"/>
        <v>0</v>
      </c>
    </row>
    <row r="239" s="1" customFormat="1" ht="70.05" customHeight="1" spans="1:24">
      <c r="A239" s="8">
        <v>20</v>
      </c>
      <c r="B239" s="11" t="s">
        <v>579</v>
      </c>
      <c r="C239" s="11" t="s">
        <v>1120</v>
      </c>
      <c r="D239" s="11" t="s">
        <v>1032</v>
      </c>
      <c r="E239" s="11" t="s">
        <v>1033</v>
      </c>
      <c r="F239" s="87" t="s">
        <v>1063</v>
      </c>
      <c r="G239" s="11">
        <v>37.7949</v>
      </c>
      <c r="H239" s="11" t="s">
        <v>582</v>
      </c>
      <c r="I239" s="11" t="s">
        <v>582</v>
      </c>
      <c r="J239" s="8">
        <v>37.7949</v>
      </c>
      <c r="K239" s="8">
        <v>37.7949</v>
      </c>
      <c r="L239" s="11"/>
      <c r="M239" s="11"/>
      <c r="N239" s="11"/>
      <c r="O239" s="11" t="s">
        <v>579</v>
      </c>
      <c r="P239" s="87" t="s">
        <v>1121</v>
      </c>
      <c r="Q239" s="11">
        <v>450</v>
      </c>
      <c r="R239" s="47" t="s">
        <v>707</v>
      </c>
      <c r="S239" s="47"/>
      <c r="T239" s="47"/>
      <c r="U239" s="47"/>
      <c r="V239" s="43"/>
      <c r="W239" s="48">
        <v>37.7949</v>
      </c>
      <c r="X239" s="46">
        <f t="shared" si="5"/>
        <v>0</v>
      </c>
    </row>
    <row r="240" s="1" customFormat="1" ht="46.2" customHeight="1" spans="1:24">
      <c r="A240" s="8">
        <v>21</v>
      </c>
      <c r="B240" s="11" t="s">
        <v>603</v>
      </c>
      <c r="C240" s="11" t="s">
        <v>1122</v>
      </c>
      <c r="D240" s="11" t="s">
        <v>1032</v>
      </c>
      <c r="E240" s="11" t="s">
        <v>1033</v>
      </c>
      <c r="F240" s="87" t="s">
        <v>1123</v>
      </c>
      <c r="G240" s="11">
        <v>85.74</v>
      </c>
      <c r="H240" s="11" t="s">
        <v>606</v>
      </c>
      <c r="I240" s="11" t="s">
        <v>1124</v>
      </c>
      <c r="J240" s="11">
        <v>85.74</v>
      </c>
      <c r="K240" s="11">
        <v>85.74</v>
      </c>
      <c r="L240" s="11"/>
      <c r="M240" s="11"/>
      <c r="N240" s="11"/>
      <c r="O240" s="11" t="s">
        <v>603</v>
      </c>
      <c r="P240" s="87" t="s">
        <v>1125</v>
      </c>
      <c r="Q240" s="11">
        <v>580</v>
      </c>
      <c r="R240" s="47" t="s">
        <v>707</v>
      </c>
      <c r="S240" s="47" t="s">
        <v>1126</v>
      </c>
      <c r="T240" s="47" t="s">
        <v>1127</v>
      </c>
      <c r="U240" s="47"/>
      <c r="V240" s="43"/>
      <c r="W240" s="48">
        <v>85.74</v>
      </c>
      <c r="X240" s="46">
        <f t="shared" si="5"/>
        <v>0</v>
      </c>
    </row>
    <row r="241" s="1" customFormat="1" ht="85.2" customHeight="1" spans="1:24">
      <c r="A241" s="8">
        <v>22</v>
      </c>
      <c r="B241" s="11" t="s">
        <v>603</v>
      </c>
      <c r="C241" s="11" t="s">
        <v>1128</v>
      </c>
      <c r="D241" s="11" t="s">
        <v>1032</v>
      </c>
      <c r="E241" s="11" t="s">
        <v>1033</v>
      </c>
      <c r="F241" s="90" t="s">
        <v>1129</v>
      </c>
      <c r="G241" s="18">
        <v>120</v>
      </c>
      <c r="H241" s="18" t="s">
        <v>606</v>
      </c>
      <c r="I241" s="18" t="s">
        <v>1130</v>
      </c>
      <c r="J241" s="11">
        <v>120</v>
      </c>
      <c r="K241" s="11">
        <v>120</v>
      </c>
      <c r="L241" s="18"/>
      <c r="M241" s="18"/>
      <c r="N241" s="18"/>
      <c r="O241" s="18" t="s">
        <v>603</v>
      </c>
      <c r="P241" s="90" t="s">
        <v>1131</v>
      </c>
      <c r="Q241" s="18">
        <v>759</v>
      </c>
      <c r="R241" s="50" t="s">
        <v>707</v>
      </c>
      <c r="S241" s="50" t="s">
        <v>1132</v>
      </c>
      <c r="T241" s="50" t="s">
        <v>537</v>
      </c>
      <c r="U241" s="50"/>
      <c r="V241" s="70"/>
      <c r="W241" s="48">
        <v>120</v>
      </c>
      <c r="X241" s="46">
        <f t="shared" si="5"/>
        <v>0</v>
      </c>
    </row>
    <row r="242" s="1" customFormat="1" ht="70.05" customHeight="1" spans="1:24">
      <c r="A242" s="8">
        <v>23</v>
      </c>
      <c r="B242" s="8" t="s">
        <v>1099</v>
      </c>
      <c r="C242" s="77" t="s">
        <v>1133</v>
      </c>
      <c r="D242" s="11" t="s">
        <v>1032</v>
      </c>
      <c r="E242" s="11" t="s">
        <v>1033</v>
      </c>
      <c r="F242" s="94" t="s">
        <v>1134</v>
      </c>
      <c r="G242" s="8"/>
      <c r="H242" s="8" t="s">
        <v>606</v>
      </c>
      <c r="I242" s="8"/>
      <c r="J242" s="81">
        <v>195.3857</v>
      </c>
      <c r="K242" s="81">
        <v>195.3857</v>
      </c>
      <c r="L242" s="8"/>
      <c r="M242" s="8"/>
      <c r="N242" s="8"/>
      <c r="O242" s="8" t="s">
        <v>1099</v>
      </c>
      <c r="P242" s="94" t="s">
        <v>1135</v>
      </c>
      <c r="Q242" s="8">
        <v>150</v>
      </c>
      <c r="R242" s="43" t="s">
        <v>1136</v>
      </c>
      <c r="S242" s="43" t="s">
        <v>1137</v>
      </c>
      <c r="T242" s="43">
        <v>42826</v>
      </c>
      <c r="U242" s="43">
        <v>43221</v>
      </c>
      <c r="V242" s="43"/>
      <c r="W242" s="48">
        <v>195.3857</v>
      </c>
      <c r="X242" s="46">
        <f t="shared" si="5"/>
        <v>0</v>
      </c>
    </row>
    <row r="243" s="1" customFormat="1" ht="45" customHeight="1" spans="1:24">
      <c r="A243" s="8">
        <v>24</v>
      </c>
      <c r="B243" s="8" t="s">
        <v>30</v>
      </c>
      <c r="C243" s="8" t="s">
        <v>1138</v>
      </c>
      <c r="D243" s="11" t="s">
        <v>1032</v>
      </c>
      <c r="E243" s="11" t="s">
        <v>1033</v>
      </c>
      <c r="F243" s="97" t="s">
        <v>1139</v>
      </c>
      <c r="G243" s="98">
        <v>200.744</v>
      </c>
      <c r="H243" s="99" t="s">
        <v>35</v>
      </c>
      <c r="I243" s="99" t="s">
        <v>1140</v>
      </c>
      <c r="J243" s="98">
        <v>200.744</v>
      </c>
      <c r="K243" s="98">
        <v>200.744</v>
      </c>
      <c r="L243" s="99"/>
      <c r="M243" s="99"/>
      <c r="N243" s="99"/>
      <c r="O243" s="11" t="s">
        <v>37</v>
      </c>
      <c r="P243" s="99" t="s">
        <v>1141</v>
      </c>
      <c r="Q243" s="99" t="s">
        <v>1142</v>
      </c>
      <c r="R243" s="102" t="s">
        <v>707</v>
      </c>
      <c r="S243" s="104" t="s">
        <v>57</v>
      </c>
      <c r="T243" s="104" t="s">
        <v>578</v>
      </c>
      <c r="U243" s="104" t="s">
        <v>192</v>
      </c>
      <c r="V243" s="105"/>
      <c r="W243" s="48">
        <v>200.744</v>
      </c>
      <c r="X243" s="46">
        <f t="shared" si="5"/>
        <v>0</v>
      </c>
    </row>
    <row r="244" s="1" customFormat="1" ht="187.8" customHeight="1" spans="1:24">
      <c r="A244" s="8">
        <v>25</v>
      </c>
      <c r="B244" s="11" t="s">
        <v>42</v>
      </c>
      <c r="C244" s="14" t="s">
        <v>1143</v>
      </c>
      <c r="D244" s="11" t="s">
        <v>1032</v>
      </c>
      <c r="E244" s="11" t="s">
        <v>1033</v>
      </c>
      <c r="F244" s="16" t="s">
        <v>1144</v>
      </c>
      <c r="G244" s="15">
        <v>22.06423</v>
      </c>
      <c r="H244" s="15" t="s">
        <v>45</v>
      </c>
      <c r="I244" s="15" t="s">
        <v>1145</v>
      </c>
      <c r="J244" s="14">
        <v>22.06423</v>
      </c>
      <c r="K244" s="14">
        <v>22.06423</v>
      </c>
      <c r="L244" s="15"/>
      <c r="M244" s="15"/>
      <c r="N244" s="15"/>
      <c r="O244" s="15" t="s">
        <v>47</v>
      </c>
      <c r="P244" s="16" t="s">
        <v>1146</v>
      </c>
      <c r="Q244" s="15">
        <v>3840</v>
      </c>
      <c r="R244" s="49" t="s">
        <v>1147</v>
      </c>
      <c r="S244" s="49" t="s">
        <v>1056</v>
      </c>
      <c r="T244" s="49" t="s">
        <v>1148</v>
      </c>
      <c r="U244" s="49" t="s">
        <v>58</v>
      </c>
      <c r="V244" s="43"/>
      <c r="W244" s="48">
        <v>22.06423</v>
      </c>
      <c r="X244" s="46">
        <f t="shared" si="5"/>
        <v>0</v>
      </c>
    </row>
    <row r="245" s="1" customFormat="1" ht="42" customHeight="1" spans="1:24">
      <c r="A245" s="8">
        <v>26</v>
      </c>
      <c r="B245" s="8" t="s">
        <v>42</v>
      </c>
      <c r="C245" s="8" t="s">
        <v>1149</v>
      </c>
      <c r="D245" s="11" t="s">
        <v>1032</v>
      </c>
      <c r="E245" s="11" t="s">
        <v>1033</v>
      </c>
      <c r="F245" s="95" t="s">
        <v>1150</v>
      </c>
      <c r="G245" s="18">
        <v>258.6266</v>
      </c>
      <c r="H245" s="18" t="s">
        <v>45</v>
      </c>
      <c r="I245" s="18"/>
      <c r="J245" s="65">
        <v>258.626625</v>
      </c>
      <c r="K245" s="65">
        <v>258.626625</v>
      </c>
      <c r="L245" s="18"/>
      <c r="M245" s="18"/>
      <c r="N245" s="18"/>
      <c r="O245" s="18" t="s">
        <v>47</v>
      </c>
      <c r="P245" s="90" t="s">
        <v>1151</v>
      </c>
      <c r="Q245" s="106">
        <v>3840</v>
      </c>
      <c r="R245" s="50" t="s">
        <v>1147</v>
      </c>
      <c r="S245" s="50" t="s">
        <v>1152</v>
      </c>
      <c r="T245" s="50" t="s">
        <v>900</v>
      </c>
      <c r="U245" s="49" t="s">
        <v>58</v>
      </c>
      <c r="V245" s="43"/>
      <c r="W245" s="48">
        <v>258.626625</v>
      </c>
      <c r="X245" s="46">
        <f t="shared" si="5"/>
        <v>0</v>
      </c>
    </row>
    <row r="246" s="1" customFormat="1" ht="70.05" customHeight="1" spans="1:24">
      <c r="A246" s="8">
        <v>27</v>
      </c>
      <c r="B246" s="11" t="s">
        <v>135</v>
      </c>
      <c r="C246" s="8" t="s">
        <v>2470</v>
      </c>
      <c r="D246" s="18" t="s">
        <v>1032</v>
      </c>
      <c r="E246" s="11" t="s">
        <v>1033</v>
      </c>
      <c r="F246" s="19" t="s">
        <v>1154</v>
      </c>
      <c r="G246" s="18">
        <v>45.5</v>
      </c>
      <c r="H246" s="18" t="s">
        <v>138</v>
      </c>
      <c r="I246" s="18" t="s">
        <v>1053</v>
      </c>
      <c r="J246" s="8">
        <v>45.5</v>
      </c>
      <c r="K246" s="8">
        <v>45.5</v>
      </c>
      <c r="L246" s="18"/>
      <c r="M246" s="18"/>
      <c r="N246" s="18"/>
      <c r="O246" s="18" t="s">
        <v>135</v>
      </c>
      <c r="P246" s="90" t="s">
        <v>1155</v>
      </c>
      <c r="Q246" s="18">
        <v>952</v>
      </c>
      <c r="R246" s="50" t="s">
        <v>298</v>
      </c>
      <c r="S246" s="50" t="s">
        <v>714</v>
      </c>
      <c r="T246" s="107"/>
      <c r="U246" s="107"/>
      <c r="V246" s="43"/>
      <c r="W246" s="48">
        <v>45.5</v>
      </c>
      <c r="X246" s="46">
        <f t="shared" si="5"/>
        <v>0</v>
      </c>
    </row>
    <row r="247" s="1" customFormat="1" ht="70.05" customHeight="1" spans="1:24">
      <c r="A247" s="8">
        <v>28</v>
      </c>
      <c r="B247" s="11" t="s">
        <v>135</v>
      </c>
      <c r="C247" s="8" t="s">
        <v>2471</v>
      </c>
      <c r="D247" s="18" t="s">
        <v>1032</v>
      </c>
      <c r="E247" s="11" t="s">
        <v>1033</v>
      </c>
      <c r="F247" s="19" t="s">
        <v>1157</v>
      </c>
      <c r="G247" s="18">
        <v>148.7889</v>
      </c>
      <c r="H247" s="18" t="s">
        <v>138</v>
      </c>
      <c r="I247" s="18" t="s">
        <v>1158</v>
      </c>
      <c r="J247" s="8">
        <v>148.7889</v>
      </c>
      <c r="K247" s="8">
        <v>148.7889</v>
      </c>
      <c r="L247" s="18"/>
      <c r="M247" s="18"/>
      <c r="N247" s="18"/>
      <c r="O247" s="18" t="s">
        <v>135</v>
      </c>
      <c r="P247" s="19" t="s">
        <v>1159</v>
      </c>
      <c r="Q247" s="18">
        <v>5631</v>
      </c>
      <c r="R247" s="50" t="s">
        <v>92</v>
      </c>
      <c r="S247" s="50" t="s">
        <v>869</v>
      </c>
      <c r="T247" s="50" t="s">
        <v>834</v>
      </c>
      <c r="U247" s="50" t="s">
        <v>197</v>
      </c>
      <c r="V247" s="43"/>
      <c r="W247" s="48">
        <v>148.7889</v>
      </c>
      <c r="X247" s="46">
        <f t="shared" si="5"/>
        <v>0</v>
      </c>
    </row>
    <row r="248" s="1" customFormat="1" ht="51" customHeight="1" spans="1:24">
      <c r="A248" s="8">
        <v>29</v>
      </c>
      <c r="B248" s="11" t="s">
        <v>135</v>
      </c>
      <c r="C248" s="8" t="s">
        <v>1160</v>
      </c>
      <c r="D248" s="18" t="s">
        <v>1032</v>
      </c>
      <c r="E248" s="11" t="s">
        <v>1033</v>
      </c>
      <c r="F248" s="90" t="s">
        <v>1161</v>
      </c>
      <c r="G248" s="18">
        <v>227.568125</v>
      </c>
      <c r="H248" s="18" t="s">
        <v>138</v>
      </c>
      <c r="I248" s="18"/>
      <c r="J248" s="8">
        <v>227.568125</v>
      </c>
      <c r="K248" s="8">
        <v>227.568125</v>
      </c>
      <c r="L248" s="18"/>
      <c r="M248" s="18"/>
      <c r="N248" s="18"/>
      <c r="O248" s="18" t="s">
        <v>135</v>
      </c>
      <c r="P248" s="90" t="s">
        <v>1162</v>
      </c>
      <c r="Q248" s="18">
        <v>5631</v>
      </c>
      <c r="R248" s="50" t="s">
        <v>1163</v>
      </c>
      <c r="S248" s="50" t="s">
        <v>1164</v>
      </c>
      <c r="T248" s="50" t="s">
        <v>1165</v>
      </c>
      <c r="U248" s="50" t="s">
        <v>829</v>
      </c>
      <c r="V248" s="43"/>
      <c r="W248" s="48">
        <v>227.568125</v>
      </c>
      <c r="X248" s="46">
        <f t="shared" si="5"/>
        <v>0</v>
      </c>
    </row>
    <row r="249" s="1" customFormat="1" ht="49.95" customHeight="1" spans="1:24">
      <c r="A249" s="8">
        <v>30</v>
      </c>
      <c r="B249" s="8" t="s">
        <v>157</v>
      </c>
      <c r="C249" s="8" t="s">
        <v>1166</v>
      </c>
      <c r="D249" s="18" t="s">
        <v>1032</v>
      </c>
      <c r="E249" s="11" t="s">
        <v>1033</v>
      </c>
      <c r="F249" s="95" t="s">
        <v>1150</v>
      </c>
      <c r="G249" s="18"/>
      <c r="H249" s="18"/>
      <c r="I249" s="18"/>
      <c r="J249" s="8">
        <v>381.72825</v>
      </c>
      <c r="K249" s="8">
        <v>381.72825</v>
      </c>
      <c r="L249" s="18"/>
      <c r="M249" s="18"/>
      <c r="N249" s="18"/>
      <c r="O249" s="18" t="s">
        <v>657</v>
      </c>
      <c r="P249" s="19" t="s">
        <v>1167</v>
      </c>
      <c r="Q249" s="18">
        <v>1500</v>
      </c>
      <c r="R249" s="107"/>
      <c r="S249" s="107"/>
      <c r="T249" s="107"/>
      <c r="U249" s="107"/>
      <c r="V249" s="43"/>
      <c r="W249" s="48">
        <v>381.72825</v>
      </c>
      <c r="X249" s="46">
        <f t="shared" si="5"/>
        <v>0</v>
      </c>
    </row>
    <row r="250" s="1" customFormat="1" ht="49.95" customHeight="1" spans="1:24">
      <c r="A250" s="8">
        <v>31</v>
      </c>
      <c r="B250" s="8" t="s">
        <v>199</v>
      </c>
      <c r="C250" s="8" t="s">
        <v>1168</v>
      </c>
      <c r="D250" s="11" t="s">
        <v>1032</v>
      </c>
      <c r="E250" s="11" t="s">
        <v>1033</v>
      </c>
      <c r="F250" s="95" t="s">
        <v>1150</v>
      </c>
      <c r="G250" s="8"/>
      <c r="H250" s="8"/>
      <c r="I250" s="8"/>
      <c r="J250" s="8">
        <v>154.02285</v>
      </c>
      <c r="K250" s="8">
        <v>154.02285</v>
      </c>
      <c r="L250" s="8"/>
      <c r="M250" s="8"/>
      <c r="N250" s="8"/>
      <c r="O250" s="8" t="s">
        <v>199</v>
      </c>
      <c r="P250" s="19" t="s">
        <v>1169</v>
      </c>
      <c r="Q250" s="8">
        <v>1300</v>
      </c>
      <c r="R250" s="108"/>
      <c r="S250" s="108"/>
      <c r="T250" s="108"/>
      <c r="U250" s="108"/>
      <c r="V250" s="43"/>
      <c r="W250" s="48">
        <v>154.02285</v>
      </c>
      <c r="X250" s="46">
        <f t="shared" si="5"/>
        <v>0</v>
      </c>
    </row>
    <row r="251" s="1" customFormat="1" ht="70.05" customHeight="1" spans="1:24">
      <c r="A251" s="8">
        <v>32</v>
      </c>
      <c r="B251" s="8" t="s">
        <v>216</v>
      </c>
      <c r="C251" s="8" t="s">
        <v>1170</v>
      </c>
      <c r="D251" s="11" t="s">
        <v>1032</v>
      </c>
      <c r="E251" s="11" t="s">
        <v>1033</v>
      </c>
      <c r="F251" s="100" t="s">
        <v>1171</v>
      </c>
      <c r="G251" s="12">
        <v>239.641</v>
      </c>
      <c r="H251" s="8" t="s">
        <v>219</v>
      </c>
      <c r="I251" s="8" t="s">
        <v>1172</v>
      </c>
      <c r="J251" s="8">
        <v>239.641</v>
      </c>
      <c r="K251" s="8">
        <v>239.641</v>
      </c>
      <c r="L251" s="12"/>
      <c r="M251" s="8"/>
      <c r="N251" s="8"/>
      <c r="O251" s="8" t="s">
        <v>221</v>
      </c>
      <c r="P251" s="30" t="s">
        <v>1173</v>
      </c>
      <c r="Q251" s="8">
        <v>2791</v>
      </c>
      <c r="R251" s="43"/>
      <c r="S251" s="43" t="s">
        <v>1164</v>
      </c>
      <c r="T251" s="43" t="s">
        <v>1174</v>
      </c>
      <c r="U251" s="43" t="s">
        <v>862</v>
      </c>
      <c r="V251" s="47"/>
      <c r="W251" s="48">
        <v>239.641</v>
      </c>
      <c r="X251" s="46">
        <f t="shared" si="5"/>
        <v>0</v>
      </c>
    </row>
    <row r="252" s="1" customFormat="1" ht="70.05" customHeight="1" spans="1:24">
      <c r="A252" s="8">
        <v>33</v>
      </c>
      <c r="B252" s="8" t="s">
        <v>262</v>
      </c>
      <c r="C252" s="26" t="s">
        <v>1175</v>
      </c>
      <c r="D252" s="18" t="s">
        <v>1032</v>
      </c>
      <c r="E252" s="11" t="s">
        <v>1033</v>
      </c>
      <c r="F252" s="96" t="s">
        <v>1175</v>
      </c>
      <c r="G252" s="28">
        <v>273.2829</v>
      </c>
      <c r="H252" s="28" t="s">
        <v>265</v>
      </c>
      <c r="I252" s="28"/>
      <c r="J252" s="26">
        <v>273.2829</v>
      </c>
      <c r="K252" s="26">
        <v>273.2829</v>
      </c>
      <c r="L252" s="28"/>
      <c r="M252" s="28"/>
      <c r="N252" s="28"/>
      <c r="O252" s="28" t="s">
        <v>265</v>
      </c>
      <c r="P252" s="96" t="s">
        <v>1176</v>
      </c>
      <c r="Q252" s="28">
        <v>3601</v>
      </c>
      <c r="R252" s="69">
        <v>2017</v>
      </c>
      <c r="S252" s="69">
        <v>2017.11</v>
      </c>
      <c r="T252" s="69">
        <v>2017.12</v>
      </c>
      <c r="U252" s="69">
        <v>2018.4</v>
      </c>
      <c r="V252" s="43"/>
      <c r="W252" s="48">
        <v>273.2829</v>
      </c>
      <c r="X252" s="46">
        <f t="shared" si="5"/>
        <v>0</v>
      </c>
    </row>
    <row r="253" s="1" customFormat="1" ht="49.95" customHeight="1" spans="1:24">
      <c r="A253" s="8">
        <v>34</v>
      </c>
      <c r="B253" s="8" t="s">
        <v>286</v>
      </c>
      <c r="C253" s="26" t="s">
        <v>1177</v>
      </c>
      <c r="D253" s="18" t="s">
        <v>1032</v>
      </c>
      <c r="E253" s="11" t="s">
        <v>1033</v>
      </c>
      <c r="F253" s="96" t="s">
        <v>1178</v>
      </c>
      <c r="G253" s="28">
        <v>123.3325</v>
      </c>
      <c r="H253" s="28" t="s">
        <v>289</v>
      </c>
      <c r="I253" s="28" t="s">
        <v>1179</v>
      </c>
      <c r="J253" s="8">
        <v>123.3325</v>
      </c>
      <c r="K253" s="8">
        <v>123.3325</v>
      </c>
      <c r="L253" s="28"/>
      <c r="M253" s="28"/>
      <c r="N253" s="28"/>
      <c r="O253" s="28" t="s">
        <v>1084</v>
      </c>
      <c r="P253" s="54" t="s">
        <v>1180</v>
      </c>
      <c r="Q253" s="109"/>
      <c r="R253" s="47" t="s">
        <v>707</v>
      </c>
      <c r="S253" s="69" t="s">
        <v>1181</v>
      </c>
      <c r="T253" s="69" t="s">
        <v>1182</v>
      </c>
      <c r="U253" s="69"/>
      <c r="V253" s="43"/>
      <c r="W253" s="48">
        <v>123.3325</v>
      </c>
      <c r="X253" s="46">
        <f t="shared" si="5"/>
        <v>0</v>
      </c>
    </row>
    <row r="254" s="1" customFormat="1" ht="49.95" customHeight="1" spans="1:24">
      <c r="A254" s="8">
        <v>35</v>
      </c>
      <c r="B254" s="8" t="s">
        <v>317</v>
      </c>
      <c r="C254" s="8" t="s">
        <v>1183</v>
      </c>
      <c r="D254" s="11" t="s">
        <v>1032</v>
      </c>
      <c r="E254" s="11" t="s">
        <v>1033</v>
      </c>
      <c r="F254" s="95" t="s">
        <v>1150</v>
      </c>
      <c r="G254" s="12"/>
      <c r="H254" s="8"/>
      <c r="I254" s="8"/>
      <c r="J254" s="8">
        <v>145.72124</v>
      </c>
      <c r="K254" s="8">
        <v>145.72124</v>
      </c>
      <c r="L254" s="12"/>
      <c r="M254" s="8"/>
      <c r="N254" s="8"/>
      <c r="O254" s="8" t="s">
        <v>317</v>
      </c>
      <c r="P254" s="30" t="s">
        <v>1184</v>
      </c>
      <c r="Q254" s="82"/>
      <c r="R254" s="43"/>
      <c r="S254" s="43"/>
      <c r="T254" s="43"/>
      <c r="U254" s="43"/>
      <c r="V254" s="47"/>
      <c r="W254" s="48">
        <v>145.72124</v>
      </c>
      <c r="X254" s="46">
        <f t="shared" si="5"/>
        <v>0</v>
      </c>
    </row>
    <row r="255" s="1" customFormat="1" ht="49.95" customHeight="1" spans="1:24">
      <c r="A255" s="8">
        <v>36</v>
      </c>
      <c r="B255" s="11" t="s">
        <v>360</v>
      </c>
      <c r="C255" s="8" t="s">
        <v>1185</v>
      </c>
      <c r="D255" s="11" t="s">
        <v>1032</v>
      </c>
      <c r="E255" s="11" t="s">
        <v>1033</v>
      </c>
      <c r="F255" s="87" t="s">
        <v>1150</v>
      </c>
      <c r="G255" s="12"/>
      <c r="H255" s="8"/>
      <c r="I255" s="8"/>
      <c r="J255" s="8">
        <v>61.89645</v>
      </c>
      <c r="K255" s="8">
        <v>61.89645</v>
      </c>
      <c r="L255" s="12"/>
      <c r="M255" s="8"/>
      <c r="N255" s="8"/>
      <c r="O255" s="8" t="s">
        <v>360</v>
      </c>
      <c r="P255" s="30" t="s">
        <v>1186</v>
      </c>
      <c r="Q255" s="82"/>
      <c r="R255" s="43"/>
      <c r="S255" s="43"/>
      <c r="T255" s="43"/>
      <c r="U255" s="43"/>
      <c r="V255" s="47"/>
      <c r="W255" s="48">
        <v>61.89645</v>
      </c>
      <c r="X255" s="46">
        <f t="shared" si="5"/>
        <v>0</v>
      </c>
    </row>
    <row r="256" s="1" customFormat="1" ht="97.8" customHeight="1" spans="1:24">
      <c r="A256" s="8">
        <v>37</v>
      </c>
      <c r="B256" s="8" t="s">
        <v>425</v>
      </c>
      <c r="C256" s="26" t="s">
        <v>1187</v>
      </c>
      <c r="D256" s="11" t="s">
        <v>1032</v>
      </c>
      <c r="E256" s="11" t="s">
        <v>1033</v>
      </c>
      <c r="F256" s="13" t="s">
        <v>1188</v>
      </c>
      <c r="G256" s="11"/>
      <c r="H256" s="11" t="s">
        <v>428</v>
      </c>
      <c r="I256" s="11" t="s">
        <v>1095</v>
      </c>
      <c r="J256" s="26">
        <v>40.78104</v>
      </c>
      <c r="K256" s="26">
        <v>40.78104</v>
      </c>
      <c r="L256" s="11"/>
      <c r="M256" s="11"/>
      <c r="N256" s="11"/>
      <c r="O256" s="11" t="s">
        <v>430</v>
      </c>
      <c r="P256" s="13" t="s">
        <v>1189</v>
      </c>
      <c r="Q256" s="11">
        <v>1740</v>
      </c>
      <c r="R256" s="47"/>
      <c r="S256" s="47">
        <v>42988</v>
      </c>
      <c r="T256" s="47">
        <v>43100</v>
      </c>
      <c r="U256" s="47"/>
      <c r="V256" s="43"/>
      <c r="W256" s="48">
        <v>40.78104</v>
      </c>
      <c r="X256" s="46">
        <f t="shared" si="5"/>
        <v>0</v>
      </c>
    </row>
    <row r="257" s="1" customFormat="1" ht="54.6" customHeight="1" spans="1:24">
      <c r="A257" s="8">
        <v>38</v>
      </c>
      <c r="B257" s="8" t="s">
        <v>432</v>
      </c>
      <c r="C257" s="8" t="s">
        <v>1190</v>
      </c>
      <c r="D257" s="11" t="s">
        <v>1032</v>
      </c>
      <c r="E257" s="11" t="s">
        <v>1033</v>
      </c>
      <c r="F257" s="13" t="s">
        <v>1191</v>
      </c>
      <c r="G257" s="12">
        <v>302.66586</v>
      </c>
      <c r="H257" s="8" t="s">
        <v>435</v>
      </c>
      <c r="I257" s="8" t="s">
        <v>1110</v>
      </c>
      <c r="J257" s="8">
        <v>302.66586</v>
      </c>
      <c r="K257" s="8">
        <v>302.66586</v>
      </c>
      <c r="L257" s="12"/>
      <c r="M257" s="8"/>
      <c r="N257" s="8"/>
      <c r="O257" s="8" t="s">
        <v>1192</v>
      </c>
      <c r="P257" s="94" t="s">
        <v>1193</v>
      </c>
      <c r="Q257" s="8">
        <v>1563</v>
      </c>
      <c r="R257" s="43"/>
      <c r="S257" s="43">
        <v>43009</v>
      </c>
      <c r="T257" s="43">
        <v>43071</v>
      </c>
      <c r="U257" s="43">
        <v>43179</v>
      </c>
      <c r="V257" s="47"/>
      <c r="W257" s="48">
        <v>302.66586</v>
      </c>
      <c r="X257" s="46">
        <f t="shared" si="5"/>
        <v>0</v>
      </c>
    </row>
    <row r="258" s="1" customFormat="1" ht="46.8" customHeight="1" spans="1:24">
      <c r="A258" s="8">
        <v>39</v>
      </c>
      <c r="B258" s="36" t="s">
        <v>470</v>
      </c>
      <c r="C258" s="12" t="s">
        <v>1194</v>
      </c>
      <c r="D258" s="11" t="s">
        <v>1032</v>
      </c>
      <c r="E258" s="11" t="s">
        <v>1033</v>
      </c>
      <c r="F258" s="95" t="s">
        <v>1150</v>
      </c>
      <c r="G258" s="12">
        <v>177.456</v>
      </c>
      <c r="H258" s="12" t="s">
        <v>473</v>
      </c>
      <c r="I258" s="12" t="s">
        <v>474</v>
      </c>
      <c r="J258" s="11">
        <v>177.456</v>
      </c>
      <c r="K258" s="11">
        <v>177.456</v>
      </c>
      <c r="L258" s="12"/>
      <c r="M258" s="12"/>
      <c r="N258" s="12"/>
      <c r="O258" s="12" t="s">
        <v>470</v>
      </c>
      <c r="P258" s="19" t="s">
        <v>1195</v>
      </c>
      <c r="Q258" s="118">
        <v>1200</v>
      </c>
      <c r="R258" s="71"/>
      <c r="S258" s="71"/>
      <c r="T258" s="71"/>
      <c r="U258" s="71"/>
      <c r="V258" s="43"/>
      <c r="W258" s="48">
        <v>177.456</v>
      </c>
      <c r="X258" s="46">
        <f t="shared" si="5"/>
        <v>0</v>
      </c>
    </row>
    <row r="259" s="1" customFormat="1" ht="77.4" customHeight="1" spans="1:24">
      <c r="A259" s="8">
        <v>40</v>
      </c>
      <c r="B259" s="12" t="s">
        <v>488</v>
      </c>
      <c r="C259" s="56" t="s">
        <v>1196</v>
      </c>
      <c r="D259" s="11" t="s">
        <v>1032</v>
      </c>
      <c r="E259" s="11" t="s">
        <v>1033</v>
      </c>
      <c r="F259" s="13" t="s">
        <v>1197</v>
      </c>
      <c r="G259" s="11">
        <v>10.5</v>
      </c>
      <c r="H259" s="11" t="s">
        <v>491</v>
      </c>
      <c r="I259" s="11" t="s">
        <v>1198</v>
      </c>
      <c r="J259" s="12">
        <v>10.5</v>
      </c>
      <c r="K259" s="12">
        <v>10.5</v>
      </c>
      <c r="L259" s="11"/>
      <c r="M259" s="11"/>
      <c r="N259" s="11"/>
      <c r="O259" s="11" t="s">
        <v>488</v>
      </c>
      <c r="P259" s="13" t="s">
        <v>1199</v>
      </c>
      <c r="Q259" s="11">
        <v>160</v>
      </c>
      <c r="R259" s="47">
        <v>43438</v>
      </c>
      <c r="S259" s="47">
        <v>43082</v>
      </c>
      <c r="T259" s="47">
        <v>43087</v>
      </c>
      <c r="U259" s="47">
        <v>43126</v>
      </c>
      <c r="V259" s="43"/>
      <c r="W259" s="48">
        <v>10.5</v>
      </c>
      <c r="X259" s="46">
        <f t="shared" si="5"/>
        <v>0</v>
      </c>
    </row>
    <row r="260" s="1" customFormat="1" ht="77.4" customHeight="1" spans="1:24">
      <c r="A260" s="8">
        <v>41</v>
      </c>
      <c r="B260" s="12" t="s">
        <v>488</v>
      </c>
      <c r="C260" s="56" t="s">
        <v>1200</v>
      </c>
      <c r="D260" s="11" t="s">
        <v>1032</v>
      </c>
      <c r="E260" s="11" t="s">
        <v>1033</v>
      </c>
      <c r="F260" s="13" t="s">
        <v>1201</v>
      </c>
      <c r="G260" s="11">
        <v>6.6</v>
      </c>
      <c r="H260" s="11" t="s">
        <v>491</v>
      </c>
      <c r="I260" s="11" t="s">
        <v>500</v>
      </c>
      <c r="J260" s="12">
        <v>6.6</v>
      </c>
      <c r="K260" s="12">
        <v>6.6</v>
      </c>
      <c r="L260" s="11"/>
      <c r="M260" s="11"/>
      <c r="N260" s="11"/>
      <c r="O260" s="11" t="s">
        <v>488</v>
      </c>
      <c r="P260" s="13" t="s">
        <v>1202</v>
      </c>
      <c r="Q260" s="11">
        <v>290</v>
      </c>
      <c r="R260" s="47">
        <v>43438</v>
      </c>
      <c r="S260" s="47">
        <v>43082</v>
      </c>
      <c r="T260" s="47">
        <v>43087</v>
      </c>
      <c r="U260" s="47">
        <v>43126</v>
      </c>
      <c r="V260" s="43"/>
      <c r="W260" s="48">
        <v>6.6</v>
      </c>
      <c r="X260" s="46">
        <f t="shared" si="5"/>
        <v>0</v>
      </c>
    </row>
    <row r="261" s="1" customFormat="1" ht="60" customHeight="1" spans="1:24">
      <c r="A261" s="8">
        <v>42</v>
      </c>
      <c r="B261" s="12" t="s">
        <v>488</v>
      </c>
      <c r="C261" s="56" t="s">
        <v>1203</v>
      </c>
      <c r="D261" s="11" t="s">
        <v>1032</v>
      </c>
      <c r="E261" s="11" t="s">
        <v>1033</v>
      </c>
      <c r="F261" s="13" t="s">
        <v>1204</v>
      </c>
      <c r="G261" s="11">
        <v>6.95</v>
      </c>
      <c r="H261" s="11" t="s">
        <v>491</v>
      </c>
      <c r="I261" s="11" t="s">
        <v>512</v>
      </c>
      <c r="J261" s="12">
        <v>6.95</v>
      </c>
      <c r="K261" s="12">
        <v>6.95</v>
      </c>
      <c r="L261" s="11"/>
      <c r="M261" s="11"/>
      <c r="N261" s="11"/>
      <c r="O261" s="11" t="s">
        <v>488</v>
      </c>
      <c r="P261" s="13" t="s">
        <v>1205</v>
      </c>
      <c r="Q261" s="11">
        <v>290</v>
      </c>
      <c r="R261" s="47">
        <v>43438</v>
      </c>
      <c r="S261" s="47">
        <v>43082</v>
      </c>
      <c r="T261" s="47">
        <v>43087</v>
      </c>
      <c r="U261" s="47">
        <v>43126</v>
      </c>
      <c r="V261" s="43"/>
      <c r="W261" s="48">
        <v>6.95</v>
      </c>
      <c r="X261" s="46">
        <f t="shared" si="5"/>
        <v>0</v>
      </c>
    </row>
    <row r="262" s="1" customFormat="1" ht="72" customHeight="1" spans="1:24">
      <c r="A262" s="8">
        <v>43</v>
      </c>
      <c r="B262" s="8" t="s">
        <v>488</v>
      </c>
      <c r="C262" s="83" t="s">
        <v>1206</v>
      </c>
      <c r="D262" s="11" t="s">
        <v>1032</v>
      </c>
      <c r="E262" s="11" t="s">
        <v>1033</v>
      </c>
      <c r="F262" s="95" t="s">
        <v>1150</v>
      </c>
      <c r="G262" s="11">
        <v>10</v>
      </c>
      <c r="H262" s="11" t="s">
        <v>491</v>
      </c>
      <c r="I262" s="11" t="s">
        <v>512</v>
      </c>
      <c r="J262" s="8">
        <v>10</v>
      </c>
      <c r="K262" s="8">
        <v>10</v>
      </c>
      <c r="L262" s="11"/>
      <c r="M262" s="11"/>
      <c r="N262" s="11"/>
      <c r="O262" s="11" t="s">
        <v>488</v>
      </c>
      <c r="P262" s="87" t="s">
        <v>1207</v>
      </c>
      <c r="Q262" s="72">
        <v>3170</v>
      </c>
      <c r="R262" s="69"/>
      <c r="S262" s="69">
        <v>42795</v>
      </c>
      <c r="T262" s="69">
        <v>42855</v>
      </c>
      <c r="U262" s="69">
        <v>43065</v>
      </c>
      <c r="V262" s="43"/>
      <c r="W262" s="48">
        <v>10</v>
      </c>
      <c r="X262" s="46">
        <f t="shared" ref="X262:X325" si="7">W262-J262</f>
        <v>0</v>
      </c>
    </row>
    <row r="263" s="1" customFormat="1" ht="100.2" customHeight="1" spans="1:24">
      <c r="A263" s="8">
        <v>44</v>
      </c>
      <c r="B263" s="8" t="s">
        <v>488</v>
      </c>
      <c r="C263" s="8" t="s">
        <v>1208</v>
      </c>
      <c r="D263" s="11" t="s">
        <v>1032</v>
      </c>
      <c r="E263" s="11" t="s">
        <v>1033</v>
      </c>
      <c r="F263" s="13" t="s">
        <v>1209</v>
      </c>
      <c r="G263" s="12">
        <v>152</v>
      </c>
      <c r="H263" s="8" t="s">
        <v>491</v>
      </c>
      <c r="I263" s="8" t="s">
        <v>1210</v>
      </c>
      <c r="J263" s="8">
        <v>91.541</v>
      </c>
      <c r="K263" s="8">
        <v>91.541</v>
      </c>
      <c r="L263" s="12"/>
      <c r="M263" s="8"/>
      <c r="N263" s="8"/>
      <c r="O263" s="8" t="s">
        <v>488</v>
      </c>
      <c r="P263" s="30" t="s">
        <v>1211</v>
      </c>
      <c r="Q263" s="8">
        <v>792</v>
      </c>
      <c r="R263" s="47">
        <v>43302</v>
      </c>
      <c r="S263" s="47">
        <v>43334</v>
      </c>
      <c r="T263" s="47">
        <v>43353</v>
      </c>
      <c r="U263" s="47">
        <v>43393</v>
      </c>
      <c r="V263" s="47"/>
      <c r="W263" s="48">
        <v>91.541</v>
      </c>
      <c r="X263" s="46">
        <f t="shared" si="7"/>
        <v>0</v>
      </c>
    </row>
    <row r="264" s="1" customFormat="1" ht="106.8" customHeight="1" spans="1:24">
      <c r="A264" s="8">
        <v>45</v>
      </c>
      <c r="B264" s="28" t="s">
        <v>530</v>
      </c>
      <c r="C264" s="26" t="s">
        <v>1212</v>
      </c>
      <c r="D264" s="11" t="s">
        <v>1032</v>
      </c>
      <c r="E264" s="11" t="s">
        <v>1033</v>
      </c>
      <c r="F264" s="13" t="s">
        <v>1213</v>
      </c>
      <c r="G264" s="11">
        <v>74.163</v>
      </c>
      <c r="H264" s="11" t="s">
        <v>533</v>
      </c>
      <c r="I264" s="11" t="s">
        <v>1214</v>
      </c>
      <c r="J264" s="8">
        <v>74.163</v>
      </c>
      <c r="K264" s="8">
        <v>74.163</v>
      </c>
      <c r="L264" s="11"/>
      <c r="M264" s="11"/>
      <c r="N264" s="11"/>
      <c r="O264" s="11" t="s">
        <v>535</v>
      </c>
      <c r="P264" s="13" t="s">
        <v>1215</v>
      </c>
      <c r="Q264" s="11">
        <v>2421</v>
      </c>
      <c r="R264" s="47" t="s">
        <v>846</v>
      </c>
      <c r="S264" s="47" t="s">
        <v>693</v>
      </c>
      <c r="T264" s="47" t="s">
        <v>847</v>
      </c>
      <c r="U264" s="47" t="s">
        <v>848</v>
      </c>
      <c r="V264" s="43"/>
      <c r="W264" s="48">
        <v>74.163</v>
      </c>
      <c r="X264" s="46">
        <f t="shared" si="7"/>
        <v>0</v>
      </c>
    </row>
    <row r="265" s="1" customFormat="1" ht="49.95" customHeight="1" spans="1:24">
      <c r="A265" s="8">
        <v>46</v>
      </c>
      <c r="B265" s="8" t="s">
        <v>565</v>
      </c>
      <c r="C265" s="8" t="s">
        <v>1216</v>
      </c>
      <c r="D265" s="11" t="s">
        <v>1032</v>
      </c>
      <c r="E265" s="11" t="s">
        <v>1033</v>
      </c>
      <c r="F265" s="19" t="s">
        <v>1217</v>
      </c>
      <c r="G265" s="18"/>
      <c r="H265" s="18" t="s">
        <v>568</v>
      </c>
      <c r="I265" s="18" t="s">
        <v>1218</v>
      </c>
      <c r="J265" s="8">
        <v>190.31448</v>
      </c>
      <c r="K265" s="8">
        <v>190.31448</v>
      </c>
      <c r="L265" s="18"/>
      <c r="M265" s="18"/>
      <c r="N265" s="18"/>
      <c r="O265" s="18" t="s">
        <v>565</v>
      </c>
      <c r="P265" s="19" t="s">
        <v>1219</v>
      </c>
      <c r="Q265" s="18">
        <v>615</v>
      </c>
      <c r="R265" s="50"/>
      <c r="S265" s="50" t="s">
        <v>759</v>
      </c>
      <c r="T265" s="50" t="s">
        <v>1220</v>
      </c>
      <c r="U265" s="50" t="s">
        <v>1221</v>
      </c>
      <c r="V265" s="43"/>
      <c r="W265" s="48">
        <v>190.31448</v>
      </c>
      <c r="X265" s="46">
        <f t="shared" si="7"/>
        <v>0</v>
      </c>
    </row>
    <row r="266" s="1" customFormat="1" ht="49.95" customHeight="1" spans="1:24">
      <c r="A266" s="8">
        <v>47</v>
      </c>
      <c r="B266" s="8" t="s">
        <v>579</v>
      </c>
      <c r="C266" s="8" t="s">
        <v>1222</v>
      </c>
      <c r="D266" s="11" t="s">
        <v>1032</v>
      </c>
      <c r="E266" s="11" t="s">
        <v>1033</v>
      </c>
      <c r="F266" s="13" t="s">
        <v>1223</v>
      </c>
      <c r="G266" s="11">
        <v>95</v>
      </c>
      <c r="H266" s="11" t="s">
        <v>582</v>
      </c>
      <c r="I266" s="11" t="s">
        <v>582</v>
      </c>
      <c r="J266" s="8">
        <v>95</v>
      </c>
      <c r="K266" s="8">
        <v>95</v>
      </c>
      <c r="L266" s="11"/>
      <c r="M266" s="11"/>
      <c r="N266" s="11"/>
      <c r="O266" s="11" t="s">
        <v>579</v>
      </c>
      <c r="P266" s="13" t="s">
        <v>1224</v>
      </c>
      <c r="Q266" s="11">
        <v>453</v>
      </c>
      <c r="R266" s="47"/>
      <c r="S266" s="47"/>
      <c r="T266" s="47"/>
      <c r="U266" s="47"/>
      <c r="V266" s="43"/>
      <c r="W266" s="48">
        <v>95</v>
      </c>
      <c r="X266" s="46">
        <f t="shared" si="7"/>
        <v>0</v>
      </c>
    </row>
    <row r="267" s="1" customFormat="1" ht="61.2" customHeight="1" spans="1:24">
      <c r="A267" s="8">
        <v>48</v>
      </c>
      <c r="B267" s="8" t="s">
        <v>603</v>
      </c>
      <c r="C267" s="26" t="s">
        <v>1225</v>
      </c>
      <c r="D267" s="18" t="s">
        <v>1032</v>
      </c>
      <c r="E267" s="11" t="s">
        <v>1033</v>
      </c>
      <c r="F267" s="13" t="s">
        <v>1226</v>
      </c>
      <c r="G267" s="8">
        <v>438.355304</v>
      </c>
      <c r="H267" s="28" t="s">
        <v>606</v>
      </c>
      <c r="I267" s="8"/>
      <c r="J267" s="8">
        <v>438.355304</v>
      </c>
      <c r="K267" s="8">
        <v>438.355304</v>
      </c>
      <c r="L267" s="12"/>
      <c r="M267" s="8"/>
      <c r="N267" s="8"/>
      <c r="O267" s="11" t="s">
        <v>603</v>
      </c>
      <c r="P267" s="13" t="s">
        <v>1227</v>
      </c>
      <c r="Q267" s="28">
        <v>3512</v>
      </c>
      <c r="R267" s="47"/>
      <c r="S267" s="47" t="s">
        <v>846</v>
      </c>
      <c r="T267" s="47" t="s">
        <v>540</v>
      </c>
      <c r="U267" s="47"/>
      <c r="V267" s="47"/>
      <c r="W267" s="48">
        <v>438.355304</v>
      </c>
      <c r="X267" s="46">
        <f t="shared" si="7"/>
        <v>0</v>
      </c>
    </row>
    <row r="268" s="1" customFormat="1" ht="49.95" customHeight="1" spans="1:24">
      <c r="A268" s="8">
        <v>49</v>
      </c>
      <c r="B268" s="11" t="s">
        <v>30</v>
      </c>
      <c r="C268" s="12" t="s">
        <v>1228</v>
      </c>
      <c r="D268" s="11" t="s">
        <v>1032</v>
      </c>
      <c r="E268" s="11" t="s">
        <v>1033</v>
      </c>
      <c r="F268" s="13" t="s">
        <v>1229</v>
      </c>
      <c r="G268" s="11">
        <v>2.26937</v>
      </c>
      <c r="H268" s="11" t="s">
        <v>35</v>
      </c>
      <c r="I268" s="11" t="s">
        <v>858</v>
      </c>
      <c r="J268" s="12">
        <v>2.26937</v>
      </c>
      <c r="K268" s="12">
        <v>2.26937</v>
      </c>
      <c r="L268" s="11"/>
      <c r="M268" s="11"/>
      <c r="N268" s="11"/>
      <c r="O268" s="11" t="s">
        <v>37</v>
      </c>
      <c r="P268" s="13" t="s">
        <v>1230</v>
      </c>
      <c r="Q268" s="11">
        <v>124</v>
      </c>
      <c r="R268" s="47" t="s">
        <v>707</v>
      </c>
      <c r="S268" s="47" t="s">
        <v>1231</v>
      </c>
      <c r="T268" s="47" t="s">
        <v>1232</v>
      </c>
      <c r="U268" s="47" t="s">
        <v>1233</v>
      </c>
      <c r="V268" s="43"/>
      <c r="W268" s="48">
        <v>2.26937</v>
      </c>
      <c r="X268" s="46">
        <f t="shared" si="7"/>
        <v>0</v>
      </c>
    </row>
    <row r="269" s="1" customFormat="1" ht="62.4" customHeight="1" spans="1:24">
      <c r="A269" s="8">
        <v>50</v>
      </c>
      <c r="B269" s="8" t="s">
        <v>30</v>
      </c>
      <c r="C269" s="26" t="s">
        <v>1234</v>
      </c>
      <c r="D269" s="18" t="s">
        <v>1032</v>
      </c>
      <c r="E269" s="11" t="s">
        <v>1033</v>
      </c>
      <c r="F269" s="19" t="s">
        <v>1235</v>
      </c>
      <c r="G269" s="18">
        <v>107.002</v>
      </c>
      <c r="H269" s="11" t="s">
        <v>35</v>
      </c>
      <c r="I269" s="18" t="s">
        <v>858</v>
      </c>
      <c r="J269" s="26">
        <v>107.002308</v>
      </c>
      <c r="K269" s="26">
        <v>107.002308</v>
      </c>
      <c r="L269" s="18"/>
      <c r="M269" s="18"/>
      <c r="N269" s="18"/>
      <c r="O269" s="11" t="s">
        <v>37</v>
      </c>
      <c r="P269" s="19" t="s">
        <v>1236</v>
      </c>
      <c r="Q269" s="18">
        <v>164</v>
      </c>
      <c r="R269" s="50" t="s">
        <v>185</v>
      </c>
      <c r="S269" s="50" t="s">
        <v>1237</v>
      </c>
      <c r="T269" s="50" t="s">
        <v>1238</v>
      </c>
      <c r="U269" s="50" t="s">
        <v>1239</v>
      </c>
      <c r="V269" s="43"/>
      <c r="W269" s="48">
        <v>107.002308</v>
      </c>
      <c r="X269" s="46">
        <f t="shared" si="7"/>
        <v>0</v>
      </c>
    </row>
    <row r="270" s="1" customFormat="1" ht="72" customHeight="1" spans="1:24">
      <c r="A270" s="8">
        <v>51</v>
      </c>
      <c r="B270" s="8" t="s">
        <v>30</v>
      </c>
      <c r="C270" s="26" t="s">
        <v>1240</v>
      </c>
      <c r="D270" s="18" t="s">
        <v>1032</v>
      </c>
      <c r="E270" s="11" t="s">
        <v>1033</v>
      </c>
      <c r="F270" s="19" t="s">
        <v>1241</v>
      </c>
      <c r="G270" s="18">
        <v>25</v>
      </c>
      <c r="H270" s="11" t="s">
        <v>35</v>
      </c>
      <c r="I270" s="18" t="s">
        <v>858</v>
      </c>
      <c r="J270" s="26">
        <v>25</v>
      </c>
      <c r="K270" s="26">
        <v>25</v>
      </c>
      <c r="L270" s="18"/>
      <c r="M270" s="18"/>
      <c r="N270" s="18"/>
      <c r="O270" s="11" t="s">
        <v>37</v>
      </c>
      <c r="P270" s="19" t="s">
        <v>1242</v>
      </c>
      <c r="Q270" s="18">
        <v>132</v>
      </c>
      <c r="R270" s="50" t="s">
        <v>707</v>
      </c>
      <c r="S270" s="50" t="s">
        <v>550</v>
      </c>
      <c r="T270" s="50" t="s">
        <v>825</v>
      </c>
      <c r="U270" s="50" t="s">
        <v>144</v>
      </c>
      <c r="V270" s="43"/>
      <c r="W270" s="48">
        <v>25</v>
      </c>
      <c r="X270" s="46">
        <f t="shared" si="7"/>
        <v>0</v>
      </c>
    </row>
    <row r="271" s="1" customFormat="1" ht="70.05" customHeight="1" spans="1:24">
      <c r="A271" s="8">
        <v>52</v>
      </c>
      <c r="B271" s="8" t="s">
        <v>30</v>
      </c>
      <c r="C271" s="8" t="s">
        <v>1243</v>
      </c>
      <c r="D271" s="18" t="s">
        <v>1032</v>
      </c>
      <c r="E271" s="11" t="s">
        <v>1033</v>
      </c>
      <c r="F271" s="19" t="s">
        <v>1244</v>
      </c>
      <c r="G271" s="18">
        <v>30</v>
      </c>
      <c r="H271" s="11" t="s">
        <v>35</v>
      </c>
      <c r="I271" s="18" t="s">
        <v>858</v>
      </c>
      <c r="J271" s="8">
        <v>30</v>
      </c>
      <c r="K271" s="8">
        <v>30</v>
      </c>
      <c r="L271" s="18"/>
      <c r="M271" s="18"/>
      <c r="N271" s="18"/>
      <c r="O271" s="11" t="s">
        <v>37</v>
      </c>
      <c r="P271" s="19" t="s">
        <v>1245</v>
      </c>
      <c r="Q271" s="18">
        <v>25</v>
      </c>
      <c r="R271" s="50" t="s">
        <v>707</v>
      </c>
      <c r="S271" s="50" t="s">
        <v>545</v>
      </c>
      <c r="T271" s="50" t="s">
        <v>1246</v>
      </c>
      <c r="U271" s="50"/>
      <c r="V271" s="43"/>
      <c r="W271" s="48">
        <v>30</v>
      </c>
      <c r="X271" s="46">
        <f t="shared" si="7"/>
        <v>0</v>
      </c>
    </row>
    <row r="272" s="1" customFormat="1" ht="171" customHeight="1" spans="1:24">
      <c r="A272" s="8">
        <v>53</v>
      </c>
      <c r="B272" s="11" t="s">
        <v>42</v>
      </c>
      <c r="C272" s="14" t="s">
        <v>1247</v>
      </c>
      <c r="D272" s="11" t="s">
        <v>1032</v>
      </c>
      <c r="E272" s="11" t="s">
        <v>1033</v>
      </c>
      <c r="F272" s="16" t="s">
        <v>1248</v>
      </c>
      <c r="G272" s="15">
        <v>202</v>
      </c>
      <c r="H272" s="15" t="s">
        <v>45</v>
      </c>
      <c r="I272" s="15" t="s">
        <v>1249</v>
      </c>
      <c r="J272" s="14">
        <v>202</v>
      </c>
      <c r="K272" s="14">
        <v>202</v>
      </c>
      <c r="L272" s="15"/>
      <c r="M272" s="15"/>
      <c r="N272" s="15"/>
      <c r="O272" s="15" t="s">
        <v>47</v>
      </c>
      <c r="P272" s="16" t="s">
        <v>1250</v>
      </c>
      <c r="Q272" s="15">
        <v>2740</v>
      </c>
      <c r="R272" s="50" t="s">
        <v>1147</v>
      </c>
      <c r="S272" s="49" t="s">
        <v>1251</v>
      </c>
      <c r="T272" s="49" t="s">
        <v>80</v>
      </c>
      <c r="U272" s="49" t="s">
        <v>58</v>
      </c>
      <c r="V272" s="43"/>
      <c r="W272" s="48">
        <v>202</v>
      </c>
      <c r="X272" s="46">
        <f t="shared" si="7"/>
        <v>0</v>
      </c>
    </row>
    <row r="273" s="1" customFormat="1" ht="70.05" customHeight="1" spans="1:24">
      <c r="A273" s="8">
        <v>54</v>
      </c>
      <c r="B273" s="11" t="s">
        <v>157</v>
      </c>
      <c r="C273" s="11" t="s">
        <v>1252</v>
      </c>
      <c r="D273" s="11" t="s">
        <v>1032</v>
      </c>
      <c r="E273" s="11" t="s">
        <v>1033</v>
      </c>
      <c r="F273" s="13" t="s">
        <v>1253</v>
      </c>
      <c r="G273" s="11">
        <v>600</v>
      </c>
      <c r="H273" s="11" t="s">
        <v>160</v>
      </c>
      <c r="I273" s="11" t="s">
        <v>1254</v>
      </c>
      <c r="J273" s="11">
        <v>600</v>
      </c>
      <c r="K273" s="11">
        <v>600</v>
      </c>
      <c r="L273" s="11"/>
      <c r="M273" s="11"/>
      <c r="N273" s="11"/>
      <c r="O273" s="11" t="s">
        <v>657</v>
      </c>
      <c r="P273" s="13" t="s">
        <v>1255</v>
      </c>
      <c r="Q273" s="11">
        <v>200</v>
      </c>
      <c r="R273" s="47" t="s">
        <v>707</v>
      </c>
      <c r="S273" s="47"/>
      <c r="T273" s="47"/>
      <c r="U273" s="47"/>
      <c r="V273" s="43"/>
      <c r="W273" s="48">
        <v>600</v>
      </c>
      <c r="X273" s="46">
        <f t="shared" si="7"/>
        <v>0</v>
      </c>
    </row>
    <row r="274" s="1" customFormat="1" ht="88.05" customHeight="1" spans="1:24">
      <c r="A274" s="8">
        <v>55</v>
      </c>
      <c r="B274" s="11" t="s">
        <v>157</v>
      </c>
      <c r="C274" s="11" t="s">
        <v>2472</v>
      </c>
      <c r="D274" s="11" t="s">
        <v>1032</v>
      </c>
      <c r="E274" s="11" t="s">
        <v>1033</v>
      </c>
      <c r="F274" s="13" t="s">
        <v>2473</v>
      </c>
      <c r="G274" s="11">
        <v>13.5</v>
      </c>
      <c r="H274" s="11" t="s">
        <v>160</v>
      </c>
      <c r="I274" s="11" t="s">
        <v>1258</v>
      </c>
      <c r="J274" s="12">
        <v>3.5</v>
      </c>
      <c r="K274" s="12">
        <v>3.5</v>
      </c>
      <c r="L274" s="11"/>
      <c r="M274" s="11"/>
      <c r="N274" s="11"/>
      <c r="O274" s="11" t="s">
        <v>657</v>
      </c>
      <c r="P274" s="13" t="s">
        <v>1259</v>
      </c>
      <c r="Q274" s="11">
        <v>324</v>
      </c>
      <c r="R274" s="47" t="s">
        <v>1260</v>
      </c>
      <c r="S274" s="47" t="s">
        <v>1261</v>
      </c>
      <c r="T274" s="47" t="s">
        <v>981</v>
      </c>
      <c r="U274" s="47" t="s">
        <v>1126</v>
      </c>
      <c r="V274" s="43"/>
      <c r="W274" s="48">
        <v>3.5</v>
      </c>
      <c r="X274" s="46">
        <f t="shared" si="7"/>
        <v>0</v>
      </c>
    </row>
    <row r="275" s="1" customFormat="1" ht="70.05" customHeight="1" spans="1:24">
      <c r="A275" s="8">
        <v>56</v>
      </c>
      <c r="B275" s="11" t="s">
        <v>157</v>
      </c>
      <c r="C275" s="11" t="s">
        <v>1262</v>
      </c>
      <c r="D275" s="11" t="s">
        <v>1032</v>
      </c>
      <c r="E275" s="11" t="s">
        <v>1033</v>
      </c>
      <c r="F275" s="13" t="s">
        <v>1263</v>
      </c>
      <c r="G275" s="11">
        <v>41.18</v>
      </c>
      <c r="H275" s="11" t="s">
        <v>160</v>
      </c>
      <c r="I275" s="11" t="s">
        <v>1264</v>
      </c>
      <c r="J275" s="12">
        <v>3.37284</v>
      </c>
      <c r="K275" s="12">
        <v>3.37284</v>
      </c>
      <c r="L275" s="11"/>
      <c r="M275" s="11"/>
      <c r="N275" s="11"/>
      <c r="O275" s="11" t="s">
        <v>657</v>
      </c>
      <c r="P275" s="13" t="s">
        <v>1259</v>
      </c>
      <c r="Q275" s="11">
        <v>324</v>
      </c>
      <c r="R275" s="47" t="s">
        <v>707</v>
      </c>
      <c r="S275" s="47"/>
      <c r="T275" s="47"/>
      <c r="U275" s="47"/>
      <c r="V275" s="43"/>
      <c r="W275" s="48">
        <v>3.37284</v>
      </c>
      <c r="X275" s="46">
        <f t="shared" si="7"/>
        <v>0</v>
      </c>
    </row>
    <row r="276" s="1" customFormat="1" ht="53.4" customHeight="1" spans="1:24">
      <c r="A276" s="8">
        <v>57</v>
      </c>
      <c r="B276" s="8" t="s">
        <v>157</v>
      </c>
      <c r="C276" s="8" t="s">
        <v>1265</v>
      </c>
      <c r="D276" s="18" t="s">
        <v>1032</v>
      </c>
      <c r="E276" s="11" t="s">
        <v>1033</v>
      </c>
      <c r="F276" s="19" t="s">
        <v>1266</v>
      </c>
      <c r="G276" s="18">
        <v>200</v>
      </c>
      <c r="H276" s="18" t="s">
        <v>160</v>
      </c>
      <c r="I276" s="18" t="s">
        <v>756</v>
      </c>
      <c r="J276" s="8">
        <v>200</v>
      </c>
      <c r="K276" s="8">
        <v>200</v>
      </c>
      <c r="L276" s="18"/>
      <c r="M276" s="18"/>
      <c r="N276" s="18"/>
      <c r="O276" s="11" t="s">
        <v>657</v>
      </c>
      <c r="P276" s="19" t="s">
        <v>1267</v>
      </c>
      <c r="Q276" s="18">
        <v>600</v>
      </c>
      <c r="R276" s="50" t="s">
        <v>707</v>
      </c>
      <c r="S276" s="50"/>
      <c r="T276" s="50" t="s">
        <v>169</v>
      </c>
      <c r="U276" s="50"/>
      <c r="V276" s="43"/>
      <c r="W276" s="48">
        <v>200</v>
      </c>
      <c r="X276" s="46">
        <f t="shared" si="7"/>
        <v>0</v>
      </c>
    </row>
    <row r="277" s="1" customFormat="1" ht="82.2" customHeight="1" spans="1:24">
      <c r="A277" s="8">
        <v>58</v>
      </c>
      <c r="B277" s="28" t="s">
        <v>216</v>
      </c>
      <c r="C277" s="14" t="s">
        <v>1268</v>
      </c>
      <c r="D277" s="11" t="s">
        <v>1032</v>
      </c>
      <c r="E277" s="11" t="s">
        <v>1033</v>
      </c>
      <c r="F277" s="29" t="s">
        <v>1269</v>
      </c>
      <c r="G277" s="14">
        <v>70.774165</v>
      </c>
      <c r="H277" s="14" t="s">
        <v>219</v>
      </c>
      <c r="I277" s="14" t="s">
        <v>787</v>
      </c>
      <c r="J277" s="14">
        <v>70.774165</v>
      </c>
      <c r="K277" s="14">
        <v>70.774165</v>
      </c>
      <c r="L277" s="14"/>
      <c r="M277" s="14"/>
      <c r="N277" s="14"/>
      <c r="O277" s="14" t="s">
        <v>221</v>
      </c>
      <c r="P277" s="29" t="s">
        <v>1270</v>
      </c>
      <c r="Q277" s="14">
        <v>180</v>
      </c>
      <c r="R277" s="52" t="s">
        <v>1271</v>
      </c>
      <c r="S277" s="52" t="s">
        <v>673</v>
      </c>
      <c r="T277" s="52" t="s">
        <v>1272</v>
      </c>
      <c r="U277" s="52" t="s">
        <v>1273</v>
      </c>
      <c r="V277" s="43"/>
      <c r="W277" s="48">
        <v>70.774165</v>
      </c>
      <c r="X277" s="46">
        <f t="shared" si="7"/>
        <v>0</v>
      </c>
    </row>
    <row r="278" s="1" customFormat="1" ht="70.05" customHeight="1" spans="1:24">
      <c r="A278" s="8">
        <v>59</v>
      </c>
      <c r="B278" s="28" t="s">
        <v>216</v>
      </c>
      <c r="C278" s="14" t="s">
        <v>1274</v>
      </c>
      <c r="D278" s="11" t="s">
        <v>1032</v>
      </c>
      <c r="E278" s="11" t="s">
        <v>1033</v>
      </c>
      <c r="F278" s="29" t="s">
        <v>1275</v>
      </c>
      <c r="G278" s="14">
        <v>31.5</v>
      </c>
      <c r="H278" s="14" t="s">
        <v>219</v>
      </c>
      <c r="I278" s="14" t="s">
        <v>787</v>
      </c>
      <c r="J278" s="14">
        <v>31.5</v>
      </c>
      <c r="K278" s="14">
        <v>31.5</v>
      </c>
      <c r="L278" s="14"/>
      <c r="M278" s="14"/>
      <c r="N278" s="14"/>
      <c r="O278" s="14" t="s">
        <v>221</v>
      </c>
      <c r="P278" s="29" t="s">
        <v>1270</v>
      </c>
      <c r="Q278" s="14">
        <v>180</v>
      </c>
      <c r="R278" s="52" t="s">
        <v>1271</v>
      </c>
      <c r="S278" s="52" t="s">
        <v>673</v>
      </c>
      <c r="T278" s="52" t="s">
        <v>1272</v>
      </c>
      <c r="U278" s="52" t="s">
        <v>1273</v>
      </c>
      <c r="V278" s="43"/>
      <c r="W278" s="48">
        <v>31.5</v>
      </c>
      <c r="X278" s="46">
        <f t="shared" si="7"/>
        <v>0</v>
      </c>
    </row>
    <row r="279" s="1" customFormat="1" ht="113.4" customHeight="1" spans="1:24">
      <c r="A279" s="8">
        <v>60</v>
      </c>
      <c r="B279" s="8" t="s">
        <v>317</v>
      </c>
      <c r="C279" s="11" t="s">
        <v>1276</v>
      </c>
      <c r="D279" s="11" t="s">
        <v>1032</v>
      </c>
      <c r="E279" s="11" t="s">
        <v>1033</v>
      </c>
      <c r="F279" s="13" t="s">
        <v>1277</v>
      </c>
      <c r="G279" s="11">
        <v>598.021613</v>
      </c>
      <c r="H279" s="11" t="s">
        <v>320</v>
      </c>
      <c r="I279" s="11" t="s">
        <v>1278</v>
      </c>
      <c r="J279" s="8">
        <v>598.021613</v>
      </c>
      <c r="K279" s="8">
        <v>598.021613</v>
      </c>
      <c r="L279" s="11"/>
      <c r="M279" s="11"/>
      <c r="N279" s="11"/>
      <c r="O279" s="11" t="s">
        <v>317</v>
      </c>
      <c r="P279" s="13" t="s">
        <v>1279</v>
      </c>
      <c r="Q279" s="11">
        <v>100</v>
      </c>
      <c r="R279" s="52">
        <v>43264</v>
      </c>
      <c r="S279" s="52">
        <v>43277</v>
      </c>
      <c r="T279" s="52">
        <v>43368</v>
      </c>
      <c r="U279" s="52">
        <v>43353</v>
      </c>
      <c r="V279" s="43"/>
      <c r="W279" s="48">
        <v>598.021613</v>
      </c>
      <c r="X279" s="46">
        <f t="shared" si="7"/>
        <v>0</v>
      </c>
    </row>
    <row r="280" s="1" customFormat="1" ht="87" customHeight="1" spans="1:24">
      <c r="A280" s="8">
        <v>61</v>
      </c>
      <c r="B280" s="8" t="s">
        <v>317</v>
      </c>
      <c r="C280" s="8" t="s">
        <v>2474</v>
      </c>
      <c r="D280" s="11" t="s">
        <v>1032</v>
      </c>
      <c r="E280" s="11" t="s">
        <v>1033</v>
      </c>
      <c r="F280" s="13" t="s">
        <v>1281</v>
      </c>
      <c r="G280" s="11">
        <v>98.863151</v>
      </c>
      <c r="H280" s="11" t="s">
        <v>320</v>
      </c>
      <c r="I280" s="11" t="s">
        <v>337</v>
      </c>
      <c r="J280" s="8">
        <v>98.863151</v>
      </c>
      <c r="K280" s="8">
        <v>98.863151</v>
      </c>
      <c r="L280" s="11"/>
      <c r="M280" s="11"/>
      <c r="N280" s="11"/>
      <c r="O280" s="11" t="s">
        <v>317</v>
      </c>
      <c r="P280" s="13" t="s">
        <v>1282</v>
      </c>
      <c r="Q280" s="11">
        <v>24</v>
      </c>
      <c r="R280" s="52">
        <v>43328</v>
      </c>
      <c r="S280" s="52">
        <v>43339</v>
      </c>
      <c r="T280" s="52">
        <v>43385</v>
      </c>
      <c r="U280" s="52" t="s">
        <v>58</v>
      </c>
      <c r="V280" s="43"/>
      <c r="W280" s="48">
        <v>98.863151</v>
      </c>
      <c r="X280" s="46">
        <f t="shared" si="7"/>
        <v>0</v>
      </c>
    </row>
    <row r="281" s="1" customFormat="1" ht="70.05" customHeight="1" spans="1:24">
      <c r="A281" s="8">
        <v>62</v>
      </c>
      <c r="B281" s="12" t="s">
        <v>488</v>
      </c>
      <c r="C281" s="56" t="s">
        <v>1283</v>
      </c>
      <c r="D281" s="11" t="s">
        <v>1032</v>
      </c>
      <c r="E281" s="11" t="s">
        <v>1033</v>
      </c>
      <c r="F281" s="13" t="s">
        <v>1284</v>
      </c>
      <c r="G281" s="11">
        <v>26.781792</v>
      </c>
      <c r="H281" s="11" t="s">
        <v>491</v>
      </c>
      <c r="I281" s="11" t="s">
        <v>508</v>
      </c>
      <c r="J281" s="12">
        <v>26.781792</v>
      </c>
      <c r="K281" s="12">
        <v>26.781792</v>
      </c>
      <c r="L281" s="11"/>
      <c r="M281" s="11"/>
      <c r="N281" s="11"/>
      <c r="O281" s="11" t="s">
        <v>488</v>
      </c>
      <c r="P281" s="13" t="s">
        <v>1285</v>
      </c>
      <c r="Q281" s="11">
        <v>257</v>
      </c>
      <c r="R281" s="52" t="s">
        <v>707</v>
      </c>
      <c r="S281" s="52">
        <v>42998</v>
      </c>
      <c r="T281" s="52">
        <v>43079</v>
      </c>
      <c r="U281" s="52">
        <v>43120</v>
      </c>
      <c r="V281" s="43"/>
      <c r="W281" s="48">
        <v>26.781792</v>
      </c>
      <c r="X281" s="46">
        <f t="shared" si="7"/>
        <v>0</v>
      </c>
    </row>
    <row r="282" s="1" customFormat="1" ht="70.05" customHeight="1" spans="1:24">
      <c r="A282" s="8">
        <v>63</v>
      </c>
      <c r="B282" s="12" t="s">
        <v>488</v>
      </c>
      <c r="C282" s="56" t="s">
        <v>1286</v>
      </c>
      <c r="D282" s="11" t="s">
        <v>1032</v>
      </c>
      <c r="E282" s="11" t="s">
        <v>1033</v>
      </c>
      <c r="F282" s="13" t="s">
        <v>1287</v>
      </c>
      <c r="G282" s="11">
        <v>32.938</v>
      </c>
      <c r="H282" s="11" t="s">
        <v>491</v>
      </c>
      <c r="I282" s="11" t="s">
        <v>1288</v>
      </c>
      <c r="J282" s="12">
        <v>32.938</v>
      </c>
      <c r="K282" s="12">
        <v>32.938</v>
      </c>
      <c r="L282" s="11"/>
      <c r="M282" s="11"/>
      <c r="N282" s="11"/>
      <c r="O282" s="11" t="s">
        <v>488</v>
      </c>
      <c r="P282" s="13" t="s">
        <v>1289</v>
      </c>
      <c r="Q282" s="11">
        <v>240</v>
      </c>
      <c r="R282" s="52" t="s">
        <v>707</v>
      </c>
      <c r="S282" s="52">
        <v>42931</v>
      </c>
      <c r="T282" s="52">
        <v>43084</v>
      </c>
      <c r="U282" s="52">
        <v>43120</v>
      </c>
      <c r="V282" s="43"/>
      <c r="W282" s="48">
        <v>32.938</v>
      </c>
      <c r="X282" s="46">
        <f t="shared" si="7"/>
        <v>0</v>
      </c>
    </row>
    <row r="283" s="1" customFormat="1" ht="70.05" customHeight="1" spans="1:24">
      <c r="A283" s="8">
        <v>64</v>
      </c>
      <c r="B283" s="11" t="s">
        <v>530</v>
      </c>
      <c r="C283" s="39" t="s">
        <v>1290</v>
      </c>
      <c r="D283" s="11" t="s">
        <v>1032</v>
      </c>
      <c r="E283" s="11" t="s">
        <v>1033</v>
      </c>
      <c r="F283" s="13" t="s">
        <v>1291</v>
      </c>
      <c r="G283" s="11">
        <v>93.6</v>
      </c>
      <c r="H283" s="11" t="s">
        <v>533</v>
      </c>
      <c r="I283" s="11" t="s">
        <v>553</v>
      </c>
      <c r="J283" s="39">
        <v>93.6</v>
      </c>
      <c r="K283" s="39">
        <v>93.6</v>
      </c>
      <c r="L283" s="11"/>
      <c r="M283" s="11"/>
      <c r="N283" s="11"/>
      <c r="O283" s="11" t="s">
        <v>535</v>
      </c>
      <c r="P283" s="13" t="s">
        <v>1292</v>
      </c>
      <c r="Q283" s="11">
        <v>191</v>
      </c>
      <c r="R283" s="47" t="s">
        <v>239</v>
      </c>
      <c r="S283" s="47" t="s">
        <v>78</v>
      </c>
      <c r="T283" s="47" t="s">
        <v>776</v>
      </c>
      <c r="U283" s="47" t="s">
        <v>825</v>
      </c>
      <c r="V283" s="43"/>
      <c r="W283" s="48">
        <v>93.6</v>
      </c>
      <c r="X283" s="46">
        <f t="shared" si="7"/>
        <v>0</v>
      </c>
    </row>
    <row r="284" s="1" customFormat="1" ht="70.05" customHeight="1" spans="1:24">
      <c r="A284" s="8">
        <v>65</v>
      </c>
      <c r="B284" s="11" t="s">
        <v>530</v>
      </c>
      <c r="C284" s="39" t="s">
        <v>1293</v>
      </c>
      <c r="D284" s="11" t="s">
        <v>1032</v>
      </c>
      <c r="E284" s="11" t="s">
        <v>1033</v>
      </c>
      <c r="F284" s="19" t="s">
        <v>1294</v>
      </c>
      <c r="G284" s="18">
        <v>93.65</v>
      </c>
      <c r="H284" s="18" t="s">
        <v>533</v>
      </c>
      <c r="I284" s="18" t="s">
        <v>557</v>
      </c>
      <c r="J284" s="39">
        <v>93.65</v>
      </c>
      <c r="K284" s="39">
        <v>93.65</v>
      </c>
      <c r="L284" s="18"/>
      <c r="M284" s="18"/>
      <c r="N284" s="18"/>
      <c r="O284" s="18" t="s">
        <v>535</v>
      </c>
      <c r="P284" s="19" t="s">
        <v>1295</v>
      </c>
      <c r="Q284" s="18">
        <v>283</v>
      </c>
      <c r="R284" s="47" t="s">
        <v>239</v>
      </c>
      <c r="S284" s="47" t="s">
        <v>78</v>
      </c>
      <c r="T284" s="47" t="s">
        <v>776</v>
      </c>
      <c r="U284" s="47" t="s">
        <v>825</v>
      </c>
      <c r="V284" s="70"/>
      <c r="W284" s="48">
        <v>93.65</v>
      </c>
      <c r="X284" s="46">
        <f t="shared" si="7"/>
        <v>0</v>
      </c>
    </row>
    <row r="285" s="1" customFormat="1" ht="87" customHeight="1" spans="1:24">
      <c r="A285" s="8">
        <v>66</v>
      </c>
      <c r="B285" s="11" t="s">
        <v>1296</v>
      </c>
      <c r="C285" s="11" t="s">
        <v>1297</v>
      </c>
      <c r="D285" s="11" t="s">
        <v>1032</v>
      </c>
      <c r="E285" s="11" t="s">
        <v>1033</v>
      </c>
      <c r="F285" s="13" t="s">
        <v>1298</v>
      </c>
      <c r="G285" s="11"/>
      <c r="H285" s="110" t="s">
        <v>1299</v>
      </c>
      <c r="I285" s="11"/>
      <c r="J285" s="11">
        <v>2000</v>
      </c>
      <c r="K285" s="11">
        <v>2000</v>
      </c>
      <c r="L285" s="11"/>
      <c r="M285" s="11"/>
      <c r="N285" s="11"/>
      <c r="O285" s="11" t="s">
        <v>1300</v>
      </c>
      <c r="P285" s="114" t="s">
        <v>2475</v>
      </c>
      <c r="Q285" s="24"/>
      <c r="R285" s="69" t="s">
        <v>860</v>
      </c>
      <c r="S285" s="69" t="s">
        <v>861</v>
      </c>
      <c r="T285" s="69" t="s">
        <v>862</v>
      </c>
      <c r="U285" s="69" t="s">
        <v>863</v>
      </c>
      <c r="V285" s="43"/>
      <c r="W285" s="48">
        <v>2000</v>
      </c>
      <c r="X285" s="46">
        <f t="shared" si="7"/>
        <v>0</v>
      </c>
    </row>
    <row r="286" s="1" customFormat="1" ht="213.6" customHeight="1" spans="1:24">
      <c r="A286" s="8">
        <v>67</v>
      </c>
      <c r="B286" s="8" t="s">
        <v>1296</v>
      </c>
      <c r="C286" s="11" t="s">
        <v>1302</v>
      </c>
      <c r="D286" s="11" t="s">
        <v>1032</v>
      </c>
      <c r="E286" s="11" t="s">
        <v>1033</v>
      </c>
      <c r="F286" s="13" t="s">
        <v>1298</v>
      </c>
      <c r="G286" s="18"/>
      <c r="H286" s="111"/>
      <c r="I286" s="18"/>
      <c r="J286" s="8">
        <v>1000</v>
      </c>
      <c r="K286" s="8">
        <v>1000</v>
      </c>
      <c r="L286" s="18"/>
      <c r="M286" s="18"/>
      <c r="N286" s="18"/>
      <c r="O286" s="11" t="s">
        <v>1300</v>
      </c>
      <c r="P286" s="115"/>
      <c r="Q286" s="51"/>
      <c r="R286" s="47" t="s">
        <v>156</v>
      </c>
      <c r="S286" s="47" t="s">
        <v>698</v>
      </c>
      <c r="T286" s="119">
        <v>2018.12</v>
      </c>
      <c r="U286" s="50"/>
      <c r="V286" s="43"/>
      <c r="W286" s="48">
        <v>2000</v>
      </c>
      <c r="X286" s="46">
        <f t="shared" si="7"/>
        <v>1000</v>
      </c>
    </row>
    <row r="287" s="1" customFormat="1" ht="123" customHeight="1" spans="1:24">
      <c r="A287" s="8">
        <v>68</v>
      </c>
      <c r="B287" s="11" t="s">
        <v>1296</v>
      </c>
      <c r="C287" s="11" t="s">
        <v>1303</v>
      </c>
      <c r="D287" s="11" t="s">
        <v>1032</v>
      </c>
      <c r="E287" s="11" t="s">
        <v>1033</v>
      </c>
      <c r="F287" s="30" t="s">
        <v>1304</v>
      </c>
      <c r="G287" s="18"/>
      <c r="H287" s="112" t="s">
        <v>1305</v>
      </c>
      <c r="I287" s="112"/>
      <c r="J287" s="80">
        <v>2000</v>
      </c>
      <c r="K287" s="80">
        <v>2000</v>
      </c>
      <c r="L287" s="18"/>
      <c r="M287" s="18"/>
      <c r="N287" s="18"/>
      <c r="O287" s="11" t="s">
        <v>1300</v>
      </c>
      <c r="P287" s="116" t="s">
        <v>2476</v>
      </c>
      <c r="Q287" s="51"/>
      <c r="R287" s="50"/>
      <c r="S287" s="120">
        <v>2017.9</v>
      </c>
      <c r="T287" s="120">
        <v>2019</v>
      </c>
      <c r="U287" s="120"/>
      <c r="V287" s="121" t="s">
        <v>1307</v>
      </c>
      <c r="W287" s="48">
        <v>1000</v>
      </c>
      <c r="X287" s="46">
        <f t="shared" si="7"/>
        <v>-1000</v>
      </c>
    </row>
    <row r="288" s="1" customFormat="1" ht="121.8" customHeight="1" spans="1:24">
      <c r="A288" s="8">
        <v>69</v>
      </c>
      <c r="B288" s="11" t="s">
        <v>1296</v>
      </c>
      <c r="C288" s="76" t="s">
        <v>1308</v>
      </c>
      <c r="D288" s="11" t="s">
        <v>1032</v>
      </c>
      <c r="E288" s="11" t="s">
        <v>1033</v>
      </c>
      <c r="F288" s="30" t="s">
        <v>1304</v>
      </c>
      <c r="G288" s="18"/>
      <c r="H288" s="113"/>
      <c r="I288" s="113"/>
      <c r="J288" s="11">
        <v>1000</v>
      </c>
      <c r="K288" s="11">
        <v>1000</v>
      </c>
      <c r="L288" s="18"/>
      <c r="M288" s="18"/>
      <c r="N288" s="18"/>
      <c r="O288" s="11" t="s">
        <v>1300</v>
      </c>
      <c r="P288" s="117"/>
      <c r="Q288" s="51"/>
      <c r="R288" s="50"/>
      <c r="S288" s="120">
        <v>2017.9</v>
      </c>
      <c r="T288" s="120">
        <v>2019</v>
      </c>
      <c r="U288" s="50"/>
      <c r="V288" s="122"/>
      <c r="W288" s="48">
        <v>1000</v>
      </c>
      <c r="X288" s="46">
        <f t="shared" si="7"/>
        <v>0</v>
      </c>
    </row>
    <row r="289" s="1" customFormat="1" ht="88.2" customHeight="1" spans="1:24">
      <c r="A289" s="8">
        <v>70</v>
      </c>
      <c r="B289" s="11" t="s">
        <v>30</v>
      </c>
      <c r="C289" s="12" t="s">
        <v>1309</v>
      </c>
      <c r="D289" s="11" t="s">
        <v>1032</v>
      </c>
      <c r="E289" s="11" t="s">
        <v>1033</v>
      </c>
      <c r="F289" s="13" t="s">
        <v>1310</v>
      </c>
      <c r="G289" s="11">
        <v>3</v>
      </c>
      <c r="H289" s="11" t="s">
        <v>35</v>
      </c>
      <c r="I289" s="11" t="s">
        <v>1311</v>
      </c>
      <c r="J289" s="12">
        <v>3</v>
      </c>
      <c r="K289" s="12">
        <v>3</v>
      </c>
      <c r="L289" s="11"/>
      <c r="M289" s="11"/>
      <c r="N289" s="11"/>
      <c r="O289" s="11" t="s">
        <v>37</v>
      </c>
      <c r="P289" s="13" t="s">
        <v>1312</v>
      </c>
      <c r="Q289" s="11" t="s">
        <v>1313</v>
      </c>
      <c r="R289" s="47" t="s">
        <v>707</v>
      </c>
      <c r="S289" s="119" t="s">
        <v>833</v>
      </c>
      <c r="T289" s="119" t="s">
        <v>540</v>
      </c>
      <c r="U289" s="47"/>
      <c r="V289" s="43"/>
      <c r="W289" s="48">
        <v>3</v>
      </c>
      <c r="X289" s="46">
        <f t="shared" si="7"/>
        <v>0</v>
      </c>
    </row>
    <row r="290" s="1" customFormat="1" ht="45" customHeight="1" spans="1:24">
      <c r="A290" s="8">
        <v>71</v>
      </c>
      <c r="B290" s="11" t="s">
        <v>30</v>
      </c>
      <c r="C290" s="12" t="s">
        <v>1314</v>
      </c>
      <c r="D290" s="11" t="s">
        <v>1032</v>
      </c>
      <c r="E290" s="11" t="s">
        <v>1033</v>
      </c>
      <c r="F290" s="13" t="s">
        <v>1315</v>
      </c>
      <c r="G290" s="11">
        <v>3.8</v>
      </c>
      <c r="H290" s="11" t="s">
        <v>35</v>
      </c>
      <c r="I290" s="11" t="s">
        <v>1316</v>
      </c>
      <c r="J290" s="12">
        <v>3.8</v>
      </c>
      <c r="K290" s="12">
        <v>3.8</v>
      </c>
      <c r="L290" s="11"/>
      <c r="M290" s="11"/>
      <c r="N290" s="11"/>
      <c r="O290" s="11" t="s">
        <v>37</v>
      </c>
      <c r="P290" s="13" t="s">
        <v>1317</v>
      </c>
      <c r="Q290" s="11" t="s">
        <v>1318</v>
      </c>
      <c r="R290" s="47" t="s">
        <v>707</v>
      </c>
      <c r="S290" s="47" t="s">
        <v>1127</v>
      </c>
      <c r="T290" s="47" t="s">
        <v>1319</v>
      </c>
      <c r="U290" s="47"/>
      <c r="V290" s="43"/>
      <c r="W290" s="48">
        <v>3.8</v>
      </c>
      <c r="X290" s="46">
        <f t="shared" si="7"/>
        <v>0</v>
      </c>
    </row>
    <row r="291" s="1" customFormat="1" ht="55.8" customHeight="1" spans="1:24">
      <c r="A291" s="8">
        <v>72</v>
      </c>
      <c r="B291" s="74" t="s">
        <v>135</v>
      </c>
      <c r="C291" s="15" t="s">
        <v>1320</v>
      </c>
      <c r="D291" s="14" t="s">
        <v>1032</v>
      </c>
      <c r="E291" s="11" t="s">
        <v>1033</v>
      </c>
      <c r="F291" s="29" t="s">
        <v>1321</v>
      </c>
      <c r="G291" s="14">
        <v>5</v>
      </c>
      <c r="H291" s="14" t="s">
        <v>138</v>
      </c>
      <c r="I291" s="14" t="s">
        <v>1322</v>
      </c>
      <c r="J291" s="15">
        <v>5</v>
      </c>
      <c r="K291" s="15">
        <v>5</v>
      </c>
      <c r="L291" s="14"/>
      <c r="M291" s="14"/>
      <c r="N291" s="14"/>
      <c r="O291" s="14" t="s">
        <v>135</v>
      </c>
      <c r="P291" s="64" t="s">
        <v>1323</v>
      </c>
      <c r="Q291" s="14">
        <v>77</v>
      </c>
      <c r="R291" s="52" t="s">
        <v>1174</v>
      </c>
      <c r="S291" s="52" t="s">
        <v>1324</v>
      </c>
      <c r="T291" s="52" t="s">
        <v>538</v>
      </c>
      <c r="U291" s="52" t="s">
        <v>1181</v>
      </c>
      <c r="V291" s="43"/>
      <c r="W291" s="48">
        <v>5</v>
      </c>
      <c r="X291" s="46">
        <f t="shared" si="7"/>
        <v>0</v>
      </c>
    </row>
    <row r="292" s="1" customFormat="1" ht="74.4" customHeight="1" spans="1:24">
      <c r="A292" s="8">
        <v>73</v>
      </c>
      <c r="B292" s="11" t="s">
        <v>135</v>
      </c>
      <c r="C292" s="11" t="s">
        <v>1325</v>
      </c>
      <c r="D292" s="11" t="s">
        <v>1032</v>
      </c>
      <c r="E292" s="14" t="s">
        <v>1033</v>
      </c>
      <c r="F292" s="54" t="s">
        <v>1326</v>
      </c>
      <c r="G292" s="28">
        <v>4.5</v>
      </c>
      <c r="H292" s="28" t="s">
        <v>138</v>
      </c>
      <c r="I292" s="28" t="s">
        <v>1327</v>
      </c>
      <c r="J292" s="11">
        <v>4.5</v>
      </c>
      <c r="K292" s="11">
        <v>4.5</v>
      </c>
      <c r="L292" s="28"/>
      <c r="M292" s="28"/>
      <c r="N292" s="28"/>
      <c r="O292" s="28" t="s">
        <v>135</v>
      </c>
      <c r="P292" s="54" t="s">
        <v>1328</v>
      </c>
      <c r="Q292" s="28">
        <v>25</v>
      </c>
      <c r="R292" s="69" t="s">
        <v>707</v>
      </c>
      <c r="S292" s="69" t="s">
        <v>1174</v>
      </c>
      <c r="T292" s="69" t="s">
        <v>537</v>
      </c>
      <c r="U292" s="69" t="s">
        <v>250</v>
      </c>
      <c r="V292" s="43"/>
      <c r="W292" s="48">
        <v>4.5</v>
      </c>
      <c r="X292" s="46">
        <f t="shared" si="7"/>
        <v>0</v>
      </c>
    </row>
    <row r="293" s="1" customFormat="1" ht="109.8" customHeight="1" spans="1:24">
      <c r="A293" s="8">
        <v>74</v>
      </c>
      <c r="B293" s="11" t="s">
        <v>135</v>
      </c>
      <c r="C293" s="8" t="s">
        <v>1329</v>
      </c>
      <c r="D293" s="18" t="s">
        <v>1032</v>
      </c>
      <c r="E293" s="11" t="s">
        <v>1033</v>
      </c>
      <c r="F293" s="61" t="s">
        <v>1330</v>
      </c>
      <c r="G293" s="18">
        <v>39.715</v>
      </c>
      <c r="H293" s="62" t="s">
        <v>138</v>
      </c>
      <c r="I293" s="18" t="s">
        <v>1331</v>
      </c>
      <c r="J293" s="65">
        <v>39.715</v>
      </c>
      <c r="K293" s="65">
        <v>39.715</v>
      </c>
      <c r="L293" s="18"/>
      <c r="M293" s="18"/>
      <c r="N293" s="18"/>
      <c r="O293" s="62" t="s">
        <v>135</v>
      </c>
      <c r="P293" s="61" t="s">
        <v>1332</v>
      </c>
      <c r="Q293" s="18">
        <v>20</v>
      </c>
      <c r="R293" s="50" t="s">
        <v>1273</v>
      </c>
      <c r="S293" s="50" t="s">
        <v>123</v>
      </c>
      <c r="T293" s="50" t="s">
        <v>79</v>
      </c>
      <c r="U293" s="50" t="s">
        <v>128</v>
      </c>
      <c r="V293" s="123"/>
      <c r="W293" s="48">
        <v>39.715</v>
      </c>
      <c r="X293" s="46">
        <f t="shared" si="7"/>
        <v>0</v>
      </c>
    </row>
    <row r="294" s="1" customFormat="1" ht="70.05" customHeight="1" spans="1:24">
      <c r="A294" s="8">
        <v>75</v>
      </c>
      <c r="B294" s="11" t="s">
        <v>135</v>
      </c>
      <c r="C294" s="8" t="s">
        <v>1333</v>
      </c>
      <c r="D294" s="18" t="s">
        <v>1032</v>
      </c>
      <c r="E294" s="11" t="s">
        <v>1033</v>
      </c>
      <c r="F294" s="19" t="s">
        <v>1334</v>
      </c>
      <c r="G294" s="18">
        <v>29.7044</v>
      </c>
      <c r="H294" s="18" t="s">
        <v>138</v>
      </c>
      <c r="I294" s="18" t="s">
        <v>1335</v>
      </c>
      <c r="J294" s="8">
        <v>29.7044</v>
      </c>
      <c r="K294" s="8">
        <v>29.7044</v>
      </c>
      <c r="L294" s="18"/>
      <c r="M294" s="18"/>
      <c r="N294" s="18"/>
      <c r="O294" s="18" t="s">
        <v>135</v>
      </c>
      <c r="P294" s="19" t="s">
        <v>1336</v>
      </c>
      <c r="Q294" s="18">
        <v>15</v>
      </c>
      <c r="R294" s="50" t="s">
        <v>110</v>
      </c>
      <c r="S294" s="50" t="s">
        <v>141</v>
      </c>
      <c r="T294" s="50"/>
      <c r="U294" s="50"/>
      <c r="V294" s="43"/>
      <c r="W294" s="48">
        <v>29.7044</v>
      </c>
      <c r="X294" s="46">
        <f t="shared" si="7"/>
        <v>0</v>
      </c>
    </row>
    <row r="295" s="1" customFormat="1" ht="70.05" customHeight="1" spans="1:24">
      <c r="A295" s="8">
        <v>76</v>
      </c>
      <c r="B295" s="11" t="s">
        <v>135</v>
      </c>
      <c r="C295" s="8" t="s">
        <v>1337</v>
      </c>
      <c r="D295" s="18" t="s">
        <v>1032</v>
      </c>
      <c r="E295" s="11" t="s">
        <v>1033</v>
      </c>
      <c r="F295" s="19" t="s">
        <v>1338</v>
      </c>
      <c r="G295" s="18">
        <v>29.8544</v>
      </c>
      <c r="H295" s="18" t="s">
        <v>138</v>
      </c>
      <c r="I295" s="18" t="s">
        <v>1327</v>
      </c>
      <c r="J295" s="8">
        <v>29.8544</v>
      </c>
      <c r="K295" s="8">
        <v>29.8544</v>
      </c>
      <c r="L295" s="18"/>
      <c r="M295" s="18"/>
      <c r="N295" s="18"/>
      <c r="O295" s="18" t="s">
        <v>135</v>
      </c>
      <c r="P295" s="19" t="s">
        <v>1339</v>
      </c>
      <c r="Q295" s="18">
        <v>15</v>
      </c>
      <c r="R295" s="50" t="s">
        <v>110</v>
      </c>
      <c r="S295" s="50" t="s">
        <v>141</v>
      </c>
      <c r="T295" s="50"/>
      <c r="U295" s="50"/>
      <c r="V295" s="43"/>
      <c r="W295" s="48">
        <v>29.8544</v>
      </c>
      <c r="X295" s="46">
        <f t="shared" si="7"/>
        <v>0</v>
      </c>
    </row>
    <row r="296" s="1" customFormat="1" ht="70.05" customHeight="1" spans="1:24">
      <c r="A296" s="8">
        <v>77</v>
      </c>
      <c r="B296" s="11" t="s">
        <v>135</v>
      </c>
      <c r="C296" s="8" t="s">
        <v>1340</v>
      </c>
      <c r="D296" s="18" t="s">
        <v>1032</v>
      </c>
      <c r="E296" s="11" t="s">
        <v>1033</v>
      </c>
      <c r="F296" s="19" t="s">
        <v>1341</v>
      </c>
      <c r="G296" s="18">
        <v>29.6988</v>
      </c>
      <c r="H296" s="18" t="s">
        <v>138</v>
      </c>
      <c r="I296" s="18" t="s">
        <v>1342</v>
      </c>
      <c r="J296" s="8">
        <v>29.6988</v>
      </c>
      <c r="K296" s="8">
        <v>29.6988</v>
      </c>
      <c r="L296" s="18"/>
      <c r="M296" s="18"/>
      <c r="N296" s="18"/>
      <c r="O296" s="18" t="s">
        <v>135</v>
      </c>
      <c r="P296" s="19" t="s">
        <v>1343</v>
      </c>
      <c r="Q296" s="18">
        <v>39</v>
      </c>
      <c r="R296" s="50" t="s">
        <v>110</v>
      </c>
      <c r="S296" s="50" t="s">
        <v>141</v>
      </c>
      <c r="T296" s="50"/>
      <c r="U296" s="50"/>
      <c r="V296" s="43"/>
      <c r="W296" s="48">
        <v>29.6988</v>
      </c>
      <c r="X296" s="46">
        <f t="shared" si="7"/>
        <v>0</v>
      </c>
    </row>
    <row r="297" s="1" customFormat="1" ht="70.05" customHeight="1" spans="1:24">
      <c r="A297" s="8">
        <v>78</v>
      </c>
      <c r="B297" s="11" t="s">
        <v>135</v>
      </c>
      <c r="C297" s="8" t="s">
        <v>1344</v>
      </c>
      <c r="D297" s="18" t="s">
        <v>1032</v>
      </c>
      <c r="E297" s="11" t="s">
        <v>1033</v>
      </c>
      <c r="F297" s="19" t="s">
        <v>1345</v>
      </c>
      <c r="G297" s="18">
        <v>18.359</v>
      </c>
      <c r="H297" s="18" t="s">
        <v>138</v>
      </c>
      <c r="I297" s="18" t="s">
        <v>1346</v>
      </c>
      <c r="J297" s="8">
        <v>18.359</v>
      </c>
      <c r="K297" s="8">
        <v>18.359</v>
      </c>
      <c r="L297" s="18"/>
      <c r="M297" s="18"/>
      <c r="N297" s="18"/>
      <c r="O297" s="18" t="s">
        <v>135</v>
      </c>
      <c r="P297" s="19" t="s">
        <v>1347</v>
      </c>
      <c r="Q297" s="18">
        <v>151</v>
      </c>
      <c r="R297" s="50" t="s">
        <v>1348</v>
      </c>
      <c r="S297" s="50" t="s">
        <v>1349</v>
      </c>
      <c r="T297" s="50" t="s">
        <v>79</v>
      </c>
      <c r="U297" s="50" t="s">
        <v>1350</v>
      </c>
      <c r="V297" s="43"/>
      <c r="W297" s="48">
        <v>18.359</v>
      </c>
      <c r="X297" s="46">
        <f t="shared" si="7"/>
        <v>0</v>
      </c>
    </row>
    <row r="298" s="1" customFormat="1" ht="70.05" customHeight="1" spans="1:24">
      <c r="A298" s="8">
        <v>79</v>
      </c>
      <c r="B298" s="11" t="s">
        <v>157</v>
      </c>
      <c r="C298" s="11" t="s">
        <v>1351</v>
      </c>
      <c r="D298" s="11" t="s">
        <v>1032</v>
      </c>
      <c r="E298" s="11" t="s">
        <v>1033</v>
      </c>
      <c r="F298" s="13" t="s">
        <v>1352</v>
      </c>
      <c r="G298" s="11">
        <v>8.4</v>
      </c>
      <c r="H298" s="11" t="s">
        <v>160</v>
      </c>
      <c r="I298" s="11" t="s">
        <v>1353</v>
      </c>
      <c r="J298" s="12">
        <v>4.2</v>
      </c>
      <c r="K298" s="12">
        <v>4.2</v>
      </c>
      <c r="L298" s="11"/>
      <c r="M298" s="11"/>
      <c r="N298" s="11"/>
      <c r="O298" s="11" t="s">
        <v>657</v>
      </c>
      <c r="P298" s="13" t="s">
        <v>1354</v>
      </c>
      <c r="Q298" s="11">
        <v>69</v>
      </c>
      <c r="R298" s="47" t="s">
        <v>573</v>
      </c>
      <c r="S298" s="47" t="s">
        <v>900</v>
      </c>
      <c r="T298" s="47" t="s">
        <v>1220</v>
      </c>
      <c r="U298" s="47" t="s">
        <v>268</v>
      </c>
      <c r="V298" s="43"/>
      <c r="W298" s="48">
        <v>4.2</v>
      </c>
      <c r="X298" s="46">
        <f t="shared" si="7"/>
        <v>0</v>
      </c>
    </row>
    <row r="299" s="1" customFormat="1" ht="70.05" customHeight="1" spans="1:24">
      <c r="A299" s="8">
        <v>80</v>
      </c>
      <c r="B299" s="11" t="s">
        <v>157</v>
      </c>
      <c r="C299" s="11" t="s">
        <v>1355</v>
      </c>
      <c r="D299" s="11" t="s">
        <v>1032</v>
      </c>
      <c r="E299" s="11" t="s">
        <v>1033</v>
      </c>
      <c r="F299" s="13" t="s">
        <v>1356</v>
      </c>
      <c r="G299" s="11">
        <v>23.6</v>
      </c>
      <c r="H299" s="11" t="s">
        <v>160</v>
      </c>
      <c r="I299" s="11" t="s">
        <v>1357</v>
      </c>
      <c r="J299" s="12">
        <v>4.72</v>
      </c>
      <c r="K299" s="12">
        <v>4.72</v>
      </c>
      <c r="L299" s="11"/>
      <c r="M299" s="11"/>
      <c r="N299" s="11"/>
      <c r="O299" s="11" t="s">
        <v>657</v>
      </c>
      <c r="P299" s="13" t="s">
        <v>1358</v>
      </c>
      <c r="Q299" s="11">
        <v>230</v>
      </c>
      <c r="R299" s="47" t="s">
        <v>573</v>
      </c>
      <c r="S299" s="47" t="s">
        <v>900</v>
      </c>
      <c r="T299" s="47" t="s">
        <v>1359</v>
      </c>
      <c r="U299" s="47" t="s">
        <v>268</v>
      </c>
      <c r="V299" s="43"/>
      <c r="W299" s="48">
        <v>4.72</v>
      </c>
      <c r="X299" s="46">
        <f t="shared" si="7"/>
        <v>0</v>
      </c>
    </row>
    <row r="300" s="1" customFormat="1" ht="70.05" customHeight="1" spans="1:24">
      <c r="A300" s="8">
        <v>81</v>
      </c>
      <c r="B300" s="11" t="s">
        <v>157</v>
      </c>
      <c r="C300" s="11" t="s">
        <v>1360</v>
      </c>
      <c r="D300" s="11" t="s">
        <v>1032</v>
      </c>
      <c r="E300" s="11" t="s">
        <v>1033</v>
      </c>
      <c r="F300" s="13" t="s">
        <v>1361</v>
      </c>
      <c r="G300" s="11">
        <v>29.8</v>
      </c>
      <c r="H300" s="11" t="s">
        <v>160</v>
      </c>
      <c r="I300" s="11" t="s">
        <v>1362</v>
      </c>
      <c r="J300" s="12">
        <v>4.58</v>
      </c>
      <c r="K300" s="12">
        <v>4.58</v>
      </c>
      <c r="L300" s="11"/>
      <c r="M300" s="11"/>
      <c r="N300" s="11"/>
      <c r="O300" s="11" t="s">
        <v>657</v>
      </c>
      <c r="P300" s="13" t="s">
        <v>1363</v>
      </c>
      <c r="Q300" s="11">
        <v>804</v>
      </c>
      <c r="R300" s="47" t="s">
        <v>1119</v>
      </c>
      <c r="S300" s="47" t="s">
        <v>981</v>
      </c>
      <c r="T300" s="47" t="s">
        <v>1364</v>
      </c>
      <c r="U300" s="47" t="s">
        <v>1365</v>
      </c>
      <c r="V300" s="43"/>
      <c r="W300" s="48">
        <v>4.58</v>
      </c>
      <c r="X300" s="46">
        <f t="shared" si="7"/>
        <v>0</v>
      </c>
    </row>
    <row r="301" s="1" customFormat="1" ht="70.05" customHeight="1" spans="1:24">
      <c r="A301" s="8">
        <v>82</v>
      </c>
      <c r="B301" s="8" t="s">
        <v>199</v>
      </c>
      <c r="C301" s="8" t="s">
        <v>1366</v>
      </c>
      <c r="D301" s="11" t="s">
        <v>1032</v>
      </c>
      <c r="E301" s="11" t="s">
        <v>1033</v>
      </c>
      <c r="F301" s="13" t="s">
        <v>1367</v>
      </c>
      <c r="G301" s="11">
        <v>9.6965</v>
      </c>
      <c r="H301" s="11" t="s">
        <v>202</v>
      </c>
      <c r="I301" s="11" t="s">
        <v>1368</v>
      </c>
      <c r="J301" s="8">
        <v>9.6965</v>
      </c>
      <c r="K301" s="8">
        <v>9.6965</v>
      </c>
      <c r="L301" s="11"/>
      <c r="M301" s="11"/>
      <c r="N301" s="11"/>
      <c r="O301" s="11" t="s">
        <v>199</v>
      </c>
      <c r="P301" s="13" t="s">
        <v>1369</v>
      </c>
      <c r="Q301" s="11">
        <v>2746</v>
      </c>
      <c r="R301" s="47">
        <v>43215</v>
      </c>
      <c r="S301" s="47">
        <v>43224</v>
      </c>
      <c r="T301" s="47">
        <v>43286</v>
      </c>
      <c r="U301" s="47">
        <v>43346</v>
      </c>
      <c r="V301" s="43"/>
      <c r="W301" s="48">
        <v>9.6965</v>
      </c>
      <c r="X301" s="46">
        <f t="shared" si="7"/>
        <v>0</v>
      </c>
    </row>
    <row r="302" s="1" customFormat="1" ht="66.6" customHeight="1" spans="1:24">
      <c r="A302" s="8">
        <v>83</v>
      </c>
      <c r="B302" s="28" t="s">
        <v>216</v>
      </c>
      <c r="C302" s="14" t="s">
        <v>1370</v>
      </c>
      <c r="D302" s="11" t="s">
        <v>1032</v>
      </c>
      <c r="E302" s="14" t="s">
        <v>1033</v>
      </c>
      <c r="F302" s="29" t="s">
        <v>1371</v>
      </c>
      <c r="G302" s="14">
        <v>26</v>
      </c>
      <c r="H302" s="14" t="s">
        <v>219</v>
      </c>
      <c r="I302" s="14" t="s">
        <v>1372</v>
      </c>
      <c r="J302" s="14">
        <v>26</v>
      </c>
      <c r="K302" s="14">
        <v>26</v>
      </c>
      <c r="L302" s="14"/>
      <c r="M302" s="14"/>
      <c r="N302" s="14"/>
      <c r="O302" s="14" t="s">
        <v>221</v>
      </c>
      <c r="P302" s="29" t="s">
        <v>1373</v>
      </c>
      <c r="Q302" s="14">
        <v>46</v>
      </c>
      <c r="R302" s="52" t="s">
        <v>1374</v>
      </c>
      <c r="S302" s="124" t="s">
        <v>1375</v>
      </c>
      <c r="T302" s="124" t="s">
        <v>1376</v>
      </c>
      <c r="U302" s="124" t="s">
        <v>255</v>
      </c>
      <c r="V302" s="43"/>
      <c r="W302" s="48">
        <v>26</v>
      </c>
      <c r="X302" s="46">
        <f t="shared" si="7"/>
        <v>0</v>
      </c>
    </row>
    <row r="303" s="1" customFormat="1" ht="58.2" customHeight="1" spans="1:24">
      <c r="A303" s="8">
        <v>84</v>
      </c>
      <c r="B303" s="8" t="s">
        <v>216</v>
      </c>
      <c r="C303" s="8" t="s">
        <v>2477</v>
      </c>
      <c r="D303" s="11" t="s">
        <v>1032</v>
      </c>
      <c r="E303" s="14" t="s">
        <v>1033</v>
      </c>
      <c r="F303" s="30" t="s">
        <v>1378</v>
      </c>
      <c r="G303" s="8">
        <v>293.15</v>
      </c>
      <c r="H303" s="8" t="s">
        <v>219</v>
      </c>
      <c r="I303" s="8" t="s">
        <v>1379</v>
      </c>
      <c r="J303" s="8">
        <v>278.4925</v>
      </c>
      <c r="K303" s="8">
        <v>278.4925</v>
      </c>
      <c r="L303" s="8"/>
      <c r="M303" s="8"/>
      <c r="N303" s="8"/>
      <c r="O303" s="8" t="s">
        <v>221</v>
      </c>
      <c r="P303" s="30" t="s">
        <v>1380</v>
      </c>
      <c r="Q303" s="8">
        <v>54</v>
      </c>
      <c r="R303" s="43" t="s">
        <v>783</v>
      </c>
      <c r="S303" s="43" t="s">
        <v>197</v>
      </c>
      <c r="T303" s="43" t="s">
        <v>693</v>
      </c>
      <c r="U303" s="43"/>
      <c r="V303" s="43"/>
      <c r="W303" s="48">
        <v>278.4925</v>
      </c>
      <c r="X303" s="46">
        <f t="shared" si="7"/>
        <v>0</v>
      </c>
    </row>
    <row r="304" s="1" customFormat="1" ht="70.05" customHeight="1" spans="1:24">
      <c r="A304" s="8">
        <v>85</v>
      </c>
      <c r="B304" s="8" t="s">
        <v>425</v>
      </c>
      <c r="C304" s="8" t="s">
        <v>1381</v>
      </c>
      <c r="D304" s="11" t="s">
        <v>1032</v>
      </c>
      <c r="E304" s="11" t="s">
        <v>1033</v>
      </c>
      <c r="F304" s="13" t="s">
        <v>1382</v>
      </c>
      <c r="G304" s="8">
        <v>13.58</v>
      </c>
      <c r="H304" s="11" t="s">
        <v>428</v>
      </c>
      <c r="I304" s="11" t="s">
        <v>429</v>
      </c>
      <c r="J304" s="8">
        <v>13.58</v>
      </c>
      <c r="K304" s="8">
        <v>13.58</v>
      </c>
      <c r="L304" s="11"/>
      <c r="M304" s="11"/>
      <c r="N304" s="11"/>
      <c r="O304" s="11" t="s">
        <v>430</v>
      </c>
      <c r="P304" s="13" t="s">
        <v>1383</v>
      </c>
      <c r="Q304" s="11">
        <v>442</v>
      </c>
      <c r="R304" s="47">
        <v>43172</v>
      </c>
      <c r="S304" s="47">
        <v>43179</v>
      </c>
      <c r="T304" s="47">
        <v>43271</v>
      </c>
      <c r="U304" s="47"/>
      <c r="V304" s="43"/>
      <c r="W304" s="48">
        <v>13.58</v>
      </c>
      <c r="X304" s="46">
        <f t="shared" si="7"/>
        <v>0</v>
      </c>
    </row>
    <row r="305" s="1" customFormat="1" ht="91.05" customHeight="1" spans="1:24">
      <c r="A305" s="8">
        <v>86</v>
      </c>
      <c r="B305" s="12" t="s">
        <v>488</v>
      </c>
      <c r="C305" s="56" t="s">
        <v>1384</v>
      </c>
      <c r="D305" s="11" t="s">
        <v>1032</v>
      </c>
      <c r="E305" s="11" t="s">
        <v>1033</v>
      </c>
      <c r="F305" s="13" t="s">
        <v>1385</v>
      </c>
      <c r="G305" s="11">
        <v>16.08</v>
      </c>
      <c r="H305" s="11" t="s">
        <v>491</v>
      </c>
      <c r="I305" s="11" t="s">
        <v>1386</v>
      </c>
      <c r="J305" s="12">
        <v>16.08</v>
      </c>
      <c r="K305" s="12">
        <v>16.08</v>
      </c>
      <c r="L305" s="11"/>
      <c r="M305" s="11"/>
      <c r="N305" s="11"/>
      <c r="O305" s="11" t="s">
        <v>488</v>
      </c>
      <c r="P305" s="13" t="s">
        <v>1387</v>
      </c>
      <c r="Q305" s="11">
        <v>43</v>
      </c>
      <c r="R305" s="47">
        <v>43043</v>
      </c>
      <c r="S305" s="47">
        <v>43044</v>
      </c>
      <c r="T305" s="47">
        <v>43078</v>
      </c>
      <c r="U305" s="47">
        <v>43120</v>
      </c>
      <c r="V305" s="43"/>
      <c r="W305" s="48">
        <v>16.08</v>
      </c>
      <c r="X305" s="46">
        <f t="shared" si="7"/>
        <v>0</v>
      </c>
    </row>
    <row r="306" s="1" customFormat="1" ht="48.6" customHeight="1" spans="1:24">
      <c r="A306" s="8">
        <v>87</v>
      </c>
      <c r="B306" s="12" t="s">
        <v>488</v>
      </c>
      <c r="C306" s="56" t="s">
        <v>1388</v>
      </c>
      <c r="D306" s="11" t="s">
        <v>1032</v>
      </c>
      <c r="E306" s="11" t="s">
        <v>1033</v>
      </c>
      <c r="F306" s="13" t="s">
        <v>1389</v>
      </c>
      <c r="G306" s="11">
        <v>30</v>
      </c>
      <c r="H306" s="11" t="s">
        <v>491</v>
      </c>
      <c r="I306" s="11" t="s">
        <v>496</v>
      </c>
      <c r="J306" s="12">
        <v>30</v>
      </c>
      <c r="K306" s="12">
        <v>30</v>
      </c>
      <c r="L306" s="11"/>
      <c r="M306" s="11"/>
      <c r="N306" s="11"/>
      <c r="O306" s="11" t="s">
        <v>488</v>
      </c>
      <c r="P306" s="13" t="s">
        <v>1390</v>
      </c>
      <c r="Q306" s="11">
        <v>118</v>
      </c>
      <c r="R306" s="47">
        <v>43308</v>
      </c>
      <c r="S306" s="47">
        <v>43313</v>
      </c>
      <c r="T306" s="47">
        <v>43327</v>
      </c>
      <c r="U306" s="47">
        <v>43393</v>
      </c>
      <c r="V306" s="43"/>
      <c r="W306" s="48">
        <v>30</v>
      </c>
      <c r="X306" s="46">
        <f t="shared" si="7"/>
        <v>0</v>
      </c>
    </row>
    <row r="307" s="1" customFormat="1" ht="46.8" customHeight="1" spans="1:24">
      <c r="A307" s="8">
        <v>88</v>
      </c>
      <c r="B307" s="12" t="s">
        <v>488</v>
      </c>
      <c r="C307" s="56" t="s">
        <v>1391</v>
      </c>
      <c r="D307" s="11" t="s">
        <v>1032</v>
      </c>
      <c r="E307" s="11" t="s">
        <v>1033</v>
      </c>
      <c r="F307" s="13" t="s">
        <v>1392</v>
      </c>
      <c r="G307" s="11">
        <v>30</v>
      </c>
      <c r="H307" s="11" t="s">
        <v>491</v>
      </c>
      <c r="I307" s="11" t="s">
        <v>516</v>
      </c>
      <c r="J307" s="12">
        <v>30</v>
      </c>
      <c r="K307" s="12">
        <v>30</v>
      </c>
      <c r="L307" s="11"/>
      <c r="M307" s="11"/>
      <c r="N307" s="11"/>
      <c r="O307" s="11" t="s">
        <v>488</v>
      </c>
      <c r="P307" s="13" t="s">
        <v>1393</v>
      </c>
      <c r="Q307" s="11">
        <v>29</v>
      </c>
      <c r="R307" s="47">
        <v>43308</v>
      </c>
      <c r="S307" s="47">
        <v>42819</v>
      </c>
      <c r="T307" s="47">
        <v>42885</v>
      </c>
      <c r="U307" s="47">
        <v>42906</v>
      </c>
      <c r="V307" s="43"/>
      <c r="W307" s="48">
        <v>30</v>
      </c>
      <c r="X307" s="46">
        <f t="shared" si="7"/>
        <v>0</v>
      </c>
    </row>
    <row r="308" s="1" customFormat="1" ht="58.05" customHeight="1" spans="1:24">
      <c r="A308" s="8">
        <v>89</v>
      </c>
      <c r="B308" s="12" t="s">
        <v>488</v>
      </c>
      <c r="C308" s="56" t="s">
        <v>1394</v>
      </c>
      <c r="D308" s="11" t="s">
        <v>1032</v>
      </c>
      <c r="E308" s="11" t="s">
        <v>1033</v>
      </c>
      <c r="F308" s="13" t="s">
        <v>1395</v>
      </c>
      <c r="G308" s="11">
        <v>2</v>
      </c>
      <c r="H308" s="11" t="s">
        <v>491</v>
      </c>
      <c r="I308" s="11" t="s">
        <v>500</v>
      </c>
      <c r="J308" s="12">
        <v>2</v>
      </c>
      <c r="K308" s="12">
        <v>2</v>
      </c>
      <c r="L308" s="11"/>
      <c r="M308" s="11"/>
      <c r="N308" s="11"/>
      <c r="O308" s="11" t="s">
        <v>488</v>
      </c>
      <c r="P308" s="13" t="s">
        <v>1396</v>
      </c>
      <c r="Q308" s="11">
        <v>25</v>
      </c>
      <c r="R308" s="47" t="s">
        <v>707</v>
      </c>
      <c r="S308" s="47">
        <v>42817</v>
      </c>
      <c r="T308" s="47">
        <v>42916</v>
      </c>
      <c r="U308" s="47">
        <v>42936</v>
      </c>
      <c r="V308" s="43"/>
      <c r="W308" s="48">
        <v>2</v>
      </c>
      <c r="X308" s="46">
        <f t="shared" si="7"/>
        <v>0</v>
      </c>
    </row>
    <row r="309" s="1" customFormat="1" ht="70.05" customHeight="1" spans="1:24">
      <c r="A309" s="8">
        <v>90</v>
      </c>
      <c r="B309" s="8" t="s">
        <v>488</v>
      </c>
      <c r="C309" s="8" t="s">
        <v>1397</v>
      </c>
      <c r="D309" s="11" t="s">
        <v>1032</v>
      </c>
      <c r="E309" s="11" t="s">
        <v>1033</v>
      </c>
      <c r="F309" s="54" t="s">
        <v>1398</v>
      </c>
      <c r="G309" s="28">
        <v>2.92</v>
      </c>
      <c r="H309" s="28" t="s">
        <v>491</v>
      </c>
      <c r="I309" s="28" t="s">
        <v>1399</v>
      </c>
      <c r="J309" s="8">
        <v>2.92</v>
      </c>
      <c r="K309" s="8">
        <v>2.92</v>
      </c>
      <c r="L309" s="28"/>
      <c r="M309" s="28"/>
      <c r="N309" s="28"/>
      <c r="O309" s="28" t="s">
        <v>488</v>
      </c>
      <c r="P309" s="54" t="s">
        <v>1400</v>
      </c>
      <c r="Q309" s="28">
        <v>57</v>
      </c>
      <c r="R309" s="69">
        <v>43217</v>
      </c>
      <c r="S309" s="69">
        <v>43158</v>
      </c>
      <c r="T309" s="69">
        <v>43174</v>
      </c>
      <c r="U309" s="47">
        <v>43210</v>
      </c>
      <c r="V309" s="43"/>
      <c r="W309" s="48">
        <v>2.92</v>
      </c>
      <c r="X309" s="46">
        <f t="shared" si="7"/>
        <v>0</v>
      </c>
    </row>
    <row r="310" s="1" customFormat="1" ht="70.05" customHeight="1" spans="1:24">
      <c r="A310" s="8">
        <v>91</v>
      </c>
      <c r="B310" s="11" t="s">
        <v>530</v>
      </c>
      <c r="C310" s="11" t="s">
        <v>1401</v>
      </c>
      <c r="D310" s="11" t="s">
        <v>1032</v>
      </c>
      <c r="E310" s="11" t="s">
        <v>1033</v>
      </c>
      <c r="F310" s="54" t="s">
        <v>1402</v>
      </c>
      <c r="G310" s="28">
        <v>40</v>
      </c>
      <c r="H310" s="28" t="s">
        <v>533</v>
      </c>
      <c r="I310" s="28" t="s">
        <v>553</v>
      </c>
      <c r="J310" s="11">
        <v>40</v>
      </c>
      <c r="K310" s="11">
        <v>40</v>
      </c>
      <c r="L310" s="28"/>
      <c r="M310" s="28"/>
      <c r="N310" s="28"/>
      <c r="O310" s="28" t="s">
        <v>535</v>
      </c>
      <c r="P310" s="54" t="s">
        <v>1403</v>
      </c>
      <c r="Q310" s="28">
        <v>191</v>
      </c>
      <c r="R310" s="69" t="s">
        <v>860</v>
      </c>
      <c r="S310" s="69" t="s">
        <v>861</v>
      </c>
      <c r="T310" s="69" t="s">
        <v>862</v>
      </c>
      <c r="U310" s="69" t="s">
        <v>863</v>
      </c>
      <c r="V310" s="43"/>
      <c r="W310" s="48">
        <v>40</v>
      </c>
      <c r="X310" s="46">
        <f t="shared" si="7"/>
        <v>0</v>
      </c>
    </row>
    <row r="311" s="1" customFormat="1" ht="70.05" customHeight="1" spans="1:24">
      <c r="A311" s="8">
        <v>92</v>
      </c>
      <c r="B311" s="11" t="s">
        <v>530</v>
      </c>
      <c r="C311" s="39" t="s">
        <v>1404</v>
      </c>
      <c r="D311" s="11" t="s">
        <v>1032</v>
      </c>
      <c r="E311" s="11" t="s">
        <v>1033</v>
      </c>
      <c r="F311" s="54" t="s">
        <v>1405</v>
      </c>
      <c r="G311" s="28">
        <v>48.75</v>
      </c>
      <c r="H311" s="28" t="s">
        <v>533</v>
      </c>
      <c r="I311" s="28" t="s">
        <v>543</v>
      </c>
      <c r="J311" s="39">
        <v>48.75</v>
      </c>
      <c r="K311" s="39">
        <v>48.75</v>
      </c>
      <c r="L311" s="28"/>
      <c r="M311" s="28"/>
      <c r="N311" s="28"/>
      <c r="O311" s="28" t="s">
        <v>535</v>
      </c>
      <c r="P311" s="54" t="s">
        <v>1406</v>
      </c>
      <c r="Q311" s="28">
        <v>257</v>
      </c>
      <c r="R311" s="69" t="s">
        <v>298</v>
      </c>
      <c r="S311" s="69" t="s">
        <v>869</v>
      </c>
      <c r="T311" s="69" t="s">
        <v>476</v>
      </c>
      <c r="U311" s="69" t="s">
        <v>719</v>
      </c>
      <c r="V311" s="43"/>
      <c r="W311" s="48">
        <v>48.75</v>
      </c>
      <c r="X311" s="46">
        <f t="shared" si="7"/>
        <v>0</v>
      </c>
    </row>
    <row r="312" s="1" customFormat="1" ht="70.05" customHeight="1" spans="1:24">
      <c r="A312" s="8">
        <v>93</v>
      </c>
      <c r="B312" s="11" t="s">
        <v>530</v>
      </c>
      <c r="C312" s="39" t="s">
        <v>1407</v>
      </c>
      <c r="D312" s="11" t="s">
        <v>1032</v>
      </c>
      <c r="E312" s="11" t="s">
        <v>1033</v>
      </c>
      <c r="F312" s="54" t="s">
        <v>1408</v>
      </c>
      <c r="G312" s="28">
        <v>49.725</v>
      </c>
      <c r="H312" s="28" t="s">
        <v>533</v>
      </c>
      <c r="I312" s="28" t="s">
        <v>1409</v>
      </c>
      <c r="J312" s="39">
        <v>49.725</v>
      </c>
      <c r="K312" s="39">
        <v>49.725</v>
      </c>
      <c r="L312" s="28"/>
      <c r="M312" s="28"/>
      <c r="N312" s="28"/>
      <c r="O312" s="28" t="s">
        <v>535</v>
      </c>
      <c r="P312" s="54" t="s">
        <v>1410</v>
      </c>
      <c r="Q312" s="28">
        <v>257</v>
      </c>
      <c r="R312" s="69" t="s">
        <v>476</v>
      </c>
      <c r="S312" s="69" t="s">
        <v>719</v>
      </c>
      <c r="T312" s="69" t="s">
        <v>476</v>
      </c>
      <c r="U312" s="69" t="s">
        <v>719</v>
      </c>
      <c r="V312" s="43"/>
      <c r="W312" s="48">
        <v>49.725</v>
      </c>
      <c r="X312" s="46">
        <f t="shared" si="7"/>
        <v>0</v>
      </c>
    </row>
    <row r="313" s="1" customFormat="1" ht="70.05" customHeight="1" spans="1:24">
      <c r="A313" s="8">
        <v>94</v>
      </c>
      <c r="B313" s="11" t="s">
        <v>530</v>
      </c>
      <c r="C313" s="39" t="s">
        <v>1411</v>
      </c>
      <c r="D313" s="11" t="s">
        <v>1032</v>
      </c>
      <c r="E313" s="11" t="s">
        <v>1033</v>
      </c>
      <c r="F313" s="54" t="s">
        <v>1412</v>
      </c>
      <c r="G313" s="28">
        <v>43.92</v>
      </c>
      <c r="H313" s="28" t="s">
        <v>533</v>
      </c>
      <c r="I313" s="28" t="s">
        <v>553</v>
      </c>
      <c r="J313" s="39">
        <v>43.92</v>
      </c>
      <c r="K313" s="39">
        <v>43.92</v>
      </c>
      <c r="L313" s="28"/>
      <c r="M313" s="28"/>
      <c r="N313" s="28"/>
      <c r="O313" s="28" t="s">
        <v>535</v>
      </c>
      <c r="P313" s="54" t="s">
        <v>1413</v>
      </c>
      <c r="Q313" s="28">
        <v>210</v>
      </c>
      <c r="R313" s="69" t="s">
        <v>476</v>
      </c>
      <c r="S313" s="69" t="s">
        <v>719</v>
      </c>
      <c r="T313" s="69" t="s">
        <v>476</v>
      </c>
      <c r="U313" s="69" t="s">
        <v>719</v>
      </c>
      <c r="V313" s="43"/>
      <c r="W313" s="48">
        <v>43.92</v>
      </c>
      <c r="X313" s="46">
        <f t="shared" si="7"/>
        <v>0</v>
      </c>
    </row>
    <row r="314" s="1" customFormat="1" ht="114.6" customHeight="1" spans="1:24">
      <c r="A314" s="8">
        <v>95</v>
      </c>
      <c r="B314" s="11" t="s">
        <v>530</v>
      </c>
      <c r="C314" s="39" t="s">
        <v>1414</v>
      </c>
      <c r="D314" s="11" t="s">
        <v>1032</v>
      </c>
      <c r="E314" s="11" t="s">
        <v>1033</v>
      </c>
      <c r="F314" s="54" t="s">
        <v>1415</v>
      </c>
      <c r="G314" s="28">
        <v>31.458</v>
      </c>
      <c r="H314" s="28" t="s">
        <v>533</v>
      </c>
      <c r="I314" s="28" t="s">
        <v>1416</v>
      </c>
      <c r="J314" s="39">
        <v>31.458</v>
      </c>
      <c r="K314" s="39">
        <v>31.458</v>
      </c>
      <c r="L314" s="28"/>
      <c r="M314" s="28"/>
      <c r="N314" s="28"/>
      <c r="O314" s="28" t="s">
        <v>535</v>
      </c>
      <c r="P314" s="54" t="s">
        <v>1417</v>
      </c>
      <c r="Q314" s="28">
        <v>1169</v>
      </c>
      <c r="R314" s="69" t="s">
        <v>476</v>
      </c>
      <c r="S314" s="69" t="s">
        <v>719</v>
      </c>
      <c r="T314" s="69" t="s">
        <v>476</v>
      </c>
      <c r="U314" s="69" t="s">
        <v>719</v>
      </c>
      <c r="V314" s="43"/>
      <c r="W314" s="48">
        <v>31.458</v>
      </c>
      <c r="X314" s="46">
        <f t="shared" si="7"/>
        <v>0</v>
      </c>
    </row>
    <row r="315" s="1" customFormat="1" ht="70.05" customHeight="1" spans="1:24">
      <c r="A315" s="8">
        <v>96</v>
      </c>
      <c r="B315" s="11" t="s">
        <v>530</v>
      </c>
      <c r="C315" s="39" t="s">
        <v>1418</v>
      </c>
      <c r="D315" s="11" t="s">
        <v>1032</v>
      </c>
      <c r="E315" s="28" t="s">
        <v>1033</v>
      </c>
      <c r="F315" s="13" t="s">
        <v>1419</v>
      </c>
      <c r="G315" s="11">
        <v>48.8</v>
      </c>
      <c r="H315" s="11" t="s">
        <v>533</v>
      </c>
      <c r="I315" s="11" t="s">
        <v>534</v>
      </c>
      <c r="J315" s="39">
        <v>48.8</v>
      </c>
      <c r="K315" s="39">
        <v>48.8</v>
      </c>
      <c r="L315" s="11"/>
      <c r="M315" s="11"/>
      <c r="N315" s="11"/>
      <c r="O315" s="11" t="s">
        <v>535</v>
      </c>
      <c r="P315" s="13" t="s">
        <v>1420</v>
      </c>
      <c r="Q315" s="11">
        <v>316</v>
      </c>
      <c r="R315" s="47" t="s">
        <v>476</v>
      </c>
      <c r="S315" s="47" t="s">
        <v>719</v>
      </c>
      <c r="T315" s="47" t="s">
        <v>476</v>
      </c>
      <c r="U315" s="47" t="s">
        <v>719</v>
      </c>
      <c r="V315" s="43"/>
      <c r="W315" s="48">
        <v>48.8</v>
      </c>
      <c r="X315" s="46">
        <f t="shared" si="7"/>
        <v>0</v>
      </c>
    </row>
    <row r="316" s="1" customFormat="1" ht="70.05" customHeight="1" spans="1:24">
      <c r="A316" s="8">
        <v>97</v>
      </c>
      <c r="B316" s="11" t="s">
        <v>530</v>
      </c>
      <c r="C316" s="39" t="s">
        <v>1421</v>
      </c>
      <c r="D316" s="11" t="s">
        <v>1032</v>
      </c>
      <c r="E316" s="28" t="s">
        <v>1033</v>
      </c>
      <c r="F316" s="13" t="s">
        <v>1422</v>
      </c>
      <c r="G316" s="11">
        <v>24.375</v>
      </c>
      <c r="H316" s="11" t="s">
        <v>533</v>
      </c>
      <c r="I316" s="11" t="s">
        <v>548</v>
      </c>
      <c r="J316" s="39">
        <v>24.375</v>
      </c>
      <c r="K316" s="39">
        <v>24.375</v>
      </c>
      <c r="L316" s="11"/>
      <c r="M316" s="11"/>
      <c r="N316" s="11"/>
      <c r="O316" s="11" t="s">
        <v>535</v>
      </c>
      <c r="P316" s="13" t="s">
        <v>1423</v>
      </c>
      <c r="Q316" s="11">
        <v>318</v>
      </c>
      <c r="R316" s="47" t="s">
        <v>476</v>
      </c>
      <c r="S316" s="47" t="s">
        <v>719</v>
      </c>
      <c r="T316" s="47" t="s">
        <v>476</v>
      </c>
      <c r="U316" s="47" t="s">
        <v>719</v>
      </c>
      <c r="V316" s="43"/>
      <c r="W316" s="48">
        <v>24.375</v>
      </c>
      <c r="X316" s="46">
        <f t="shared" si="7"/>
        <v>0</v>
      </c>
    </row>
    <row r="317" s="1" customFormat="1" ht="70.05" customHeight="1" spans="1:24">
      <c r="A317" s="8">
        <v>98</v>
      </c>
      <c r="B317" s="11" t="s">
        <v>530</v>
      </c>
      <c r="C317" s="39" t="s">
        <v>1424</v>
      </c>
      <c r="D317" s="11" t="s">
        <v>1032</v>
      </c>
      <c r="E317" s="28" t="s">
        <v>1033</v>
      </c>
      <c r="F317" s="13" t="s">
        <v>1425</v>
      </c>
      <c r="G317" s="11">
        <v>48.8</v>
      </c>
      <c r="H317" s="11" t="s">
        <v>533</v>
      </c>
      <c r="I317" s="11" t="s">
        <v>557</v>
      </c>
      <c r="J317" s="39">
        <v>48.8</v>
      </c>
      <c r="K317" s="39">
        <v>48.8</v>
      </c>
      <c r="L317" s="11"/>
      <c r="M317" s="11"/>
      <c r="N317" s="11"/>
      <c r="O317" s="11" t="s">
        <v>535</v>
      </c>
      <c r="P317" s="13" t="s">
        <v>1426</v>
      </c>
      <c r="Q317" s="11">
        <v>283</v>
      </c>
      <c r="R317" s="47" t="s">
        <v>298</v>
      </c>
      <c r="S317" s="47" t="s">
        <v>869</v>
      </c>
      <c r="T317" s="47" t="s">
        <v>476</v>
      </c>
      <c r="U317" s="47" t="s">
        <v>719</v>
      </c>
      <c r="V317" s="43"/>
      <c r="W317" s="48">
        <v>48.8</v>
      </c>
      <c r="X317" s="46">
        <f t="shared" si="7"/>
        <v>0</v>
      </c>
    </row>
    <row r="318" s="1" customFormat="1" ht="70.05" customHeight="1" spans="1:24">
      <c r="A318" s="8">
        <v>99</v>
      </c>
      <c r="B318" s="11" t="s">
        <v>530</v>
      </c>
      <c r="C318" s="39" t="s">
        <v>1427</v>
      </c>
      <c r="D318" s="11" t="s">
        <v>1032</v>
      </c>
      <c r="E318" s="28" t="s">
        <v>1033</v>
      </c>
      <c r="F318" s="13" t="s">
        <v>1428</v>
      </c>
      <c r="G318" s="11">
        <v>48.8</v>
      </c>
      <c r="H318" s="11" t="s">
        <v>533</v>
      </c>
      <c r="I318" s="11" t="s">
        <v>1429</v>
      </c>
      <c r="J318" s="39">
        <v>48.8</v>
      </c>
      <c r="K318" s="39">
        <v>48.8</v>
      </c>
      <c r="L318" s="11"/>
      <c r="M318" s="11"/>
      <c r="N318" s="11"/>
      <c r="O318" s="11" t="s">
        <v>535</v>
      </c>
      <c r="P318" s="13" t="s">
        <v>1430</v>
      </c>
      <c r="Q318" s="11">
        <v>138</v>
      </c>
      <c r="R318" s="47" t="s">
        <v>298</v>
      </c>
      <c r="S318" s="47" t="s">
        <v>869</v>
      </c>
      <c r="T318" s="47" t="s">
        <v>476</v>
      </c>
      <c r="U318" s="47" t="s">
        <v>719</v>
      </c>
      <c r="V318" s="43"/>
      <c r="W318" s="48">
        <v>48.8</v>
      </c>
      <c r="X318" s="46">
        <f t="shared" si="7"/>
        <v>0</v>
      </c>
    </row>
    <row r="319" s="1" customFormat="1" ht="70.05" customHeight="1" spans="1:24">
      <c r="A319" s="8">
        <v>100</v>
      </c>
      <c r="B319" s="12" t="s">
        <v>565</v>
      </c>
      <c r="C319" s="11" t="s">
        <v>1431</v>
      </c>
      <c r="D319" s="11" t="s">
        <v>1032</v>
      </c>
      <c r="E319" s="11" t="s">
        <v>1033</v>
      </c>
      <c r="F319" s="13" t="s">
        <v>1432</v>
      </c>
      <c r="G319" s="24"/>
      <c r="H319" s="11" t="s">
        <v>568</v>
      </c>
      <c r="I319" s="11" t="s">
        <v>576</v>
      </c>
      <c r="J319" s="11">
        <v>2</v>
      </c>
      <c r="K319" s="11">
        <v>2</v>
      </c>
      <c r="L319" s="11"/>
      <c r="M319" s="11"/>
      <c r="N319" s="11"/>
      <c r="O319" s="11" t="s">
        <v>565</v>
      </c>
      <c r="P319" s="87" t="s">
        <v>1433</v>
      </c>
      <c r="Q319" s="11">
        <v>68</v>
      </c>
      <c r="R319" s="47" t="s">
        <v>1434</v>
      </c>
      <c r="S319" s="47">
        <v>2017.4</v>
      </c>
      <c r="T319" s="47">
        <v>2017.7</v>
      </c>
      <c r="U319" s="47" t="s">
        <v>156</v>
      </c>
      <c r="V319" s="43"/>
      <c r="W319" s="48">
        <v>2</v>
      </c>
      <c r="X319" s="46">
        <f t="shared" si="7"/>
        <v>0</v>
      </c>
    </row>
    <row r="320" s="1" customFormat="1" ht="70.05" customHeight="1" spans="1:24">
      <c r="A320" s="8">
        <v>101</v>
      </c>
      <c r="B320" s="11" t="s">
        <v>579</v>
      </c>
      <c r="C320" s="12" t="s">
        <v>1435</v>
      </c>
      <c r="D320" s="11" t="s">
        <v>1032</v>
      </c>
      <c r="E320" s="11" t="s">
        <v>1033</v>
      </c>
      <c r="F320" s="87" t="s">
        <v>1436</v>
      </c>
      <c r="G320" s="11">
        <v>5.355</v>
      </c>
      <c r="H320" s="11" t="s">
        <v>582</v>
      </c>
      <c r="I320" s="11" t="s">
        <v>1437</v>
      </c>
      <c r="J320" s="12">
        <v>5.355</v>
      </c>
      <c r="K320" s="12">
        <v>5.355</v>
      </c>
      <c r="L320" s="11"/>
      <c r="M320" s="11"/>
      <c r="N320" s="11"/>
      <c r="O320" s="11" t="s">
        <v>579</v>
      </c>
      <c r="P320" s="13" t="s">
        <v>1438</v>
      </c>
      <c r="Q320" s="11">
        <v>56</v>
      </c>
      <c r="R320" s="47" t="s">
        <v>1439</v>
      </c>
      <c r="S320" s="47" t="s">
        <v>1440</v>
      </c>
      <c r="T320" s="47" t="s">
        <v>1148</v>
      </c>
      <c r="U320" s="47"/>
      <c r="V320" s="43"/>
      <c r="W320" s="48">
        <v>5.355</v>
      </c>
      <c r="X320" s="46">
        <f t="shared" si="7"/>
        <v>0</v>
      </c>
    </row>
    <row r="321" s="1" customFormat="1" ht="70.05" customHeight="1" spans="1:24">
      <c r="A321" s="8">
        <v>102</v>
      </c>
      <c r="B321" s="11" t="s">
        <v>579</v>
      </c>
      <c r="C321" s="12" t="s">
        <v>1441</v>
      </c>
      <c r="D321" s="11" t="s">
        <v>1032</v>
      </c>
      <c r="E321" s="11" t="s">
        <v>1033</v>
      </c>
      <c r="F321" s="13" t="s">
        <v>1436</v>
      </c>
      <c r="G321" s="11">
        <v>3.84</v>
      </c>
      <c r="H321" s="11" t="s">
        <v>582</v>
      </c>
      <c r="I321" s="11" t="s">
        <v>1442</v>
      </c>
      <c r="J321" s="12">
        <v>3.84</v>
      </c>
      <c r="K321" s="12">
        <v>3.84</v>
      </c>
      <c r="L321" s="11"/>
      <c r="M321" s="11"/>
      <c r="N321" s="11"/>
      <c r="O321" s="11" t="s">
        <v>579</v>
      </c>
      <c r="P321" s="13" t="s">
        <v>1438</v>
      </c>
      <c r="Q321" s="11">
        <v>42</v>
      </c>
      <c r="R321" s="47" t="s">
        <v>1439</v>
      </c>
      <c r="S321" s="47" t="s">
        <v>1440</v>
      </c>
      <c r="T321" s="47" t="s">
        <v>1148</v>
      </c>
      <c r="U321" s="47"/>
      <c r="V321" s="43"/>
      <c r="W321" s="48">
        <v>3.84</v>
      </c>
      <c r="X321" s="46">
        <f t="shared" si="7"/>
        <v>0</v>
      </c>
    </row>
    <row r="322" s="1" customFormat="1" ht="70.05" customHeight="1" spans="1:24">
      <c r="A322" s="8">
        <v>103</v>
      </c>
      <c r="B322" s="8" t="s">
        <v>579</v>
      </c>
      <c r="C322" s="8" t="s">
        <v>1443</v>
      </c>
      <c r="D322" s="11" t="s">
        <v>1032</v>
      </c>
      <c r="E322" s="11" t="s">
        <v>1033</v>
      </c>
      <c r="F322" s="87" t="s">
        <v>1444</v>
      </c>
      <c r="G322" s="11">
        <v>10</v>
      </c>
      <c r="H322" s="11" t="s">
        <v>582</v>
      </c>
      <c r="I322" s="11" t="s">
        <v>597</v>
      </c>
      <c r="J322" s="8">
        <v>10</v>
      </c>
      <c r="K322" s="8">
        <v>10</v>
      </c>
      <c r="L322" s="11"/>
      <c r="M322" s="11"/>
      <c r="N322" s="11"/>
      <c r="O322" s="11" t="s">
        <v>579</v>
      </c>
      <c r="P322" s="87" t="s">
        <v>1445</v>
      </c>
      <c r="Q322" s="11">
        <v>36</v>
      </c>
      <c r="R322" s="47" t="s">
        <v>707</v>
      </c>
      <c r="S322" s="47" t="s">
        <v>91</v>
      </c>
      <c r="T322" s="47" t="s">
        <v>142</v>
      </c>
      <c r="U322" s="47"/>
      <c r="V322" s="43"/>
      <c r="W322" s="48">
        <v>10</v>
      </c>
      <c r="X322" s="46">
        <f t="shared" si="7"/>
        <v>0</v>
      </c>
    </row>
    <row r="323" s="1" customFormat="1" ht="70.05" customHeight="1" spans="1:24">
      <c r="A323" s="8">
        <v>104</v>
      </c>
      <c r="B323" s="12" t="s">
        <v>603</v>
      </c>
      <c r="C323" s="12" t="s">
        <v>1446</v>
      </c>
      <c r="D323" s="11" t="s">
        <v>1032</v>
      </c>
      <c r="E323" s="11" t="s">
        <v>1033</v>
      </c>
      <c r="F323" s="19" t="s">
        <v>1447</v>
      </c>
      <c r="G323" s="18">
        <v>41.11276</v>
      </c>
      <c r="H323" s="18" t="s">
        <v>606</v>
      </c>
      <c r="I323" s="18" t="s">
        <v>1448</v>
      </c>
      <c r="J323" s="12">
        <v>41.11276</v>
      </c>
      <c r="K323" s="12">
        <v>41.11276</v>
      </c>
      <c r="L323" s="18"/>
      <c r="M323" s="18"/>
      <c r="N323" s="18"/>
      <c r="O323" s="18" t="s">
        <v>603</v>
      </c>
      <c r="P323" s="19" t="s">
        <v>1449</v>
      </c>
      <c r="Q323" s="18">
        <v>560</v>
      </c>
      <c r="R323" s="50" t="s">
        <v>1450</v>
      </c>
      <c r="S323" s="50" t="s">
        <v>1374</v>
      </c>
      <c r="T323" s="50" t="s">
        <v>863</v>
      </c>
      <c r="U323" s="50" t="s">
        <v>239</v>
      </c>
      <c r="V323" s="70"/>
      <c r="W323" s="48">
        <v>41.11276</v>
      </c>
      <c r="X323" s="46">
        <f t="shared" si="7"/>
        <v>0</v>
      </c>
    </row>
    <row r="324" s="2" customFormat="1" ht="37.2" customHeight="1" spans="1:24">
      <c r="A324" s="9"/>
      <c r="B324" s="9" t="s">
        <v>1451</v>
      </c>
      <c r="C324" s="9"/>
      <c r="D324" s="9"/>
      <c r="E324" s="9"/>
      <c r="F324" s="10"/>
      <c r="G324" s="9"/>
      <c r="H324" s="9"/>
      <c r="I324" s="9"/>
      <c r="J324" s="9">
        <f>SUM(J325:J337)</f>
        <v>994.787842</v>
      </c>
      <c r="K324" s="9">
        <f>SUM(K325:K337)</f>
        <v>994.787842</v>
      </c>
      <c r="L324" s="9"/>
      <c r="M324" s="9"/>
      <c r="N324" s="9"/>
      <c r="O324" s="9"/>
      <c r="P324" s="10"/>
      <c r="Q324" s="9"/>
      <c r="R324" s="44"/>
      <c r="S324" s="44"/>
      <c r="T324" s="44"/>
      <c r="U324" s="44"/>
      <c r="V324" s="44"/>
      <c r="W324" s="45">
        <v>994.787842</v>
      </c>
      <c r="X324" s="46">
        <f t="shared" si="7"/>
        <v>0</v>
      </c>
    </row>
    <row r="325" s="1" customFormat="1" ht="75.6" customHeight="1" spans="1:24">
      <c r="A325" s="8">
        <v>105</v>
      </c>
      <c r="B325" s="11" t="s">
        <v>30</v>
      </c>
      <c r="C325" s="11" t="s">
        <v>30</v>
      </c>
      <c r="D325" s="12" t="s">
        <v>1452</v>
      </c>
      <c r="E325" s="11" t="s">
        <v>1032</v>
      </c>
      <c r="F325" s="13" t="s">
        <v>1453</v>
      </c>
      <c r="G325" s="12">
        <v>4.5</v>
      </c>
      <c r="H325" s="11" t="s">
        <v>35</v>
      </c>
      <c r="I325" s="11" t="s">
        <v>969</v>
      </c>
      <c r="J325" s="12">
        <v>4.5</v>
      </c>
      <c r="K325" s="12">
        <v>4.5</v>
      </c>
      <c r="L325" s="11"/>
      <c r="M325" s="11"/>
      <c r="N325" s="11"/>
      <c r="O325" s="11" t="s">
        <v>37</v>
      </c>
      <c r="P325" s="13" t="s">
        <v>1454</v>
      </c>
      <c r="Q325" s="11">
        <v>22</v>
      </c>
      <c r="R325" s="47" t="s">
        <v>707</v>
      </c>
      <c r="S325" s="47" t="s">
        <v>91</v>
      </c>
      <c r="T325" s="47" t="s">
        <v>80</v>
      </c>
      <c r="U325" s="132" t="s">
        <v>144</v>
      </c>
      <c r="V325" s="123"/>
      <c r="W325" s="48">
        <v>4.5</v>
      </c>
      <c r="X325" s="46">
        <f t="shared" si="7"/>
        <v>0</v>
      </c>
    </row>
    <row r="326" s="1" customFormat="1" ht="39" customHeight="1" spans="1:24">
      <c r="A326" s="8">
        <v>106</v>
      </c>
      <c r="B326" s="11" t="s">
        <v>30</v>
      </c>
      <c r="C326" s="12" t="s">
        <v>1455</v>
      </c>
      <c r="D326" s="11" t="s">
        <v>1032</v>
      </c>
      <c r="E326" s="11" t="s">
        <v>1456</v>
      </c>
      <c r="F326" s="13" t="s">
        <v>1457</v>
      </c>
      <c r="G326" s="11">
        <v>2</v>
      </c>
      <c r="H326" s="11" t="s">
        <v>35</v>
      </c>
      <c r="I326" s="11" t="s">
        <v>969</v>
      </c>
      <c r="J326" s="12">
        <v>2</v>
      </c>
      <c r="K326" s="12">
        <v>2</v>
      </c>
      <c r="L326" s="11"/>
      <c r="M326" s="11"/>
      <c r="N326" s="11"/>
      <c r="O326" s="11" t="s">
        <v>37</v>
      </c>
      <c r="P326" s="13" t="s">
        <v>1458</v>
      </c>
      <c r="Q326" s="11">
        <v>9</v>
      </c>
      <c r="R326" s="47" t="s">
        <v>707</v>
      </c>
      <c r="S326" s="47" t="s">
        <v>538</v>
      </c>
      <c r="T326" s="47" t="s">
        <v>80</v>
      </c>
      <c r="U326" s="47"/>
      <c r="V326" s="43"/>
      <c r="W326" s="48">
        <v>2</v>
      </c>
      <c r="X326" s="46">
        <f t="shared" ref="X326:X389" si="8">W326-J326</f>
        <v>0</v>
      </c>
    </row>
    <row r="327" s="1" customFormat="1" ht="159" customHeight="1" spans="1:24">
      <c r="A327" s="8">
        <v>107</v>
      </c>
      <c r="B327" s="8" t="s">
        <v>30</v>
      </c>
      <c r="C327" s="8" t="s">
        <v>1459</v>
      </c>
      <c r="D327" s="18" t="s">
        <v>1032</v>
      </c>
      <c r="E327" s="18" t="s">
        <v>1456</v>
      </c>
      <c r="F327" s="19" t="s">
        <v>1460</v>
      </c>
      <c r="G327" s="18">
        <v>8</v>
      </c>
      <c r="H327" s="11" t="s">
        <v>35</v>
      </c>
      <c r="I327" s="18" t="s">
        <v>1461</v>
      </c>
      <c r="J327" s="8">
        <v>8</v>
      </c>
      <c r="K327" s="8">
        <v>8</v>
      </c>
      <c r="L327" s="18"/>
      <c r="M327" s="18"/>
      <c r="N327" s="18"/>
      <c r="O327" s="11" t="s">
        <v>37</v>
      </c>
      <c r="P327" s="90" t="s">
        <v>1462</v>
      </c>
      <c r="Q327" s="18">
        <v>14</v>
      </c>
      <c r="R327" s="50" t="s">
        <v>707</v>
      </c>
      <c r="S327" s="50" t="s">
        <v>181</v>
      </c>
      <c r="T327" s="50" t="s">
        <v>1463</v>
      </c>
      <c r="U327" s="50"/>
      <c r="V327" s="43"/>
      <c r="W327" s="48">
        <v>8</v>
      </c>
      <c r="X327" s="46">
        <f t="shared" si="8"/>
        <v>0</v>
      </c>
    </row>
    <row r="328" s="1" customFormat="1" ht="45" customHeight="1" spans="1:24">
      <c r="A328" s="8">
        <v>108</v>
      </c>
      <c r="B328" s="11" t="s">
        <v>42</v>
      </c>
      <c r="C328" s="14" t="s">
        <v>1464</v>
      </c>
      <c r="D328" s="11" t="s">
        <v>1032</v>
      </c>
      <c r="E328" s="15" t="s">
        <v>1456</v>
      </c>
      <c r="F328" s="88" t="s">
        <v>1465</v>
      </c>
      <c r="G328" s="15">
        <v>20</v>
      </c>
      <c r="H328" s="15" t="s">
        <v>45</v>
      </c>
      <c r="I328" s="15" t="s">
        <v>1466</v>
      </c>
      <c r="J328" s="14">
        <v>20</v>
      </c>
      <c r="K328" s="14">
        <v>20</v>
      </c>
      <c r="L328" s="15"/>
      <c r="M328" s="15"/>
      <c r="N328" s="15"/>
      <c r="O328" s="15" t="s">
        <v>47</v>
      </c>
      <c r="P328" s="16" t="s">
        <v>1467</v>
      </c>
      <c r="Q328" s="15">
        <v>10</v>
      </c>
      <c r="R328" s="49" t="s">
        <v>645</v>
      </c>
      <c r="S328" s="49" t="s">
        <v>1468</v>
      </c>
      <c r="T328" s="49" t="s">
        <v>825</v>
      </c>
      <c r="U328" s="49" t="s">
        <v>58</v>
      </c>
      <c r="V328" s="43"/>
      <c r="W328" s="48">
        <v>20</v>
      </c>
      <c r="X328" s="46">
        <f t="shared" si="8"/>
        <v>0</v>
      </c>
    </row>
    <row r="329" s="1" customFormat="1" ht="45" customHeight="1" spans="1:24">
      <c r="A329" s="8">
        <v>109</v>
      </c>
      <c r="B329" s="11" t="s">
        <v>42</v>
      </c>
      <c r="C329" s="14" t="s">
        <v>1469</v>
      </c>
      <c r="D329" s="11" t="s">
        <v>1032</v>
      </c>
      <c r="E329" s="15" t="s">
        <v>1456</v>
      </c>
      <c r="F329" s="16" t="s">
        <v>1470</v>
      </c>
      <c r="G329" s="15">
        <v>8.05</v>
      </c>
      <c r="H329" s="15" t="s">
        <v>45</v>
      </c>
      <c r="I329" s="15" t="s">
        <v>53</v>
      </c>
      <c r="J329" s="14">
        <v>8.05</v>
      </c>
      <c r="K329" s="14">
        <v>8.05</v>
      </c>
      <c r="L329" s="15"/>
      <c r="M329" s="15"/>
      <c r="N329" s="15"/>
      <c r="O329" s="15" t="s">
        <v>47</v>
      </c>
      <c r="P329" s="16" t="s">
        <v>1471</v>
      </c>
      <c r="Q329" s="15">
        <v>17</v>
      </c>
      <c r="R329" s="50" t="s">
        <v>1472</v>
      </c>
      <c r="S329" s="49" t="s">
        <v>1473</v>
      </c>
      <c r="T329" s="49" t="s">
        <v>1474</v>
      </c>
      <c r="U329" s="49" t="s">
        <v>1475</v>
      </c>
      <c r="V329" s="43"/>
      <c r="W329" s="48">
        <v>8.05</v>
      </c>
      <c r="X329" s="46">
        <f t="shared" si="8"/>
        <v>0</v>
      </c>
    </row>
    <row r="330" s="1" customFormat="1" ht="70.05" customHeight="1" spans="1:24">
      <c r="A330" s="8">
        <v>110</v>
      </c>
      <c r="B330" s="11" t="s">
        <v>135</v>
      </c>
      <c r="C330" s="8" t="s">
        <v>1476</v>
      </c>
      <c r="D330" s="18" t="s">
        <v>1032</v>
      </c>
      <c r="E330" s="11" t="s">
        <v>1456</v>
      </c>
      <c r="F330" s="19" t="s">
        <v>1477</v>
      </c>
      <c r="G330" s="18">
        <v>14.85</v>
      </c>
      <c r="H330" s="18" t="s">
        <v>138</v>
      </c>
      <c r="I330" s="18" t="s">
        <v>1322</v>
      </c>
      <c r="J330" s="8">
        <v>14.85</v>
      </c>
      <c r="K330" s="8">
        <v>14.85</v>
      </c>
      <c r="L330" s="18"/>
      <c r="M330" s="18"/>
      <c r="N330" s="18"/>
      <c r="O330" s="18" t="s">
        <v>135</v>
      </c>
      <c r="P330" s="19" t="s">
        <v>1478</v>
      </c>
      <c r="Q330" s="18">
        <v>10</v>
      </c>
      <c r="R330" s="50" t="s">
        <v>174</v>
      </c>
      <c r="S330" s="50" t="s">
        <v>130</v>
      </c>
      <c r="T330" s="50" t="s">
        <v>1479</v>
      </c>
      <c r="U330" s="50"/>
      <c r="V330" s="43"/>
      <c r="W330" s="48">
        <v>14.85</v>
      </c>
      <c r="X330" s="46">
        <f t="shared" si="8"/>
        <v>0</v>
      </c>
    </row>
    <row r="331" s="1" customFormat="1" ht="70.05" customHeight="1" spans="1:24">
      <c r="A331" s="8">
        <v>111</v>
      </c>
      <c r="B331" s="8" t="s">
        <v>286</v>
      </c>
      <c r="C331" s="26" t="s">
        <v>1480</v>
      </c>
      <c r="D331" s="18" t="s">
        <v>1032</v>
      </c>
      <c r="E331" s="11" t="s">
        <v>1456</v>
      </c>
      <c r="F331" s="54" t="s">
        <v>1481</v>
      </c>
      <c r="G331" s="28">
        <v>214.037842</v>
      </c>
      <c r="H331" s="28" t="s">
        <v>289</v>
      </c>
      <c r="I331" s="28" t="s">
        <v>1482</v>
      </c>
      <c r="J331" s="8">
        <v>214.037842</v>
      </c>
      <c r="K331" s="8">
        <v>214.037842</v>
      </c>
      <c r="L331" s="28"/>
      <c r="M331" s="28"/>
      <c r="N331" s="28"/>
      <c r="O331" s="28" t="s">
        <v>1084</v>
      </c>
      <c r="P331" s="54" t="s">
        <v>1483</v>
      </c>
      <c r="Q331" s="133"/>
      <c r="R331" s="69" t="s">
        <v>268</v>
      </c>
      <c r="S331" s="69" t="s">
        <v>181</v>
      </c>
      <c r="T331" s="69" t="s">
        <v>1484</v>
      </c>
      <c r="U331" s="69"/>
      <c r="V331" s="43"/>
      <c r="W331" s="48">
        <v>214.037842</v>
      </c>
      <c r="X331" s="46">
        <f t="shared" si="8"/>
        <v>0</v>
      </c>
    </row>
    <row r="332" s="1" customFormat="1" ht="64.8" customHeight="1" spans="1:24">
      <c r="A332" s="8">
        <v>112</v>
      </c>
      <c r="B332" s="28" t="s">
        <v>360</v>
      </c>
      <c r="C332" s="14" t="s">
        <v>1485</v>
      </c>
      <c r="D332" s="11" t="s">
        <v>1032</v>
      </c>
      <c r="E332" s="11" t="s">
        <v>1456</v>
      </c>
      <c r="F332" s="64" t="s">
        <v>1465</v>
      </c>
      <c r="G332" s="14"/>
      <c r="H332" s="14"/>
      <c r="I332" s="14"/>
      <c r="J332" s="14">
        <v>31.6</v>
      </c>
      <c r="K332" s="14">
        <v>31.6</v>
      </c>
      <c r="L332" s="14"/>
      <c r="M332" s="14"/>
      <c r="N332" s="14"/>
      <c r="O332" s="8" t="s">
        <v>360</v>
      </c>
      <c r="P332" s="64" t="s">
        <v>1486</v>
      </c>
      <c r="Q332" s="134"/>
      <c r="R332" s="52"/>
      <c r="S332" s="52"/>
      <c r="T332" s="52"/>
      <c r="U332" s="52"/>
      <c r="V332" s="43"/>
      <c r="W332" s="48">
        <v>31.6</v>
      </c>
      <c r="X332" s="46">
        <f t="shared" si="8"/>
        <v>0</v>
      </c>
    </row>
    <row r="333" s="1" customFormat="1" ht="66.6" customHeight="1" spans="1:24">
      <c r="A333" s="8">
        <v>113</v>
      </c>
      <c r="B333" s="28" t="s">
        <v>360</v>
      </c>
      <c r="C333" s="14" t="s">
        <v>1487</v>
      </c>
      <c r="D333" s="11" t="s">
        <v>1032</v>
      </c>
      <c r="E333" s="11" t="s">
        <v>1456</v>
      </c>
      <c r="F333" s="64" t="s">
        <v>1488</v>
      </c>
      <c r="G333" s="14"/>
      <c r="H333" s="14"/>
      <c r="I333" s="14"/>
      <c r="J333" s="14">
        <v>17.2</v>
      </c>
      <c r="K333" s="14">
        <v>17.2</v>
      </c>
      <c r="L333" s="14"/>
      <c r="M333" s="14"/>
      <c r="N333" s="14"/>
      <c r="O333" s="8" t="s">
        <v>360</v>
      </c>
      <c r="P333" s="64" t="s">
        <v>1486</v>
      </c>
      <c r="Q333" s="134"/>
      <c r="R333" s="52"/>
      <c r="S333" s="52"/>
      <c r="T333" s="52"/>
      <c r="U333" s="52"/>
      <c r="V333" s="43"/>
      <c r="W333" s="48">
        <v>17.2</v>
      </c>
      <c r="X333" s="46">
        <f t="shared" si="8"/>
        <v>0</v>
      </c>
    </row>
    <row r="334" s="1" customFormat="1" ht="72" customHeight="1" spans="1:24">
      <c r="A334" s="8">
        <v>114</v>
      </c>
      <c r="B334" s="8" t="s">
        <v>425</v>
      </c>
      <c r="C334" s="8" t="s">
        <v>1489</v>
      </c>
      <c r="D334" s="11" t="s">
        <v>1032</v>
      </c>
      <c r="E334" s="11" t="s">
        <v>1456</v>
      </c>
      <c r="F334" s="13" t="s">
        <v>1490</v>
      </c>
      <c r="G334" s="11"/>
      <c r="H334" s="11" t="s">
        <v>428</v>
      </c>
      <c r="I334" s="11" t="s">
        <v>705</v>
      </c>
      <c r="J334" s="8">
        <v>14.55</v>
      </c>
      <c r="K334" s="8">
        <v>14.55</v>
      </c>
      <c r="L334" s="11"/>
      <c r="M334" s="11"/>
      <c r="N334" s="11"/>
      <c r="O334" s="11" t="s">
        <v>430</v>
      </c>
      <c r="P334" s="13" t="s">
        <v>1491</v>
      </c>
      <c r="Q334" s="11">
        <v>92</v>
      </c>
      <c r="R334" s="47">
        <v>43172</v>
      </c>
      <c r="S334" s="47">
        <v>43179</v>
      </c>
      <c r="T334" s="47">
        <v>43271</v>
      </c>
      <c r="U334" s="47"/>
      <c r="V334" s="43"/>
      <c r="W334" s="48">
        <v>14.55</v>
      </c>
      <c r="X334" s="46">
        <f t="shared" si="8"/>
        <v>0</v>
      </c>
    </row>
    <row r="335" s="1" customFormat="1" ht="90.6" customHeight="1" spans="1:24">
      <c r="A335" s="8">
        <v>115</v>
      </c>
      <c r="B335" s="11" t="s">
        <v>530</v>
      </c>
      <c r="C335" s="11" t="s">
        <v>1492</v>
      </c>
      <c r="D335" s="11" t="s">
        <v>1032</v>
      </c>
      <c r="E335" s="11" t="s">
        <v>1456</v>
      </c>
      <c r="F335" s="57" t="s">
        <v>1493</v>
      </c>
      <c r="G335" s="28">
        <v>200</v>
      </c>
      <c r="H335" s="58" t="s">
        <v>533</v>
      </c>
      <c r="I335" s="28" t="s">
        <v>1494</v>
      </c>
      <c r="J335" s="11">
        <v>200</v>
      </c>
      <c r="K335" s="11">
        <v>200</v>
      </c>
      <c r="L335" s="28"/>
      <c r="M335" s="28"/>
      <c r="N335" s="28"/>
      <c r="O335" s="58" t="s">
        <v>535</v>
      </c>
      <c r="P335" s="57" t="s">
        <v>1495</v>
      </c>
      <c r="Q335" s="28">
        <v>265</v>
      </c>
      <c r="R335" s="69" t="s">
        <v>673</v>
      </c>
      <c r="S335" s="69" t="s">
        <v>900</v>
      </c>
      <c r="T335" s="69" t="s">
        <v>901</v>
      </c>
      <c r="U335" s="69" t="s">
        <v>902</v>
      </c>
      <c r="V335" s="43"/>
      <c r="W335" s="48">
        <v>200</v>
      </c>
      <c r="X335" s="46">
        <f t="shared" si="8"/>
        <v>0</v>
      </c>
    </row>
    <row r="336" s="1" customFormat="1" ht="70.05" customHeight="1" spans="1:24">
      <c r="A336" s="8">
        <v>116</v>
      </c>
      <c r="B336" s="8" t="s">
        <v>603</v>
      </c>
      <c r="C336" s="26" t="s">
        <v>1496</v>
      </c>
      <c r="D336" s="18" t="s">
        <v>1032</v>
      </c>
      <c r="E336" s="11" t="s">
        <v>1456</v>
      </c>
      <c r="F336" s="96" t="s">
        <v>1497</v>
      </c>
      <c r="G336" s="28">
        <v>400</v>
      </c>
      <c r="H336" s="28" t="s">
        <v>606</v>
      </c>
      <c r="I336" s="28" t="s">
        <v>1498</v>
      </c>
      <c r="J336" s="26">
        <v>400</v>
      </c>
      <c r="K336" s="26">
        <v>400</v>
      </c>
      <c r="L336" s="28"/>
      <c r="M336" s="28"/>
      <c r="N336" s="28"/>
      <c r="O336" s="28" t="s">
        <v>603</v>
      </c>
      <c r="P336" s="54" t="s">
        <v>1499</v>
      </c>
      <c r="Q336" s="28">
        <v>98</v>
      </c>
      <c r="R336" s="69" t="s">
        <v>707</v>
      </c>
      <c r="S336" s="69" t="s">
        <v>545</v>
      </c>
      <c r="T336" s="69" t="s">
        <v>80</v>
      </c>
      <c r="U336" s="69"/>
      <c r="V336" s="43"/>
      <c r="W336" s="48">
        <v>400</v>
      </c>
      <c r="X336" s="46">
        <f t="shared" si="8"/>
        <v>0</v>
      </c>
    </row>
    <row r="337" s="1" customFormat="1" ht="70.05" customHeight="1" spans="1:24">
      <c r="A337" s="8">
        <v>117</v>
      </c>
      <c r="B337" s="8" t="s">
        <v>603</v>
      </c>
      <c r="C337" s="26" t="s">
        <v>1500</v>
      </c>
      <c r="D337" s="11" t="s">
        <v>1032</v>
      </c>
      <c r="E337" s="11" t="s">
        <v>1456</v>
      </c>
      <c r="F337" s="13" t="s">
        <v>1501</v>
      </c>
      <c r="G337" s="11">
        <v>60</v>
      </c>
      <c r="H337" s="11" t="s">
        <v>606</v>
      </c>
      <c r="I337" s="11" t="s">
        <v>614</v>
      </c>
      <c r="J337" s="26">
        <v>60</v>
      </c>
      <c r="K337" s="26">
        <v>60</v>
      </c>
      <c r="L337" s="11"/>
      <c r="M337" s="11"/>
      <c r="N337" s="11"/>
      <c r="O337" s="11" t="s">
        <v>603</v>
      </c>
      <c r="P337" s="13" t="s">
        <v>1502</v>
      </c>
      <c r="Q337" s="11">
        <v>212</v>
      </c>
      <c r="R337" s="47" t="s">
        <v>1181</v>
      </c>
      <c r="S337" s="47" t="s">
        <v>1503</v>
      </c>
      <c r="T337" s="47" t="s">
        <v>545</v>
      </c>
      <c r="U337" s="47" t="s">
        <v>80</v>
      </c>
      <c r="V337" s="43"/>
      <c r="W337" s="48">
        <v>60</v>
      </c>
      <c r="X337" s="46">
        <f t="shared" si="8"/>
        <v>0</v>
      </c>
    </row>
    <row r="338" s="2" customFormat="1" ht="30" customHeight="1" spans="1:24">
      <c r="A338" s="9"/>
      <c r="B338" s="9" t="s">
        <v>1504</v>
      </c>
      <c r="C338" s="9"/>
      <c r="D338" s="9"/>
      <c r="E338" s="9"/>
      <c r="F338" s="10"/>
      <c r="G338" s="9"/>
      <c r="H338" s="9"/>
      <c r="I338" s="9"/>
      <c r="J338" s="9">
        <f>SUM(J339:J344)</f>
        <v>259.8</v>
      </c>
      <c r="K338" s="9">
        <f>SUM(K339:K344)</f>
        <v>259.8</v>
      </c>
      <c r="L338" s="9"/>
      <c r="M338" s="9"/>
      <c r="N338" s="9"/>
      <c r="O338" s="9"/>
      <c r="P338" s="10"/>
      <c r="Q338" s="9"/>
      <c r="R338" s="44"/>
      <c r="S338" s="44"/>
      <c r="T338" s="44"/>
      <c r="U338" s="44"/>
      <c r="V338" s="44"/>
      <c r="W338" s="45">
        <v>259.8</v>
      </c>
      <c r="X338" s="46">
        <f t="shared" si="8"/>
        <v>0</v>
      </c>
    </row>
    <row r="339" s="1" customFormat="1" ht="144" customHeight="1" spans="1:24">
      <c r="A339" s="8">
        <v>118</v>
      </c>
      <c r="B339" s="36" t="s">
        <v>1505</v>
      </c>
      <c r="C339" s="12" t="s">
        <v>1506</v>
      </c>
      <c r="D339" s="11" t="s">
        <v>1032</v>
      </c>
      <c r="E339" s="11" t="s">
        <v>1507</v>
      </c>
      <c r="F339" s="13" t="s">
        <v>1508</v>
      </c>
      <c r="G339" s="11">
        <v>20</v>
      </c>
      <c r="H339" s="11" t="s">
        <v>1509</v>
      </c>
      <c r="I339" s="11" t="s">
        <v>1510</v>
      </c>
      <c r="J339" s="11">
        <v>14</v>
      </c>
      <c r="K339" s="11">
        <v>14</v>
      </c>
      <c r="L339" s="11"/>
      <c r="M339" s="11"/>
      <c r="N339" s="11"/>
      <c r="O339" s="11" t="s">
        <v>1511</v>
      </c>
      <c r="P339" s="13" t="s">
        <v>1512</v>
      </c>
      <c r="Q339" s="11">
        <v>69</v>
      </c>
      <c r="R339" s="47">
        <v>43009</v>
      </c>
      <c r="S339" s="47">
        <v>43009</v>
      </c>
      <c r="T339" s="47">
        <v>43252</v>
      </c>
      <c r="U339" s="47">
        <v>43282</v>
      </c>
      <c r="V339" s="43"/>
      <c r="W339" s="48">
        <v>14</v>
      </c>
      <c r="X339" s="46">
        <f t="shared" si="8"/>
        <v>0</v>
      </c>
    </row>
    <row r="340" s="1" customFormat="1" ht="47.4" customHeight="1" spans="1:24">
      <c r="A340" s="8">
        <v>119</v>
      </c>
      <c r="B340" s="11" t="s">
        <v>42</v>
      </c>
      <c r="C340" s="14" t="s">
        <v>1513</v>
      </c>
      <c r="D340" s="15" t="s">
        <v>1032</v>
      </c>
      <c r="E340" s="11" t="s">
        <v>1507</v>
      </c>
      <c r="F340" s="88" t="s">
        <v>1514</v>
      </c>
      <c r="G340" s="15">
        <v>50</v>
      </c>
      <c r="H340" s="15" t="s">
        <v>45</v>
      </c>
      <c r="I340" s="15" t="s">
        <v>103</v>
      </c>
      <c r="J340" s="14">
        <v>50</v>
      </c>
      <c r="K340" s="14">
        <v>50</v>
      </c>
      <c r="L340" s="15"/>
      <c r="M340" s="15"/>
      <c r="N340" s="15"/>
      <c r="O340" s="15" t="s">
        <v>47</v>
      </c>
      <c r="P340" s="16" t="s">
        <v>1515</v>
      </c>
      <c r="Q340" s="15">
        <v>120</v>
      </c>
      <c r="R340" s="49" t="s">
        <v>645</v>
      </c>
      <c r="S340" s="49"/>
      <c r="T340" s="49"/>
      <c r="U340" s="49"/>
      <c r="V340" s="43"/>
      <c r="W340" s="48">
        <v>50</v>
      </c>
      <c r="X340" s="46">
        <f t="shared" si="8"/>
        <v>0</v>
      </c>
    </row>
    <row r="341" s="1" customFormat="1" ht="52.8" customHeight="1" spans="1:24">
      <c r="A341" s="8">
        <v>120</v>
      </c>
      <c r="B341" s="11" t="s">
        <v>157</v>
      </c>
      <c r="C341" s="11" t="s">
        <v>1516</v>
      </c>
      <c r="D341" s="11" t="s">
        <v>1032</v>
      </c>
      <c r="E341" s="11" t="s">
        <v>1507</v>
      </c>
      <c r="F341" s="13" t="s">
        <v>1517</v>
      </c>
      <c r="G341" s="11">
        <v>29</v>
      </c>
      <c r="H341" s="11" t="s">
        <v>160</v>
      </c>
      <c r="I341" s="11" t="s">
        <v>1518</v>
      </c>
      <c r="J341" s="12">
        <v>29</v>
      </c>
      <c r="K341" s="12">
        <v>29</v>
      </c>
      <c r="L341" s="11"/>
      <c r="M341" s="11"/>
      <c r="N341" s="11"/>
      <c r="O341" s="11" t="s">
        <v>657</v>
      </c>
      <c r="P341" s="13" t="s">
        <v>1519</v>
      </c>
      <c r="Q341" s="11">
        <v>804</v>
      </c>
      <c r="R341" s="47"/>
      <c r="S341" s="47"/>
      <c r="T341" s="47"/>
      <c r="U341" s="47" t="s">
        <v>1126</v>
      </c>
      <c r="V341" s="43"/>
      <c r="W341" s="48">
        <v>29</v>
      </c>
      <c r="X341" s="46">
        <f t="shared" si="8"/>
        <v>0</v>
      </c>
    </row>
    <row r="342" s="1" customFormat="1" ht="48" customHeight="1" spans="1:24">
      <c r="A342" s="8">
        <v>121</v>
      </c>
      <c r="B342" s="11" t="s">
        <v>157</v>
      </c>
      <c r="C342" s="11" t="s">
        <v>1520</v>
      </c>
      <c r="D342" s="11" t="s">
        <v>1032</v>
      </c>
      <c r="E342" s="11" t="s">
        <v>1507</v>
      </c>
      <c r="F342" s="13" t="s">
        <v>1521</v>
      </c>
      <c r="G342" s="11">
        <v>20</v>
      </c>
      <c r="H342" s="11" t="s">
        <v>160</v>
      </c>
      <c r="I342" s="11" t="s">
        <v>1522</v>
      </c>
      <c r="J342" s="12">
        <v>6</v>
      </c>
      <c r="K342" s="12">
        <v>6</v>
      </c>
      <c r="L342" s="11"/>
      <c r="M342" s="11"/>
      <c r="N342" s="11"/>
      <c r="O342" s="11" t="s">
        <v>657</v>
      </c>
      <c r="P342" s="13" t="s">
        <v>1523</v>
      </c>
      <c r="Q342" s="11">
        <v>185</v>
      </c>
      <c r="R342" s="47" t="s">
        <v>1163</v>
      </c>
      <c r="S342" s="47"/>
      <c r="T342" s="47"/>
      <c r="U342" s="47"/>
      <c r="V342" s="43"/>
      <c r="W342" s="48">
        <v>6</v>
      </c>
      <c r="X342" s="46">
        <f t="shared" si="8"/>
        <v>0</v>
      </c>
    </row>
    <row r="343" s="1" customFormat="1" ht="72" customHeight="1" spans="1:24">
      <c r="A343" s="8">
        <v>122</v>
      </c>
      <c r="B343" s="8" t="s">
        <v>157</v>
      </c>
      <c r="C343" s="25" t="s">
        <v>2478</v>
      </c>
      <c r="D343" s="18" t="s">
        <v>1032</v>
      </c>
      <c r="E343" s="11" t="s">
        <v>1507</v>
      </c>
      <c r="F343" s="19" t="s">
        <v>1525</v>
      </c>
      <c r="G343" s="18">
        <v>24.8</v>
      </c>
      <c r="H343" s="18" t="s">
        <v>160</v>
      </c>
      <c r="I343" s="18" t="s">
        <v>1518</v>
      </c>
      <c r="J343" s="39">
        <v>24.8</v>
      </c>
      <c r="K343" s="39">
        <v>24.8</v>
      </c>
      <c r="L343" s="18"/>
      <c r="M343" s="18"/>
      <c r="N343" s="18"/>
      <c r="O343" s="11" t="s">
        <v>657</v>
      </c>
      <c r="P343" s="19" t="s">
        <v>1526</v>
      </c>
      <c r="Q343" s="18">
        <v>305</v>
      </c>
      <c r="R343" s="50" t="s">
        <v>1527</v>
      </c>
      <c r="S343" s="50" t="s">
        <v>1221</v>
      </c>
      <c r="T343" s="50"/>
      <c r="U343" s="50"/>
      <c r="V343" s="43"/>
      <c r="W343" s="48">
        <v>24.8</v>
      </c>
      <c r="X343" s="46">
        <f t="shared" si="8"/>
        <v>0</v>
      </c>
    </row>
    <row r="344" s="1" customFormat="1" ht="101.4" customHeight="1" spans="1:24">
      <c r="A344" s="8">
        <v>123</v>
      </c>
      <c r="B344" s="8" t="s">
        <v>157</v>
      </c>
      <c r="C344" s="8" t="s">
        <v>1528</v>
      </c>
      <c r="D344" s="18" t="s">
        <v>1032</v>
      </c>
      <c r="E344" s="11" t="s">
        <v>1507</v>
      </c>
      <c r="F344" s="90" t="s">
        <v>1529</v>
      </c>
      <c r="G344" s="18">
        <v>136</v>
      </c>
      <c r="H344" s="18" t="s">
        <v>160</v>
      </c>
      <c r="I344" s="18" t="s">
        <v>160</v>
      </c>
      <c r="J344" s="8">
        <v>136</v>
      </c>
      <c r="K344" s="8">
        <v>136</v>
      </c>
      <c r="L344" s="18"/>
      <c r="M344" s="18"/>
      <c r="N344" s="18"/>
      <c r="O344" s="11" t="s">
        <v>657</v>
      </c>
      <c r="P344" s="19" t="s">
        <v>1530</v>
      </c>
      <c r="Q344" s="18">
        <v>586</v>
      </c>
      <c r="R344" s="50" t="s">
        <v>714</v>
      </c>
      <c r="S344" s="50" t="s">
        <v>268</v>
      </c>
      <c r="T344" s="50" t="s">
        <v>129</v>
      </c>
      <c r="U344" s="50" t="s">
        <v>545</v>
      </c>
      <c r="V344" s="43"/>
      <c r="W344" s="48">
        <v>136</v>
      </c>
      <c r="X344" s="46">
        <f t="shared" si="8"/>
        <v>0</v>
      </c>
    </row>
    <row r="345" s="2" customFormat="1" ht="28.8" customHeight="1" spans="1:24">
      <c r="A345" s="9"/>
      <c r="B345" s="9" t="s">
        <v>1531</v>
      </c>
      <c r="C345" s="9"/>
      <c r="D345" s="9"/>
      <c r="E345" s="9"/>
      <c r="F345" s="10"/>
      <c r="G345" s="9"/>
      <c r="H345" s="9"/>
      <c r="I345" s="9"/>
      <c r="J345" s="9">
        <f t="shared" ref="J345:L345" si="9">SUM(J346:J357)</f>
        <v>587.3125</v>
      </c>
      <c r="K345" s="9">
        <f t="shared" si="9"/>
        <v>261.7665</v>
      </c>
      <c r="L345" s="9">
        <f t="shared" si="9"/>
        <v>325.546</v>
      </c>
      <c r="M345" s="9"/>
      <c r="N345" s="9"/>
      <c r="O345" s="9"/>
      <c r="P345" s="10"/>
      <c r="Q345" s="9"/>
      <c r="R345" s="44"/>
      <c r="S345" s="44"/>
      <c r="T345" s="44"/>
      <c r="U345" s="44"/>
      <c r="V345" s="44"/>
      <c r="W345" s="45">
        <v>587.3125</v>
      </c>
      <c r="X345" s="46">
        <f t="shared" si="8"/>
        <v>0</v>
      </c>
    </row>
    <row r="346" s="1" customFormat="1" ht="45" customHeight="1" spans="1:24">
      <c r="A346" s="8">
        <v>124</v>
      </c>
      <c r="B346" s="11" t="s">
        <v>42</v>
      </c>
      <c r="C346" s="14" t="s">
        <v>1532</v>
      </c>
      <c r="D346" s="11" t="s">
        <v>1032</v>
      </c>
      <c r="E346" s="15" t="s">
        <v>1533</v>
      </c>
      <c r="F346" s="16" t="s">
        <v>1534</v>
      </c>
      <c r="G346" s="15">
        <v>80</v>
      </c>
      <c r="H346" s="15" t="s">
        <v>45</v>
      </c>
      <c r="I346" s="15" t="s">
        <v>72</v>
      </c>
      <c r="J346" s="14">
        <v>80</v>
      </c>
      <c r="K346" s="14">
        <v>80</v>
      </c>
      <c r="L346" s="15"/>
      <c r="M346" s="15"/>
      <c r="N346" s="15"/>
      <c r="O346" s="15" t="s">
        <v>47</v>
      </c>
      <c r="P346" s="16" t="s">
        <v>1535</v>
      </c>
      <c r="Q346" s="15">
        <v>21</v>
      </c>
      <c r="R346" s="49" t="s">
        <v>134</v>
      </c>
      <c r="S346" s="49" t="s">
        <v>80</v>
      </c>
      <c r="T346" s="49" t="s">
        <v>847</v>
      </c>
      <c r="U346" s="49" t="s">
        <v>58</v>
      </c>
      <c r="V346" s="43"/>
      <c r="W346" s="48">
        <v>80</v>
      </c>
      <c r="X346" s="46">
        <f t="shared" si="8"/>
        <v>0</v>
      </c>
    </row>
    <row r="347" s="1" customFormat="1" ht="91.8" customHeight="1" spans="1:24">
      <c r="A347" s="8">
        <v>125</v>
      </c>
      <c r="B347" s="11" t="s">
        <v>42</v>
      </c>
      <c r="C347" s="14" t="s">
        <v>1536</v>
      </c>
      <c r="D347" s="11" t="s">
        <v>1032</v>
      </c>
      <c r="E347" s="15" t="s">
        <v>1533</v>
      </c>
      <c r="F347" s="16" t="s">
        <v>1537</v>
      </c>
      <c r="G347" s="15">
        <v>5</v>
      </c>
      <c r="H347" s="15" t="s">
        <v>45</v>
      </c>
      <c r="I347" s="15" t="s">
        <v>46</v>
      </c>
      <c r="J347" s="14">
        <v>5</v>
      </c>
      <c r="K347" s="15"/>
      <c r="L347" s="14">
        <v>5</v>
      </c>
      <c r="M347" s="15"/>
      <c r="N347" s="15"/>
      <c r="O347" s="15" t="s">
        <v>47</v>
      </c>
      <c r="P347" s="16" t="s">
        <v>1538</v>
      </c>
      <c r="Q347" s="15">
        <v>25</v>
      </c>
      <c r="R347" s="49" t="s">
        <v>1539</v>
      </c>
      <c r="S347" s="49" t="s">
        <v>1540</v>
      </c>
      <c r="T347" s="49" t="s">
        <v>1541</v>
      </c>
      <c r="U347" s="49" t="s">
        <v>1542</v>
      </c>
      <c r="V347" s="43"/>
      <c r="W347" s="48">
        <v>5</v>
      </c>
      <c r="X347" s="46">
        <f t="shared" si="8"/>
        <v>0</v>
      </c>
    </row>
    <row r="348" s="1" customFormat="1" ht="70.05" customHeight="1" spans="1:24">
      <c r="A348" s="8">
        <v>126</v>
      </c>
      <c r="B348" s="11" t="s">
        <v>286</v>
      </c>
      <c r="C348" s="8" t="s">
        <v>1543</v>
      </c>
      <c r="D348" s="14" t="s">
        <v>1032</v>
      </c>
      <c r="E348" s="18" t="s">
        <v>1533</v>
      </c>
      <c r="F348" s="19" t="s">
        <v>1544</v>
      </c>
      <c r="G348" s="18">
        <v>66.3</v>
      </c>
      <c r="H348" s="18" t="s">
        <v>289</v>
      </c>
      <c r="I348" s="18" t="s">
        <v>813</v>
      </c>
      <c r="J348" s="8">
        <v>66.3</v>
      </c>
      <c r="K348" s="8">
        <v>66.3</v>
      </c>
      <c r="L348" s="18"/>
      <c r="M348" s="18"/>
      <c r="N348" s="18"/>
      <c r="O348" s="18" t="s">
        <v>1545</v>
      </c>
      <c r="P348" s="19" t="s">
        <v>1546</v>
      </c>
      <c r="Q348" s="18">
        <v>113</v>
      </c>
      <c r="R348" s="50" t="s">
        <v>869</v>
      </c>
      <c r="S348" s="50">
        <v>43266</v>
      </c>
      <c r="T348" s="50">
        <v>43401</v>
      </c>
      <c r="U348" s="50"/>
      <c r="V348" s="43"/>
      <c r="W348" s="48">
        <v>66.3</v>
      </c>
      <c r="X348" s="46">
        <f t="shared" si="8"/>
        <v>0</v>
      </c>
    </row>
    <row r="349" s="1" customFormat="1" ht="70.05" customHeight="1" spans="1:24">
      <c r="A349" s="8">
        <v>127</v>
      </c>
      <c r="B349" s="8" t="s">
        <v>286</v>
      </c>
      <c r="C349" s="8" t="s">
        <v>1547</v>
      </c>
      <c r="D349" s="14" t="s">
        <v>1032</v>
      </c>
      <c r="E349" s="18" t="s">
        <v>1533</v>
      </c>
      <c r="F349" s="90" t="s">
        <v>1548</v>
      </c>
      <c r="G349" s="18">
        <v>129</v>
      </c>
      <c r="H349" s="18" t="s">
        <v>289</v>
      </c>
      <c r="I349" s="18" t="s">
        <v>290</v>
      </c>
      <c r="J349" s="8">
        <v>129</v>
      </c>
      <c r="K349" s="18"/>
      <c r="L349" s="8">
        <v>129</v>
      </c>
      <c r="M349" s="18"/>
      <c r="N349" s="18"/>
      <c r="O349" s="18" t="s">
        <v>1545</v>
      </c>
      <c r="P349" s="19" t="s">
        <v>1549</v>
      </c>
      <c r="Q349" s="18">
        <v>259</v>
      </c>
      <c r="R349" s="50">
        <v>43302</v>
      </c>
      <c r="S349" s="50">
        <v>43313</v>
      </c>
      <c r="T349" s="50">
        <v>43388</v>
      </c>
      <c r="U349" s="50"/>
      <c r="V349" s="43"/>
      <c r="W349" s="48">
        <v>129</v>
      </c>
      <c r="X349" s="46">
        <f t="shared" si="8"/>
        <v>0</v>
      </c>
    </row>
    <row r="350" s="1" customFormat="1" ht="97.2" customHeight="1" spans="1:24">
      <c r="A350" s="8">
        <v>128</v>
      </c>
      <c r="B350" s="8" t="s">
        <v>432</v>
      </c>
      <c r="C350" s="8" t="s">
        <v>1550</v>
      </c>
      <c r="D350" s="18" t="s">
        <v>1032</v>
      </c>
      <c r="E350" s="18" t="s">
        <v>1533</v>
      </c>
      <c r="F350" s="55" t="s">
        <v>1551</v>
      </c>
      <c r="G350" s="12">
        <v>15.78</v>
      </c>
      <c r="H350" s="12" t="s">
        <v>435</v>
      </c>
      <c r="I350" s="12" t="s">
        <v>1552</v>
      </c>
      <c r="J350" s="8">
        <v>12.6</v>
      </c>
      <c r="K350" s="8">
        <v>12.6</v>
      </c>
      <c r="L350" s="12"/>
      <c r="M350" s="12"/>
      <c r="N350" s="12"/>
      <c r="O350" s="12" t="s">
        <v>1545</v>
      </c>
      <c r="P350" s="55" t="s">
        <v>1553</v>
      </c>
      <c r="Q350" s="12">
        <v>1161</v>
      </c>
      <c r="R350" s="71">
        <v>43312</v>
      </c>
      <c r="S350" s="71">
        <v>43322</v>
      </c>
      <c r="T350" s="71">
        <v>43434</v>
      </c>
      <c r="U350" s="71">
        <v>43464</v>
      </c>
      <c r="V350" s="43"/>
      <c r="W350" s="48">
        <v>12.6</v>
      </c>
      <c r="X350" s="46">
        <f t="shared" si="8"/>
        <v>0</v>
      </c>
    </row>
    <row r="351" s="1" customFormat="1" ht="97.2" customHeight="1" spans="1:24">
      <c r="A351" s="8">
        <v>129</v>
      </c>
      <c r="B351" s="8" t="s">
        <v>432</v>
      </c>
      <c r="C351" s="8" t="s">
        <v>1554</v>
      </c>
      <c r="D351" s="18" t="s">
        <v>1032</v>
      </c>
      <c r="E351" s="18" t="s">
        <v>1533</v>
      </c>
      <c r="F351" s="13" t="s">
        <v>1551</v>
      </c>
      <c r="G351" s="11">
        <v>15.78</v>
      </c>
      <c r="H351" s="11" t="s">
        <v>435</v>
      </c>
      <c r="I351" s="11" t="s">
        <v>445</v>
      </c>
      <c r="J351" s="8">
        <v>12.6</v>
      </c>
      <c r="K351" s="8">
        <v>12.6</v>
      </c>
      <c r="L351" s="11"/>
      <c r="M351" s="11"/>
      <c r="N351" s="11"/>
      <c r="O351" s="11" t="s">
        <v>1545</v>
      </c>
      <c r="P351" s="13" t="s">
        <v>1555</v>
      </c>
      <c r="Q351" s="11">
        <v>627</v>
      </c>
      <c r="R351" s="47">
        <v>43312</v>
      </c>
      <c r="S351" s="47">
        <v>43322</v>
      </c>
      <c r="T351" s="47">
        <v>43434</v>
      </c>
      <c r="U351" s="47">
        <v>43464</v>
      </c>
      <c r="V351" s="43"/>
      <c r="W351" s="48">
        <v>12.6</v>
      </c>
      <c r="X351" s="46">
        <f t="shared" si="8"/>
        <v>0</v>
      </c>
    </row>
    <row r="352" s="1" customFormat="1" ht="97.8" customHeight="1" spans="1:24">
      <c r="A352" s="8">
        <v>130</v>
      </c>
      <c r="B352" s="8" t="s">
        <v>432</v>
      </c>
      <c r="C352" s="8" t="s">
        <v>1556</v>
      </c>
      <c r="D352" s="18" t="s">
        <v>1032</v>
      </c>
      <c r="E352" s="18" t="s">
        <v>1533</v>
      </c>
      <c r="F352" s="54" t="s">
        <v>1557</v>
      </c>
      <c r="G352" s="28">
        <v>22.38</v>
      </c>
      <c r="H352" s="28" t="s">
        <v>435</v>
      </c>
      <c r="I352" s="28" t="s">
        <v>920</v>
      </c>
      <c r="J352" s="8">
        <v>18</v>
      </c>
      <c r="K352" s="28"/>
      <c r="L352" s="8">
        <v>18</v>
      </c>
      <c r="M352" s="28"/>
      <c r="N352" s="28"/>
      <c r="O352" s="28" t="s">
        <v>1545</v>
      </c>
      <c r="P352" s="54" t="s">
        <v>1558</v>
      </c>
      <c r="Q352" s="28">
        <v>857</v>
      </c>
      <c r="R352" s="69">
        <v>43312</v>
      </c>
      <c r="S352" s="69">
        <v>43322</v>
      </c>
      <c r="T352" s="69">
        <v>43434</v>
      </c>
      <c r="U352" s="69">
        <v>43464</v>
      </c>
      <c r="V352" s="43"/>
      <c r="W352" s="48">
        <v>18</v>
      </c>
      <c r="X352" s="46">
        <f t="shared" si="8"/>
        <v>0</v>
      </c>
    </row>
    <row r="353" s="1" customFormat="1" ht="100.2" customHeight="1" spans="1:24">
      <c r="A353" s="8">
        <v>131</v>
      </c>
      <c r="B353" s="8" t="s">
        <v>432</v>
      </c>
      <c r="C353" s="8" t="s">
        <v>1559</v>
      </c>
      <c r="D353" s="18" t="s">
        <v>1032</v>
      </c>
      <c r="E353" s="18" t="s">
        <v>1533</v>
      </c>
      <c r="F353" s="54" t="s">
        <v>1551</v>
      </c>
      <c r="G353" s="28">
        <v>14.2</v>
      </c>
      <c r="H353" s="28" t="s">
        <v>435</v>
      </c>
      <c r="I353" s="28" t="s">
        <v>1560</v>
      </c>
      <c r="J353" s="8">
        <v>11.3</v>
      </c>
      <c r="K353" s="8">
        <v>11.3</v>
      </c>
      <c r="L353" s="28"/>
      <c r="M353" s="28"/>
      <c r="N353" s="28"/>
      <c r="O353" s="28" t="s">
        <v>1545</v>
      </c>
      <c r="P353" s="54" t="s">
        <v>1561</v>
      </c>
      <c r="Q353" s="28">
        <v>536</v>
      </c>
      <c r="R353" s="69">
        <v>43312</v>
      </c>
      <c r="S353" s="69">
        <v>43322</v>
      </c>
      <c r="T353" s="69">
        <v>43434</v>
      </c>
      <c r="U353" s="69">
        <v>43464</v>
      </c>
      <c r="V353" s="43"/>
      <c r="W353" s="48">
        <v>11.3</v>
      </c>
      <c r="X353" s="46">
        <f t="shared" si="8"/>
        <v>0</v>
      </c>
    </row>
    <row r="354" s="1" customFormat="1" ht="91.2" customHeight="1" spans="1:24">
      <c r="A354" s="8">
        <v>132</v>
      </c>
      <c r="B354" s="8" t="s">
        <v>432</v>
      </c>
      <c r="C354" s="8" t="s">
        <v>1562</v>
      </c>
      <c r="D354" s="18" t="s">
        <v>1032</v>
      </c>
      <c r="E354" s="18" t="s">
        <v>1533</v>
      </c>
      <c r="F354" s="19" t="s">
        <v>1557</v>
      </c>
      <c r="G354" s="18">
        <v>24.35</v>
      </c>
      <c r="H354" s="18" t="s">
        <v>435</v>
      </c>
      <c r="I354" s="18" t="s">
        <v>460</v>
      </c>
      <c r="J354" s="8">
        <v>19.5</v>
      </c>
      <c r="K354" s="18"/>
      <c r="L354" s="8">
        <v>19.5</v>
      </c>
      <c r="M354" s="18"/>
      <c r="N354" s="18"/>
      <c r="O354" s="18" t="s">
        <v>1545</v>
      </c>
      <c r="P354" s="19" t="s">
        <v>1563</v>
      </c>
      <c r="Q354" s="18">
        <v>196</v>
      </c>
      <c r="R354" s="50">
        <v>43312</v>
      </c>
      <c r="S354" s="50">
        <v>43322</v>
      </c>
      <c r="T354" s="50">
        <v>43434</v>
      </c>
      <c r="U354" s="50">
        <v>43464</v>
      </c>
      <c r="V354" s="43"/>
      <c r="W354" s="48">
        <v>19.5</v>
      </c>
      <c r="X354" s="46">
        <f t="shared" si="8"/>
        <v>0</v>
      </c>
    </row>
    <row r="355" s="1" customFormat="1" ht="64.2" customHeight="1" spans="1:24">
      <c r="A355" s="8">
        <v>133</v>
      </c>
      <c r="B355" s="11" t="s">
        <v>565</v>
      </c>
      <c r="C355" s="76" t="s">
        <v>1564</v>
      </c>
      <c r="D355" s="11" t="s">
        <v>1032</v>
      </c>
      <c r="E355" s="28" t="s">
        <v>1533</v>
      </c>
      <c r="F355" s="13" t="s">
        <v>1565</v>
      </c>
      <c r="G355" s="11"/>
      <c r="H355" s="11" t="s">
        <v>568</v>
      </c>
      <c r="I355" s="11" t="s">
        <v>1566</v>
      </c>
      <c r="J355" s="11">
        <v>41.5</v>
      </c>
      <c r="K355" s="11">
        <v>41.5</v>
      </c>
      <c r="L355" s="11"/>
      <c r="M355" s="11"/>
      <c r="N355" s="11"/>
      <c r="O355" s="11" t="s">
        <v>565</v>
      </c>
      <c r="P355" s="13" t="s">
        <v>1567</v>
      </c>
      <c r="Q355" s="11">
        <v>484</v>
      </c>
      <c r="R355" s="47" t="s">
        <v>312</v>
      </c>
      <c r="S355" s="47" t="s">
        <v>1568</v>
      </c>
      <c r="T355" s="47" t="s">
        <v>1273</v>
      </c>
      <c r="U355" s="47" t="s">
        <v>250</v>
      </c>
      <c r="V355" s="43"/>
      <c r="W355" s="48">
        <v>41.5</v>
      </c>
      <c r="X355" s="46">
        <f t="shared" si="8"/>
        <v>0</v>
      </c>
    </row>
    <row r="356" s="1" customFormat="1" ht="73.2" customHeight="1" spans="1:24">
      <c r="A356" s="8">
        <v>134</v>
      </c>
      <c r="B356" s="8" t="s">
        <v>565</v>
      </c>
      <c r="C356" s="11" t="s">
        <v>1569</v>
      </c>
      <c r="D356" s="11" t="s">
        <v>1032</v>
      </c>
      <c r="E356" s="11" t="s">
        <v>1533</v>
      </c>
      <c r="F356" s="19" t="s">
        <v>1570</v>
      </c>
      <c r="G356" s="18"/>
      <c r="H356" s="18" t="s">
        <v>568</v>
      </c>
      <c r="I356" s="18" t="s">
        <v>1571</v>
      </c>
      <c r="J356" s="8">
        <v>154.046</v>
      </c>
      <c r="K356" s="18"/>
      <c r="L356" s="8">
        <v>154.046</v>
      </c>
      <c r="M356" s="18"/>
      <c r="N356" s="18"/>
      <c r="O356" s="18" t="s">
        <v>565</v>
      </c>
      <c r="P356" s="19" t="s">
        <v>1572</v>
      </c>
      <c r="Q356" s="18">
        <v>1600</v>
      </c>
      <c r="R356" s="50" t="s">
        <v>1573</v>
      </c>
      <c r="S356" s="50" t="s">
        <v>1574</v>
      </c>
      <c r="T356" s="50" t="s">
        <v>1568</v>
      </c>
      <c r="U356" s="50" t="s">
        <v>682</v>
      </c>
      <c r="V356" s="43"/>
      <c r="W356" s="48">
        <v>154.046</v>
      </c>
      <c r="X356" s="46">
        <f t="shared" si="8"/>
        <v>0</v>
      </c>
    </row>
    <row r="357" s="1" customFormat="1" ht="52.8" customHeight="1" spans="1:24">
      <c r="A357" s="8">
        <v>135</v>
      </c>
      <c r="B357" s="12" t="s">
        <v>603</v>
      </c>
      <c r="C357" s="12" t="s">
        <v>1575</v>
      </c>
      <c r="D357" s="11" t="s">
        <v>1032</v>
      </c>
      <c r="E357" s="11" t="s">
        <v>1533</v>
      </c>
      <c r="F357" s="13" t="s">
        <v>1576</v>
      </c>
      <c r="G357" s="11">
        <v>37.4665</v>
      </c>
      <c r="H357" s="11" t="s">
        <v>606</v>
      </c>
      <c r="I357" s="11" t="s">
        <v>607</v>
      </c>
      <c r="J357" s="12">
        <v>37.4665</v>
      </c>
      <c r="K357" s="12">
        <v>37.4665</v>
      </c>
      <c r="L357" s="11"/>
      <c r="M357" s="11"/>
      <c r="N357" s="11"/>
      <c r="O357" s="11" t="s">
        <v>603</v>
      </c>
      <c r="P357" s="13" t="s">
        <v>1577</v>
      </c>
      <c r="Q357" s="11">
        <v>45</v>
      </c>
      <c r="R357" s="47" t="s">
        <v>1578</v>
      </c>
      <c r="S357" s="47" t="s">
        <v>232</v>
      </c>
      <c r="T357" s="47" t="s">
        <v>129</v>
      </c>
      <c r="U357" s="47" t="s">
        <v>1579</v>
      </c>
      <c r="V357" s="43"/>
      <c r="W357" s="48">
        <v>37.4665</v>
      </c>
      <c r="X357" s="46">
        <f t="shared" si="8"/>
        <v>0</v>
      </c>
    </row>
    <row r="358" s="2" customFormat="1" ht="34.2" customHeight="1" spans="1:24">
      <c r="A358" s="9"/>
      <c r="B358" s="9" t="s">
        <v>1580</v>
      </c>
      <c r="C358" s="9"/>
      <c r="D358" s="9"/>
      <c r="E358" s="9"/>
      <c r="F358" s="10"/>
      <c r="G358" s="9"/>
      <c r="H358" s="9"/>
      <c r="I358" s="9"/>
      <c r="J358" s="9">
        <f>SUM(J359:J360)</f>
        <v>2300</v>
      </c>
      <c r="K358" s="9"/>
      <c r="L358" s="9">
        <f>SUM(L359:L360)</f>
        <v>2300</v>
      </c>
      <c r="M358" s="9"/>
      <c r="N358" s="9"/>
      <c r="O358" s="9"/>
      <c r="P358" s="10"/>
      <c r="Q358" s="9"/>
      <c r="R358" s="44"/>
      <c r="S358" s="44"/>
      <c r="T358" s="44"/>
      <c r="U358" s="44"/>
      <c r="V358" s="44"/>
      <c r="W358" s="45">
        <v>2300</v>
      </c>
      <c r="X358" s="46">
        <f t="shared" si="8"/>
        <v>0</v>
      </c>
    </row>
    <row r="359" s="1" customFormat="1" ht="108.6" customHeight="1" spans="1:24">
      <c r="A359" s="8">
        <v>136</v>
      </c>
      <c r="B359" s="11" t="s">
        <v>1581</v>
      </c>
      <c r="C359" s="125" t="s">
        <v>1582</v>
      </c>
      <c r="D359" s="126" t="s">
        <v>1032</v>
      </c>
      <c r="E359" s="127" t="s">
        <v>1583</v>
      </c>
      <c r="F359" s="128" t="s">
        <v>1584</v>
      </c>
      <c r="G359" s="129" t="s">
        <v>1585</v>
      </c>
      <c r="H359" s="127" t="s">
        <v>1586</v>
      </c>
      <c r="I359" s="129" t="s">
        <v>1587</v>
      </c>
      <c r="J359" s="130">
        <v>1300</v>
      </c>
      <c r="K359" s="129"/>
      <c r="L359" s="130">
        <v>1300</v>
      </c>
      <c r="M359" s="129"/>
      <c r="N359" s="129"/>
      <c r="O359" s="127" t="s">
        <v>1581</v>
      </c>
      <c r="P359" s="131" t="s">
        <v>1588</v>
      </c>
      <c r="Q359" s="129">
        <v>13700</v>
      </c>
      <c r="R359" s="135"/>
      <c r="S359" s="136" t="s">
        <v>1589</v>
      </c>
      <c r="T359" s="136" t="s">
        <v>1590</v>
      </c>
      <c r="U359" s="136" t="s">
        <v>1591</v>
      </c>
      <c r="V359" s="43"/>
      <c r="W359" s="48">
        <v>1300</v>
      </c>
      <c r="X359" s="46">
        <f t="shared" si="8"/>
        <v>0</v>
      </c>
    </row>
    <row r="360" s="1" customFormat="1" ht="42" customHeight="1" spans="1:24">
      <c r="A360" s="8">
        <v>137</v>
      </c>
      <c r="B360" s="8" t="s">
        <v>1581</v>
      </c>
      <c r="C360" s="77" t="s">
        <v>1592</v>
      </c>
      <c r="D360" s="11" t="s">
        <v>1032</v>
      </c>
      <c r="E360" s="18" t="s">
        <v>1583</v>
      </c>
      <c r="F360" s="96" t="s">
        <v>1593</v>
      </c>
      <c r="G360" s="18"/>
      <c r="H360" s="18"/>
      <c r="I360" s="18"/>
      <c r="J360" s="11">
        <v>1000</v>
      </c>
      <c r="K360" s="18"/>
      <c r="L360" s="11">
        <v>1000</v>
      </c>
      <c r="M360" s="18"/>
      <c r="N360" s="18"/>
      <c r="O360" s="28" t="s">
        <v>1581</v>
      </c>
      <c r="P360" s="90" t="s">
        <v>1594</v>
      </c>
      <c r="Q360" s="51"/>
      <c r="R360" s="50"/>
      <c r="S360" s="50"/>
      <c r="T360" s="50"/>
      <c r="U360" s="50"/>
      <c r="V360" s="43"/>
      <c r="W360" s="48">
        <v>1000</v>
      </c>
      <c r="X360" s="46">
        <f t="shared" si="8"/>
        <v>0</v>
      </c>
    </row>
    <row r="361" s="2" customFormat="1" ht="33.6" customHeight="1" spans="1:24">
      <c r="A361" s="9"/>
      <c r="B361" s="9" t="s">
        <v>1595</v>
      </c>
      <c r="C361" s="9"/>
      <c r="D361" s="9"/>
      <c r="E361" s="9"/>
      <c r="F361" s="10"/>
      <c r="G361" s="9"/>
      <c r="H361" s="9"/>
      <c r="I361" s="9"/>
      <c r="J361" s="9">
        <f t="shared" ref="J361:L361" si="10">SUM(J362:J363)</f>
        <v>3000</v>
      </c>
      <c r="K361" s="9">
        <f t="shared" si="10"/>
        <v>2768</v>
      </c>
      <c r="L361" s="9">
        <f t="shared" si="10"/>
        <v>230</v>
      </c>
      <c r="M361" s="9"/>
      <c r="N361" s="9"/>
      <c r="O361" s="9"/>
      <c r="P361" s="10"/>
      <c r="Q361" s="9"/>
      <c r="R361" s="44"/>
      <c r="S361" s="44"/>
      <c r="T361" s="44"/>
      <c r="U361" s="44"/>
      <c r="V361" s="44"/>
      <c r="W361" s="45">
        <v>3000</v>
      </c>
      <c r="X361" s="46">
        <f t="shared" si="8"/>
        <v>0</v>
      </c>
    </row>
    <row r="362" s="1" customFormat="1" ht="40.2" customHeight="1" spans="1:24">
      <c r="A362" s="8">
        <v>138</v>
      </c>
      <c r="B362" s="11" t="s">
        <v>1581</v>
      </c>
      <c r="C362" s="76" t="s">
        <v>1596</v>
      </c>
      <c r="D362" s="11" t="s">
        <v>1032</v>
      </c>
      <c r="E362" s="28" t="s">
        <v>1597</v>
      </c>
      <c r="F362" s="54" t="s">
        <v>1598</v>
      </c>
      <c r="G362" s="18"/>
      <c r="H362" s="18"/>
      <c r="I362" s="18"/>
      <c r="J362" s="11">
        <v>2000</v>
      </c>
      <c r="K362" s="18">
        <v>2000</v>
      </c>
      <c r="L362" s="11">
        <v>0</v>
      </c>
      <c r="M362" s="18"/>
      <c r="N362" s="18"/>
      <c r="O362" s="18" t="s">
        <v>1581</v>
      </c>
      <c r="P362" s="19" t="s">
        <v>1599</v>
      </c>
      <c r="Q362" s="18">
        <v>1788</v>
      </c>
      <c r="R362" s="50">
        <v>42887</v>
      </c>
      <c r="S362" s="50" t="s">
        <v>1600</v>
      </c>
      <c r="T362" s="50" t="s">
        <v>1601</v>
      </c>
      <c r="U362" s="50"/>
      <c r="V362" s="43"/>
      <c r="W362" s="48">
        <v>2000</v>
      </c>
      <c r="X362" s="46">
        <f t="shared" si="8"/>
        <v>0</v>
      </c>
    </row>
    <row r="363" s="1" customFormat="1" ht="52.8" customHeight="1" spans="1:24">
      <c r="A363" s="8">
        <v>139</v>
      </c>
      <c r="B363" s="8" t="s">
        <v>1581</v>
      </c>
      <c r="C363" s="77" t="s">
        <v>1602</v>
      </c>
      <c r="D363" s="11" t="s">
        <v>1032</v>
      </c>
      <c r="E363" s="28" t="s">
        <v>1597</v>
      </c>
      <c r="F363" s="54" t="s">
        <v>1603</v>
      </c>
      <c r="G363" s="11"/>
      <c r="H363" s="11"/>
      <c r="I363" s="11"/>
      <c r="J363" s="11">
        <v>1000</v>
      </c>
      <c r="K363" s="11">
        <v>768</v>
      </c>
      <c r="L363" s="11">
        <v>230</v>
      </c>
      <c r="M363" s="11">
        <v>2</v>
      </c>
      <c r="N363" s="11"/>
      <c r="O363" s="18" t="s">
        <v>1581</v>
      </c>
      <c r="P363" s="19" t="s">
        <v>1604</v>
      </c>
      <c r="Q363" s="11">
        <v>1188</v>
      </c>
      <c r="R363" s="47">
        <v>43070</v>
      </c>
      <c r="S363" s="47" t="s">
        <v>908</v>
      </c>
      <c r="T363" s="47" t="s">
        <v>1605</v>
      </c>
      <c r="U363" s="47"/>
      <c r="V363" s="43"/>
      <c r="W363" s="48">
        <v>1000</v>
      </c>
      <c r="X363" s="46">
        <f t="shared" si="8"/>
        <v>0</v>
      </c>
    </row>
    <row r="364" s="2" customFormat="1" ht="31.2" customHeight="1" spans="1:24">
      <c r="A364" s="9"/>
      <c r="B364" s="9" t="s">
        <v>1606</v>
      </c>
      <c r="C364" s="9"/>
      <c r="D364" s="9"/>
      <c r="E364" s="9"/>
      <c r="F364" s="10"/>
      <c r="G364" s="9"/>
      <c r="H364" s="9"/>
      <c r="I364" s="9"/>
      <c r="J364" s="9">
        <f t="shared" ref="J364:N364" si="11">SUM(J365:J421)</f>
        <v>20471.410886</v>
      </c>
      <c r="K364" s="9">
        <f t="shared" si="11"/>
        <v>0</v>
      </c>
      <c r="L364" s="9">
        <f t="shared" si="11"/>
        <v>20024.210886</v>
      </c>
      <c r="M364" s="9">
        <f t="shared" si="11"/>
        <v>0</v>
      </c>
      <c r="N364" s="9">
        <f t="shared" si="11"/>
        <v>447.2</v>
      </c>
      <c r="O364" s="9"/>
      <c r="P364" s="10"/>
      <c r="Q364" s="9"/>
      <c r="R364" s="44"/>
      <c r="S364" s="44"/>
      <c r="T364" s="44"/>
      <c r="U364" s="44"/>
      <c r="V364" s="44"/>
      <c r="W364" s="45">
        <v>20471.410886</v>
      </c>
      <c r="X364" s="46">
        <f t="shared" si="8"/>
        <v>0</v>
      </c>
    </row>
    <row r="365" s="1" customFormat="1" ht="54" customHeight="1" spans="1:24">
      <c r="A365" s="8">
        <v>140</v>
      </c>
      <c r="B365" s="11" t="s">
        <v>30</v>
      </c>
      <c r="C365" s="12" t="s">
        <v>1607</v>
      </c>
      <c r="D365" s="11" t="s">
        <v>1032</v>
      </c>
      <c r="E365" s="11" t="s">
        <v>1608</v>
      </c>
      <c r="F365" s="13" t="s">
        <v>1609</v>
      </c>
      <c r="G365" s="11">
        <v>189</v>
      </c>
      <c r="H365" s="11" t="s">
        <v>35</v>
      </c>
      <c r="I365" s="11" t="s">
        <v>1610</v>
      </c>
      <c r="J365" s="12">
        <v>189</v>
      </c>
      <c r="K365" s="11"/>
      <c r="L365" s="12">
        <v>189</v>
      </c>
      <c r="M365" s="11"/>
      <c r="N365" s="11"/>
      <c r="O365" s="11" t="s">
        <v>37</v>
      </c>
      <c r="P365" s="13" t="s">
        <v>1611</v>
      </c>
      <c r="Q365" s="8">
        <v>93</v>
      </c>
      <c r="R365" s="47" t="s">
        <v>1612</v>
      </c>
      <c r="S365" s="47" t="s">
        <v>1613</v>
      </c>
      <c r="T365" s="47" t="s">
        <v>1614</v>
      </c>
      <c r="U365" s="47" t="s">
        <v>846</v>
      </c>
      <c r="V365" s="43"/>
      <c r="W365" s="48">
        <v>189</v>
      </c>
      <c r="X365" s="46">
        <f t="shared" si="8"/>
        <v>0</v>
      </c>
    </row>
    <row r="366" s="1" customFormat="1" ht="52.8" customHeight="1" spans="1:24">
      <c r="A366" s="8">
        <v>141</v>
      </c>
      <c r="B366" s="11" t="s">
        <v>30</v>
      </c>
      <c r="C366" s="12" t="s">
        <v>1615</v>
      </c>
      <c r="D366" s="11" t="s">
        <v>1032</v>
      </c>
      <c r="E366" s="11" t="s">
        <v>1608</v>
      </c>
      <c r="F366" s="13" t="s">
        <v>1616</v>
      </c>
      <c r="G366" s="11">
        <v>120</v>
      </c>
      <c r="H366" s="11" t="s">
        <v>35</v>
      </c>
      <c r="I366" s="11" t="s">
        <v>1617</v>
      </c>
      <c r="J366" s="12">
        <v>120</v>
      </c>
      <c r="K366" s="11"/>
      <c r="L366" s="12">
        <v>120</v>
      </c>
      <c r="M366" s="11"/>
      <c r="N366" s="11"/>
      <c r="O366" s="11" t="s">
        <v>37</v>
      </c>
      <c r="P366" s="13" t="s">
        <v>1618</v>
      </c>
      <c r="Q366" s="8">
        <v>206</v>
      </c>
      <c r="R366" s="47" t="s">
        <v>1619</v>
      </c>
      <c r="S366" s="47" t="s">
        <v>1542</v>
      </c>
      <c r="T366" s="47" t="s">
        <v>1620</v>
      </c>
      <c r="U366" s="47" t="s">
        <v>846</v>
      </c>
      <c r="V366" s="43"/>
      <c r="W366" s="48">
        <v>120</v>
      </c>
      <c r="X366" s="46">
        <f t="shared" si="8"/>
        <v>0</v>
      </c>
    </row>
    <row r="367" s="1" customFormat="1" ht="123.6" customHeight="1" spans="1:24">
      <c r="A367" s="8">
        <v>142</v>
      </c>
      <c r="B367" s="8" t="s">
        <v>30</v>
      </c>
      <c r="C367" s="26" t="s">
        <v>1621</v>
      </c>
      <c r="D367" s="18" t="s">
        <v>1032</v>
      </c>
      <c r="E367" s="11" t="s">
        <v>1608</v>
      </c>
      <c r="F367" s="19" t="s">
        <v>1622</v>
      </c>
      <c r="G367" s="18">
        <v>106.627</v>
      </c>
      <c r="H367" s="11" t="s">
        <v>35</v>
      </c>
      <c r="I367" s="18" t="s">
        <v>1623</v>
      </c>
      <c r="J367" s="26">
        <v>106.6272</v>
      </c>
      <c r="K367" s="18"/>
      <c r="L367" s="26">
        <v>106.6272</v>
      </c>
      <c r="M367" s="18"/>
      <c r="N367" s="18"/>
      <c r="O367" s="11" t="s">
        <v>37</v>
      </c>
      <c r="P367" s="19" t="s">
        <v>1624</v>
      </c>
      <c r="Q367" s="18">
        <v>65</v>
      </c>
      <c r="R367" s="50" t="s">
        <v>799</v>
      </c>
      <c r="S367" s="50" t="s">
        <v>1468</v>
      </c>
      <c r="T367" s="50" t="s">
        <v>539</v>
      </c>
      <c r="U367" s="50" t="s">
        <v>144</v>
      </c>
      <c r="V367" s="43"/>
      <c r="W367" s="48">
        <v>106.6272</v>
      </c>
      <c r="X367" s="46">
        <f t="shared" si="8"/>
        <v>0</v>
      </c>
    </row>
    <row r="368" s="1" customFormat="1" ht="90" customHeight="1" spans="1:24">
      <c r="A368" s="8">
        <v>143</v>
      </c>
      <c r="B368" s="8" t="s">
        <v>30</v>
      </c>
      <c r="C368" s="26" t="s">
        <v>1625</v>
      </c>
      <c r="D368" s="18" t="s">
        <v>1032</v>
      </c>
      <c r="E368" s="11" t="s">
        <v>1608</v>
      </c>
      <c r="F368" s="19" t="s">
        <v>1626</v>
      </c>
      <c r="G368" s="18">
        <v>10</v>
      </c>
      <c r="H368" s="11" t="s">
        <v>35</v>
      </c>
      <c r="I368" s="18" t="s">
        <v>858</v>
      </c>
      <c r="J368" s="26">
        <v>10</v>
      </c>
      <c r="K368" s="18"/>
      <c r="L368" s="26">
        <v>10</v>
      </c>
      <c r="M368" s="18"/>
      <c r="N368" s="18"/>
      <c r="O368" s="11" t="s">
        <v>37</v>
      </c>
      <c r="P368" s="19" t="s">
        <v>1627</v>
      </c>
      <c r="Q368" s="18">
        <v>29</v>
      </c>
      <c r="R368" s="50" t="s">
        <v>707</v>
      </c>
      <c r="S368" s="50" t="s">
        <v>550</v>
      </c>
      <c r="T368" s="50" t="s">
        <v>80</v>
      </c>
      <c r="U368" s="50"/>
      <c r="V368" s="43"/>
      <c r="W368" s="48">
        <v>10</v>
      </c>
      <c r="X368" s="46">
        <f t="shared" si="8"/>
        <v>0</v>
      </c>
    </row>
    <row r="369" s="1" customFormat="1" ht="130.2" customHeight="1" spans="1:24">
      <c r="A369" s="8">
        <v>144</v>
      </c>
      <c r="B369" s="8" t="s">
        <v>30</v>
      </c>
      <c r="C369" s="8" t="s">
        <v>1628</v>
      </c>
      <c r="D369" s="18" t="s">
        <v>1032</v>
      </c>
      <c r="E369" s="11" t="s">
        <v>1608</v>
      </c>
      <c r="F369" s="19" t="s">
        <v>1629</v>
      </c>
      <c r="G369" s="18">
        <v>30</v>
      </c>
      <c r="H369" s="11" t="s">
        <v>35</v>
      </c>
      <c r="I369" s="18" t="s">
        <v>1630</v>
      </c>
      <c r="J369" s="8">
        <v>30</v>
      </c>
      <c r="K369" s="18"/>
      <c r="L369" s="8">
        <v>30</v>
      </c>
      <c r="M369" s="18"/>
      <c r="N369" s="18"/>
      <c r="O369" s="11" t="s">
        <v>37</v>
      </c>
      <c r="P369" s="19" t="s">
        <v>1631</v>
      </c>
      <c r="Q369" s="18">
        <v>30</v>
      </c>
      <c r="R369" s="50" t="s">
        <v>707</v>
      </c>
      <c r="S369" s="50" t="s">
        <v>123</v>
      </c>
      <c r="T369" s="50" t="s">
        <v>1319</v>
      </c>
      <c r="U369" s="50" t="s">
        <v>144</v>
      </c>
      <c r="V369" s="43"/>
      <c r="W369" s="48">
        <v>30</v>
      </c>
      <c r="X369" s="46">
        <f t="shared" si="8"/>
        <v>0</v>
      </c>
    </row>
    <row r="370" s="1" customFormat="1" ht="70.05" customHeight="1" spans="1:24">
      <c r="A370" s="8">
        <v>145</v>
      </c>
      <c r="B370" s="8" t="s">
        <v>30</v>
      </c>
      <c r="C370" s="8" t="s">
        <v>1632</v>
      </c>
      <c r="D370" s="11" t="s">
        <v>1032</v>
      </c>
      <c r="E370" s="11" t="s">
        <v>1608</v>
      </c>
      <c r="F370" s="19" t="s">
        <v>1633</v>
      </c>
      <c r="G370" s="18">
        <v>119.742</v>
      </c>
      <c r="H370" s="11" t="s">
        <v>35</v>
      </c>
      <c r="I370" s="18" t="s">
        <v>931</v>
      </c>
      <c r="J370" s="8">
        <v>119.742163</v>
      </c>
      <c r="K370" s="18"/>
      <c r="L370" s="8">
        <v>119.742163</v>
      </c>
      <c r="M370" s="18"/>
      <c r="N370" s="18"/>
      <c r="O370" s="11" t="s">
        <v>37</v>
      </c>
      <c r="P370" s="19" t="s">
        <v>1634</v>
      </c>
      <c r="Q370" s="18">
        <v>79</v>
      </c>
      <c r="R370" s="50" t="s">
        <v>825</v>
      </c>
      <c r="S370" s="50" t="s">
        <v>1635</v>
      </c>
      <c r="T370" s="50" t="s">
        <v>1636</v>
      </c>
      <c r="U370" s="50"/>
      <c r="V370" s="43"/>
      <c r="W370" s="48">
        <v>119.742163</v>
      </c>
      <c r="X370" s="46">
        <f t="shared" si="8"/>
        <v>0</v>
      </c>
    </row>
    <row r="371" s="1" customFormat="1" ht="94.2" customHeight="1" spans="1:24">
      <c r="A371" s="8">
        <v>146</v>
      </c>
      <c r="B371" s="8" t="s">
        <v>30</v>
      </c>
      <c r="C371" s="8" t="s">
        <v>1637</v>
      </c>
      <c r="D371" s="18" t="s">
        <v>1032</v>
      </c>
      <c r="E371" s="11" t="s">
        <v>1608</v>
      </c>
      <c r="F371" s="19" t="s">
        <v>1638</v>
      </c>
      <c r="G371" s="18">
        <v>29.8</v>
      </c>
      <c r="H371" s="11" t="s">
        <v>35</v>
      </c>
      <c r="I371" s="18" t="s">
        <v>1311</v>
      </c>
      <c r="J371" s="8">
        <v>29.8</v>
      </c>
      <c r="K371" s="18"/>
      <c r="L371" s="8">
        <v>29.8</v>
      </c>
      <c r="M371" s="18"/>
      <c r="N371" s="18"/>
      <c r="O371" s="11" t="s">
        <v>37</v>
      </c>
      <c r="P371" s="19" t="s">
        <v>1639</v>
      </c>
      <c r="Q371" s="18">
        <v>19</v>
      </c>
      <c r="R371" s="50" t="s">
        <v>92</v>
      </c>
      <c r="S371" s="50" t="s">
        <v>550</v>
      </c>
      <c r="T371" s="50" t="s">
        <v>1319</v>
      </c>
      <c r="U371" s="50"/>
      <c r="V371" s="43"/>
      <c r="W371" s="48">
        <v>29.8</v>
      </c>
      <c r="X371" s="46">
        <f t="shared" si="8"/>
        <v>0</v>
      </c>
    </row>
    <row r="372" s="1" customFormat="1" ht="90" customHeight="1" spans="1:24">
      <c r="A372" s="8">
        <v>147</v>
      </c>
      <c r="B372" s="8" t="s">
        <v>30</v>
      </c>
      <c r="C372" s="8" t="s">
        <v>1640</v>
      </c>
      <c r="D372" s="18" t="s">
        <v>1032</v>
      </c>
      <c r="E372" s="11" t="s">
        <v>1608</v>
      </c>
      <c r="F372" s="19" t="s">
        <v>1641</v>
      </c>
      <c r="G372" s="18">
        <v>180</v>
      </c>
      <c r="H372" s="11" t="s">
        <v>35</v>
      </c>
      <c r="I372" s="18" t="s">
        <v>1311</v>
      </c>
      <c r="J372" s="8">
        <v>180</v>
      </c>
      <c r="K372" s="18"/>
      <c r="L372" s="8">
        <v>180</v>
      </c>
      <c r="M372" s="18"/>
      <c r="N372" s="18"/>
      <c r="O372" s="11" t="s">
        <v>37</v>
      </c>
      <c r="P372" s="19" t="s">
        <v>1642</v>
      </c>
      <c r="Q372" s="18">
        <v>30</v>
      </c>
      <c r="R372" s="50" t="s">
        <v>707</v>
      </c>
      <c r="S372" s="50" t="s">
        <v>835</v>
      </c>
      <c r="T372" s="50" t="s">
        <v>1246</v>
      </c>
      <c r="U372" s="50"/>
      <c r="V372" s="43"/>
      <c r="W372" s="48">
        <v>180</v>
      </c>
      <c r="X372" s="46">
        <f t="shared" si="8"/>
        <v>0</v>
      </c>
    </row>
    <row r="373" s="1" customFormat="1" ht="70.05" customHeight="1" spans="1:24">
      <c r="A373" s="8">
        <v>148</v>
      </c>
      <c r="B373" s="11" t="s">
        <v>42</v>
      </c>
      <c r="C373" s="14" t="s">
        <v>1643</v>
      </c>
      <c r="D373" s="11" t="s">
        <v>1032</v>
      </c>
      <c r="E373" s="11" t="s">
        <v>1608</v>
      </c>
      <c r="F373" s="88" t="s">
        <v>1644</v>
      </c>
      <c r="G373" s="15">
        <v>4.048</v>
      </c>
      <c r="H373" s="15" t="s">
        <v>45</v>
      </c>
      <c r="I373" s="15" t="s">
        <v>61</v>
      </c>
      <c r="J373" s="14">
        <v>4.048</v>
      </c>
      <c r="K373" s="15"/>
      <c r="L373" s="14">
        <v>4.048</v>
      </c>
      <c r="M373" s="15"/>
      <c r="N373" s="15"/>
      <c r="O373" s="15" t="s">
        <v>47</v>
      </c>
      <c r="P373" s="16" t="s">
        <v>1645</v>
      </c>
      <c r="Q373" s="15">
        <v>50</v>
      </c>
      <c r="R373" s="50" t="s">
        <v>1646</v>
      </c>
      <c r="S373" s="49" t="s">
        <v>1647</v>
      </c>
      <c r="T373" s="49" t="s">
        <v>627</v>
      </c>
      <c r="U373" s="49" t="s">
        <v>58</v>
      </c>
      <c r="V373" s="43"/>
      <c r="W373" s="48">
        <v>4.048</v>
      </c>
      <c r="X373" s="46">
        <f t="shared" si="8"/>
        <v>0</v>
      </c>
    </row>
    <row r="374" s="1" customFormat="1" ht="70.05" customHeight="1" spans="1:24">
      <c r="A374" s="8">
        <v>149</v>
      </c>
      <c r="B374" s="11" t="s">
        <v>135</v>
      </c>
      <c r="C374" s="8" t="s">
        <v>1648</v>
      </c>
      <c r="D374" s="18" t="s">
        <v>1032</v>
      </c>
      <c r="E374" s="11" t="s">
        <v>1608</v>
      </c>
      <c r="F374" s="19" t="s">
        <v>1649</v>
      </c>
      <c r="G374" s="18">
        <v>29.5</v>
      </c>
      <c r="H374" s="18" t="s">
        <v>138</v>
      </c>
      <c r="I374" s="18" t="s">
        <v>1650</v>
      </c>
      <c r="J374" s="8">
        <v>29.5</v>
      </c>
      <c r="K374" s="18"/>
      <c r="L374" s="8">
        <v>29.5</v>
      </c>
      <c r="M374" s="18"/>
      <c r="N374" s="18"/>
      <c r="O374" s="18" t="s">
        <v>135</v>
      </c>
      <c r="P374" s="19" t="s">
        <v>1651</v>
      </c>
      <c r="Q374" s="18">
        <v>15</v>
      </c>
      <c r="R374" s="50" t="s">
        <v>1652</v>
      </c>
      <c r="S374" s="50" t="s">
        <v>538</v>
      </c>
      <c r="T374" s="50" t="s">
        <v>181</v>
      </c>
      <c r="U374" s="50" t="s">
        <v>1350</v>
      </c>
      <c r="V374" s="43"/>
      <c r="W374" s="48">
        <v>29.5</v>
      </c>
      <c r="X374" s="46">
        <f t="shared" si="8"/>
        <v>0</v>
      </c>
    </row>
    <row r="375" s="1" customFormat="1" ht="91.2" customHeight="1" spans="1:24">
      <c r="A375" s="8">
        <v>150</v>
      </c>
      <c r="B375" s="11" t="s">
        <v>135</v>
      </c>
      <c r="C375" s="8" t="s">
        <v>2479</v>
      </c>
      <c r="D375" s="18" t="s">
        <v>1032</v>
      </c>
      <c r="E375" s="11" t="s">
        <v>1608</v>
      </c>
      <c r="F375" s="19" t="s">
        <v>1654</v>
      </c>
      <c r="G375" s="18">
        <v>7.6868</v>
      </c>
      <c r="H375" s="18" t="s">
        <v>138</v>
      </c>
      <c r="I375" s="18" t="s">
        <v>1655</v>
      </c>
      <c r="J375" s="8">
        <v>7.6868</v>
      </c>
      <c r="K375" s="18"/>
      <c r="L375" s="8">
        <v>7.6868</v>
      </c>
      <c r="M375" s="18"/>
      <c r="N375" s="18"/>
      <c r="O375" s="18" t="s">
        <v>135</v>
      </c>
      <c r="P375" s="19" t="s">
        <v>1656</v>
      </c>
      <c r="Q375" s="18">
        <v>952</v>
      </c>
      <c r="R375" s="50" t="s">
        <v>1657</v>
      </c>
      <c r="S375" s="50" t="s">
        <v>1658</v>
      </c>
      <c r="T375" s="50" t="s">
        <v>180</v>
      </c>
      <c r="U375" s="50" t="s">
        <v>143</v>
      </c>
      <c r="V375" s="43"/>
      <c r="W375" s="48">
        <v>7.6868</v>
      </c>
      <c r="X375" s="46">
        <f t="shared" si="8"/>
        <v>0</v>
      </c>
    </row>
    <row r="376" s="1" customFormat="1" ht="70.05" customHeight="1" spans="1:24">
      <c r="A376" s="8">
        <v>151</v>
      </c>
      <c r="B376" s="11" t="s">
        <v>135</v>
      </c>
      <c r="C376" s="8" t="s">
        <v>2480</v>
      </c>
      <c r="D376" s="18" t="s">
        <v>1032</v>
      </c>
      <c r="E376" s="11" t="s">
        <v>1608</v>
      </c>
      <c r="F376" s="19" t="s">
        <v>1660</v>
      </c>
      <c r="G376" s="18">
        <v>47.6</v>
      </c>
      <c r="H376" s="18" t="s">
        <v>138</v>
      </c>
      <c r="I376" s="18" t="s">
        <v>1661</v>
      </c>
      <c r="J376" s="8">
        <v>47.6</v>
      </c>
      <c r="K376" s="18"/>
      <c r="L376" s="8">
        <v>47.6</v>
      </c>
      <c r="M376" s="18"/>
      <c r="N376" s="18"/>
      <c r="O376" s="18" t="s">
        <v>135</v>
      </c>
      <c r="P376" s="19" t="s">
        <v>1662</v>
      </c>
      <c r="Q376" s="18">
        <v>235</v>
      </c>
      <c r="R376" s="50" t="s">
        <v>1663</v>
      </c>
      <c r="S376" s="50" t="s">
        <v>209</v>
      </c>
      <c r="T376" s="50" t="s">
        <v>1664</v>
      </c>
      <c r="U376" s="50" t="s">
        <v>143</v>
      </c>
      <c r="V376" s="43"/>
      <c r="W376" s="48">
        <v>47.6</v>
      </c>
      <c r="X376" s="46">
        <f t="shared" si="8"/>
        <v>0</v>
      </c>
    </row>
    <row r="377" s="1" customFormat="1" ht="169.2" customHeight="1" spans="1:24">
      <c r="A377" s="8">
        <v>152</v>
      </c>
      <c r="B377" s="11" t="s">
        <v>135</v>
      </c>
      <c r="C377" s="8" t="s">
        <v>1665</v>
      </c>
      <c r="D377" s="18" t="s">
        <v>1032</v>
      </c>
      <c r="E377" s="11" t="s">
        <v>1608</v>
      </c>
      <c r="F377" s="19" t="s">
        <v>1666</v>
      </c>
      <c r="G377" s="18">
        <v>54.854708</v>
      </c>
      <c r="H377" s="18" t="s">
        <v>138</v>
      </c>
      <c r="I377" s="18" t="s">
        <v>1655</v>
      </c>
      <c r="J377" s="8">
        <v>54.854708</v>
      </c>
      <c r="K377" s="18"/>
      <c r="L377" s="8">
        <v>54.854708</v>
      </c>
      <c r="M377" s="18"/>
      <c r="N377" s="18"/>
      <c r="O377" s="18" t="s">
        <v>135</v>
      </c>
      <c r="P377" s="19" t="s">
        <v>1667</v>
      </c>
      <c r="Q377" s="18">
        <v>10</v>
      </c>
      <c r="R377" s="50" t="s">
        <v>1668</v>
      </c>
      <c r="S377" s="50" t="s">
        <v>1324</v>
      </c>
      <c r="T377" s="50" t="s">
        <v>538</v>
      </c>
      <c r="U377" s="50" t="s">
        <v>564</v>
      </c>
      <c r="V377" s="43"/>
      <c r="W377" s="48">
        <v>54.854708</v>
      </c>
      <c r="X377" s="46">
        <f t="shared" si="8"/>
        <v>0</v>
      </c>
    </row>
    <row r="378" s="1" customFormat="1" ht="70.05" customHeight="1" spans="1:24">
      <c r="A378" s="8">
        <v>153</v>
      </c>
      <c r="B378" s="11" t="s">
        <v>157</v>
      </c>
      <c r="C378" s="11" t="s">
        <v>1669</v>
      </c>
      <c r="D378" s="11" t="s">
        <v>1032</v>
      </c>
      <c r="E378" s="11" t="s">
        <v>1608</v>
      </c>
      <c r="F378" s="13" t="s">
        <v>1670</v>
      </c>
      <c r="G378" s="11">
        <v>29.2</v>
      </c>
      <c r="H378" s="11" t="s">
        <v>160</v>
      </c>
      <c r="I378" s="11" t="s">
        <v>1264</v>
      </c>
      <c r="J378" s="12">
        <v>9.515</v>
      </c>
      <c r="K378" s="11"/>
      <c r="L378" s="12">
        <v>9.515</v>
      </c>
      <c r="M378" s="11"/>
      <c r="N378" s="11"/>
      <c r="O378" s="11" t="s">
        <v>657</v>
      </c>
      <c r="P378" s="13" t="s">
        <v>1671</v>
      </c>
      <c r="Q378" s="11">
        <v>596</v>
      </c>
      <c r="R378" s="47" t="s">
        <v>610</v>
      </c>
      <c r="S378" s="47" t="s">
        <v>1152</v>
      </c>
      <c r="T378" s="47" t="s">
        <v>1271</v>
      </c>
      <c r="U378" s="47" t="s">
        <v>673</v>
      </c>
      <c r="V378" s="43"/>
      <c r="W378" s="48">
        <v>9.515</v>
      </c>
      <c r="X378" s="46">
        <f t="shared" si="8"/>
        <v>0</v>
      </c>
    </row>
    <row r="379" s="1" customFormat="1" ht="70.05" customHeight="1" spans="1:24">
      <c r="A379" s="8">
        <v>154</v>
      </c>
      <c r="B379" s="11" t="s">
        <v>157</v>
      </c>
      <c r="C379" s="11" t="s">
        <v>1672</v>
      </c>
      <c r="D379" s="11" t="s">
        <v>1032</v>
      </c>
      <c r="E379" s="11" t="s">
        <v>1608</v>
      </c>
      <c r="F379" s="13" t="s">
        <v>1673</v>
      </c>
      <c r="G379" s="11">
        <v>70.4</v>
      </c>
      <c r="H379" s="11" t="s">
        <v>160</v>
      </c>
      <c r="I379" s="11" t="s">
        <v>1674</v>
      </c>
      <c r="J379" s="12">
        <v>14.081</v>
      </c>
      <c r="K379" s="11"/>
      <c r="L379" s="12">
        <v>14.081</v>
      </c>
      <c r="M379" s="11"/>
      <c r="N379" s="11"/>
      <c r="O379" s="11" t="s">
        <v>657</v>
      </c>
      <c r="P379" s="13" t="s">
        <v>1675</v>
      </c>
      <c r="Q379" s="11">
        <v>481</v>
      </c>
      <c r="R379" s="47" t="s">
        <v>1676</v>
      </c>
      <c r="S379" s="47"/>
      <c r="T379" s="47"/>
      <c r="U379" s="47"/>
      <c r="V379" s="43"/>
      <c r="W379" s="48">
        <v>14.081</v>
      </c>
      <c r="X379" s="46">
        <f t="shared" si="8"/>
        <v>0</v>
      </c>
    </row>
    <row r="380" s="1" customFormat="1" ht="78.6" customHeight="1" spans="1:24">
      <c r="A380" s="8">
        <v>155</v>
      </c>
      <c r="B380" s="11" t="s">
        <v>157</v>
      </c>
      <c r="C380" s="11" t="s">
        <v>1677</v>
      </c>
      <c r="D380" s="11" t="s">
        <v>1032</v>
      </c>
      <c r="E380" s="11" t="s">
        <v>1608</v>
      </c>
      <c r="F380" s="13" t="s">
        <v>1678</v>
      </c>
      <c r="G380" s="11">
        <v>29.98</v>
      </c>
      <c r="H380" s="11" t="s">
        <v>160</v>
      </c>
      <c r="I380" s="11" t="s">
        <v>1674</v>
      </c>
      <c r="J380" s="12">
        <v>19.984</v>
      </c>
      <c r="K380" s="11"/>
      <c r="L380" s="12">
        <v>19.984</v>
      </c>
      <c r="M380" s="11"/>
      <c r="N380" s="11"/>
      <c r="O380" s="11" t="s">
        <v>657</v>
      </c>
      <c r="P380" s="13" t="s">
        <v>1679</v>
      </c>
      <c r="Q380" s="11">
        <v>65</v>
      </c>
      <c r="R380" s="47" t="s">
        <v>1680</v>
      </c>
      <c r="S380" s="47"/>
      <c r="T380" s="47"/>
      <c r="U380" s="47"/>
      <c r="V380" s="43"/>
      <c r="W380" s="48">
        <v>19.984</v>
      </c>
      <c r="X380" s="46">
        <f t="shared" si="8"/>
        <v>0</v>
      </c>
    </row>
    <row r="381" s="1" customFormat="1" ht="77.4" customHeight="1" spans="1:24">
      <c r="A381" s="8">
        <v>156</v>
      </c>
      <c r="B381" s="8" t="s">
        <v>157</v>
      </c>
      <c r="C381" s="25" t="s">
        <v>2481</v>
      </c>
      <c r="D381" s="18" t="s">
        <v>1032</v>
      </c>
      <c r="E381" s="11" t="s">
        <v>1608</v>
      </c>
      <c r="F381" s="19" t="s">
        <v>1682</v>
      </c>
      <c r="G381" s="18">
        <v>26.5</v>
      </c>
      <c r="H381" s="18" t="s">
        <v>160</v>
      </c>
      <c r="I381" s="18" t="s">
        <v>1264</v>
      </c>
      <c r="J381" s="39">
        <v>26.5</v>
      </c>
      <c r="K381" s="18"/>
      <c r="L381" s="39">
        <v>26.5</v>
      </c>
      <c r="M381" s="18"/>
      <c r="N381" s="18"/>
      <c r="O381" s="11" t="s">
        <v>657</v>
      </c>
      <c r="P381" s="19" t="s">
        <v>1683</v>
      </c>
      <c r="Q381" s="18">
        <v>370</v>
      </c>
      <c r="R381" s="50" t="s">
        <v>693</v>
      </c>
      <c r="S381" s="50" t="s">
        <v>1684</v>
      </c>
      <c r="T381" s="120">
        <v>2018</v>
      </c>
      <c r="U381" s="50" t="s">
        <v>143</v>
      </c>
      <c r="V381" s="43"/>
      <c r="W381" s="48">
        <v>26.5</v>
      </c>
      <c r="X381" s="46">
        <f t="shared" si="8"/>
        <v>0</v>
      </c>
    </row>
    <row r="382" s="1" customFormat="1" ht="71.4" customHeight="1" spans="1:24">
      <c r="A382" s="8">
        <v>157</v>
      </c>
      <c r="B382" s="8" t="s">
        <v>157</v>
      </c>
      <c r="C382" s="25" t="s">
        <v>2482</v>
      </c>
      <c r="D382" s="18" t="s">
        <v>1032</v>
      </c>
      <c r="E382" s="11" t="s">
        <v>1608</v>
      </c>
      <c r="F382" s="19" t="s">
        <v>1686</v>
      </c>
      <c r="G382" s="18">
        <v>106.920608</v>
      </c>
      <c r="H382" s="18" t="s">
        <v>160</v>
      </c>
      <c r="I382" s="18" t="s">
        <v>1674</v>
      </c>
      <c r="J382" s="39">
        <v>106.920608</v>
      </c>
      <c r="K382" s="18"/>
      <c r="L382" s="39">
        <v>106.920608</v>
      </c>
      <c r="M382" s="18"/>
      <c r="N382" s="18"/>
      <c r="O382" s="11" t="s">
        <v>657</v>
      </c>
      <c r="P382" s="19" t="s">
        <v>1687</v>
      </c>
      <c r="Q382" s="18">
        <v>78</v>
      </c>
      <c r="R382" s="50" t="s">
        <v>641</v>
      </c>
      <c r="S382" s="50" t="s">
        <v>1688</v>
      </c>
      <c r="T382" s="50" t="s">
        <v>169</v>
      </c>
      <c r="U382" s="50"/>
      <c r="V382" s="43"/>
      <c r="W382" s="48">
        <v>106.920608</v>
      </c>
      <c r="X382" s="46">
        <f t="shared" si="8"/>
        <v>0</v>
      </c>
    </row>
    <row r="383" s="1" customFormat="1" ht="60" customHeight="1" spans="1:24">
      <c r="A383" s="8">
        <v>158</v>
      </c>
      <c r="B383" s="8" t="s">
        <v>157</v>
      </c>
      <c r="C383" s="25" t="s">
        <v>2483</v>
      </c>
      <c r="D383" s="18" t="s">
        <v>1032</v>
      </c>
      <c r="E383" s="11" t="s">
        <v>1608</v>
      </c>
      <c r="F383" s="19" t="s">
        <v>1690</v>
      </c>
      <c r="G383" s="18">
        <v>84.6</v>
      </c>
      <c r="H383" s="18" t="s">
        <v>160</v>
      </c>
      <c r="I383" s="18" t="s">
        <v>1674</v>
      </c>
      <c r="J383" s="39">
        <v>84.6</v>
      </c>
      <c r="K383" s="18"/>
      <c r="L383" s="39">
        <v>84.6</v>
      </c>
      <c r="M383" s="18"/>
      <c r="N383" s="18"/>
      <c r="O383" s="11" t="s">
        <v>657</v>
      </c>
      <c r="P383" s="19" t="s">
        <v>1687</v>
      </c>
      <c r="Q383" s="18">
        <v>78</v>
      </c>
      <c r="R383" s="50" t="s">
        <v>641</v>
      </c>
      <c r="S383" s="50" t="s">
        <v>129</v>
      </c>
      <c r="T383" s="50" t="s">
        <v>1691</v>
      </c>
      <c r="U383" s="50"/>
      <c r="V383" s="43"/>
      <c r="W383" s="48">
        <v>84.6</v>
      </c>
      <c r="X383" s="46">
        <f t="shared" si="8"/>
        <v>0</v>
      </c>
    </row>
    <row r="384" s="1" customFormat="1" ht="60" customHeight="1" spans="1:24">
      <c r="A384" s="8">
        <v>159</v>
      </c>
      <c r="B384" s="8" t="s">
        <v>199</v>
      </c>
      <c r="C384" s="8" t="s">
        <v>1692</v>
      </c>
      <c r="D384" s="11" t="s">
        <v>1032</v>
      </c>
      <c r="E384" s="11" t="s">
        <v>1608</v>
      </c>
      <c r="F384" s="87" t="s">
        <v>1693</v>
      </c>
      <c r="G384" s="11">
        <v>20</v>
      </c>
      <c r="H384" s="11" t="s">
        <v>202</v>
      </c>
      <c r="I384" s="11" t="s">
        <v>1694</v>
      </c>
      <c r="J384" s="8">
        <v>20</v>
      </c>
      <c r="K384" s="11"/>
      <c r="L384" s="8">
        <v>20</v>
      </c>
      <c r="M384" s="11"/>
      <c r="N384" s="11"/>
      <c r="O384" s="11" t="s">
        <v>199</v>
      </c>
      <c r="P384" s="13" t="s">
        <v>1695</v>
      </c>
      <c r="Q384" s="11">
        <v>112</v>
      </c>
      <c r="R384" s="47" t="s">
        <v>707</v>
      </c>
      <c r="S384" s="47">
        <v>43132</v>
      </c>
      <c r="T384" s="47">
        <v>43160</v>
      </c>
      <c r="U384" s="47" t="s">
        <v>58</v>
      </c>
      <c r="V384" s="43"/>
      <c r="W384" s="48">
        <v>20</v>
      </c>
      <c r="X384" s="46">
        <f t="shared" si="8"/>
        <v>0</v>
      </c>
    </row>
    <row r="385" s="1" customFormat="1" ht="75" customHeight="1" spans="1:24">
      <c r="A385" s="8">
        <v>160</v>
      </c>
      <c r="B385" s="8" t="s">
        <v>199</v>
      </c>
      <c r="C385" s="8" t="s">
        <v>1696</v>
      </c>
      <c r="D385" s="11" t="s">
        <v>1032</v>
      </c>
      <c r="E385" s="11" t="s">
        <v>1608</v>
      </c>
      <c r="F385" s="13" t="s">
        <v>1697</v>
      </c>
      <c r="G385" s="11">
        <v>40</v>
      </c>
      <c r="H385" s="11" t="s">
        <v>202</v>
      </c>
      <c r="I385" s="11" t="s">
        <v>661</v>
      </c>
      <c r="J385" s="8">
        <v>40</v>
      </c>
      <c r="K385" s="11"/>
      <c r="L385" s="8">
        <v>40</v>
      </c>
      <c r="M385" s="11"/>
      <c r="N385" s="11"/>
      <c r="O385" s="11" t="s">
        <v>199</v>
      </c>
      <c r="P385" s="13" t="s">
        <v>1698</v>
      </c>
      <c r="Q385" s="11">
        <v>186</v>
      </c>
      <c r="R385" s="47" t="s">
        <v>707</v>
      </c>
      <c r="S385" s="47">
        <v>43132</v>
      </c>
      <c r="T385" s="47">
        <v>43160</v>
      </c>
      <c r="U385" s="47" t="s">
        <v>58</v>
      </c>
      <c r="V385" s="43"/>
      <c r="W385" s="48">
        <v>40</v>
      </c>
      <c r="X385" s="46">
        <f t="shared" si="8"/>
        <v>0</v>
      </c>
    </row>
    <row r="386" s="1" customFormat="1" ht="60" customHeight="1" spans="1:24">
      <c r="A386" s="8">
        <v>161</v>
      </c>
      <c r="B386" s="8" t="s">
        <v>262</v>
      </c>
      <c r="C386" s="26" t="s">
        <v>1699</v>
      </c>
      <c r="D386" s="18" t="s">
        <v>1032</v>
      </c>
      <c r="E386" s="11" t="s">
        <v>1608</v>
      </c>
      <c r="F386" s="54" t="s">
        <v>1700</v>
      </c>
      <c r="G386" s="28">
        <v>653.467433</v>
      </c>
      <c r="H386" s="28" t="s">
        <v>265</v>
      </c>
      <c r="I386" s="28"/>
      <c r="J386" s="26">
        <v>653.467433</v>
      </c>
      <c r="K386" s="28"/>
      <c r="L386" s="26">
        <v>653.467433</v>
      </c>
      <c r="M386" s="28"/>
      <c r="N386" s="28"/>
      <c r="O386" s="28" t="s">
        <v>265</v>
      </c>
      <c r="P386" s="54" t="s">
        <v>1701</v>
      </c>
      <c r="Q386" s="11">
        <v>2347</v>
      </c>
      <c r="R386" s="47" t="s">
        <v>707</v>
      </c>
      <c r="S386" s="47">
        <v>43009</v>
      </c>
      <c r="T386" s="47">
        <v>43160</v>
      </c>
      <c r="U386" s="47" t="s">
        <v>1702</v>
      </c>
      <c r="V386" s="43"/>
      <c r="W386" s="48">
        <v>653.467433</v>
      </c>
      <c r="X386" s="46">
        <f t="shared" si="8"/>
        <v>0</v>
      </c>
    </row>
    <row r="387" s="1" customFormat="1" ht="70.05" customHeight="1" spans="1:24">
      <c r="A387" s="8">
        <v>162</v>
      </c>
      <c r="B387" s="28" t="s">
        <v>286</v>
      </c>
      <c r="C387" s="15" t="s">
        <v>1703</v>
      </c>
      <c r="D387" s="11" t="s">
        <v>1032</v>
      </c>
      <c r="E387" s="11" t="s">
        <v>1608</v>
      </c>
      <c r="F387" s="64" t="s">
        <v>1704</v>
      </c>
      <c r="G387" s="14">
        <v>0.5</v>
      </c>
      <c r="H387" s="14" t="s">
        <v>289</v>
      </c>
      <c r="I387" s="14" t="s">
        <v>393</v>
      </c>
      <c r="J387" s="14">
        <v>0.5</v>
      </c>
      <c r="K387" s="14"/>
      <c r="L387" s="14">
        <v>0.5</v>
      </c>
      <c r="M387" s="14"/>
      <c r="N387" s="14"/>
      <c r="O387" s="14" t="s">
        <v>286</v>
      </c>
      <c r="P387" s="29" t="s">
        <v>1705</v>
      </c>
      <c r="Q387" s="146"/>
      <c r="R387" s="52" t="s">
        <v>1706</v>
      </c>
      <c r="S387" s="52" t="s">
        <v>1707</v>
      </c>
      <c r="T387" s="52" t="s">
        <v>1708</v>
      </c>
      <c r="U387" s="52">
        <v>43064</v>
      </c>
      <c r="V387" s="43"/>
      <c r="W387" s="48">
        <v>0.5</v>
      </c>
      <c r="X387" s="46">
        <f t="shared" si="8"/>
        <v>0</v>
      </c>
    </row>
    <row r="388" s="1" customFormat="1" ht="70.05" customHeight="1" spans="1:24">
      <c r="A388" s="8">
        <v>163</v>
      </c>
      <c r="B388" s="36" t="s">
        <v>317</v>
      </c>
      <c r="C388" s="14" t="s">
        <v>1709</v>
      </c>
      <c r="D388" s="11" t="s">
        <v>1032</v>
      </c>
      <c r="E388" s="11" t="s">
        <v>1608</v>
      </c>
      <c r="F388" s="64" t="s">
        <v>1710</v>
      </c>
      <c r="G388" s="14">
        <v>4.965225</v>
      </c>
      <c r="H388" s="14" t="s">
        <v>320</v>
      </c>
      <c r="I388" s="14" t="s">
        <v>1711</v>
      </c>
      <c r="J388" s="14">
        <v>4.965225</v>
      </c>
      <c r="K388" s="14"/>
      <c r="L388" s="14">
        <v>4.965225</v>
      </c>
      <c r="M388" s="14"/>
      <c r="N388" s="14"/>
      <c r="O388" s="14" t="s">
        <v>317</v>
      </c>
      <c r="P388" s="29" t="s">
        <v>1712</v>
      </c>
      <c r="Q388" s="14">
        <v>777</v>
      </c>
      <c r="R388" s="52">
        <v>43042</v>
      </c>
      <c r="S388" s="52">
        <v>43044</v>
      </c>
      <c r="T388" s="52">
        <v>43064</v>
      </c>
      <c r="U388" s="52">
        <v>43066</v>
      </c>
      <c r="V388" s="43"/>
      <c r="W388" s="48">
        <v>4.965225</v>
      </c>
      <c r="X388" s="46">
        <f t="shared" si="8"/>
        <v>0</v>
      </c>
    </row>
    <row r="389" s="1" customFormat="1" ht="70.05" customHeight="1" spans="1:24">
      <c r="A389" s="8">
        <v>164</v>
      </c>
      <c r="B389" s="36" t="s">
        <v>317</v>
      </c>
      <c r="C389" s="14" t="s">
        <v>1713</v>
      </c>
      <c r="D389" s="14" t="s">
        <v>1032</v>
      </c>
      <c r="E389" s="11" t="s">
        <v>1608</v>
      </c>
      <c r="F389" s="64" t="s">
        <v>1714</v>
      </c>
      <c r="G389" s="14">
        <v>5.76</v>
      </c>
      <c r="H389" s="14" t="s">
        <v>320</v>
      </c>
      <c r="I389" s="14" t="s">
        <v>1715</v>
      </c>
      <c r="J389" s="14">
        <v>5.76</v>
      </c>
      <c r="K389" s="14"/>
      <c r="L389" s="14">
        <v>5.76</v>
      </c>
      <c r="M389" s="14"/>
      <c r="N389" s="14"/>
      <c r="O389" s="14" t="s">
        <v>317</v>
      </c>
      <c r="P389" s="29" t="s">
        <v>1716</v>
      </c>
      <c r="Q389" s="14">
        <v>164</v>
      </c>
      <c r="R389" s="52">
        <v>43033</v>
      </c>
      <c r="S389" s="52">
        <v>43068</v>
      </c>
      <c r="T389" s="52">
        <v>43075</v>
      </c>
      <c r="U389" s="52">
        <v>43442</v>
      </c>
      <c r="V389" s="43"/>
      <c r="W389" s="48">
        <v>5.76</v>
      </c>
      <c r="X389" s="46">
        <f t="shared" si="8"/>
        <v>0</v>
      </c>
    </row>
    <row r="390" s="1" customFormat="1" ht="60" customHeight="1" spans="1:24">
      <c r="A390" s="8">
        <v>165</v>
      </c>
      <c r="B390" s="8" t="s">
        <v>425</v>
      </c>
      <c r="C390" s="8" t="s">
        <v>1717</v>
      </c>
      <c r="D390" s="11" t="s">
        <v>1032</v>
      </c>
      <c r="E390" s="11" t="s">
        <v>1608</v>
      </c>
      <c r="F390" s="13" t="s">
        <v>1718</v>
      </c>
      <c r="G390" s="8">
        <v>19.4</v>
      </c>
      <c r="H390" s="11" t="s">
        <v>428</v>
      </c>
      <c r="I390" s="11" t="s">
        <v>1719</v>
      </c>
      <c r="J390" s="8">
        <v>19.4</v>
      </c>
      <c r="K390" s="11"/>
      <c r="L390" s="8">
        <v>19.4</v>
      </c>
      <c r="M390" s="11"/>
      <c r="N390" s="11"/>
      <c r="O390" s="11" t="s">
        <v>430</v>
      </c>
      <c r="P390" s="87" t="s">
        <v>1720</v>
      </c>
      <c r="Q390" s="11">
        <v>65</v>
      </c>
      <c r="R390" s="47">
        <v>43172</v>
      </c>
      <c r="S390" s="47">
        <v>43179</v>
      </c>
      <c r="T390" s="47">
        <v>43271</v>
      </c>
      <c r="U390" s="47"/>
      <c r="V390" s="43"/>
      <c r="W390" s="48">
        <v>19.4</v>
      </c>
      <c r="X390" s="46">
        <f t="shared" ref="X390:X453" si="12">W390-J390</f>
        <v>0</v>
      </c>
    </row>
    <row r="391" s="1" customFormat="1" ht="60" customHeight="1" spans="1:24">
      <c r="A391" s="8">
        <v>166</v>
      </c>
      <c r="B391" s="8" t="s">
        <v>470</v>
      </c>
      <c r="C391" s="8" t="s">
        <v>1721</v>
      </c>
      <c r="D391" s="11" t="s">
        <v>1032</v>
      </c>
      <c r="E391" s="11" t="s">
        <v>1608</v>
      </c>
      <c r="F391" s="87" t="s">
        <v>1722</v>
      </c>
      <c r="G391" s="11">
        <v>30</v>
      </c>
      <c r="H391" s="11" t="s">
        <v>473</v>
      </c>
      <c r="I391" s="11" t="s">
        <v>722</v>
      </c>
      <c r="J391" s="39">
        <v>30</v>
      </c>
      <c r="K391" s="11"/>
      <c r="L391" s="39"/>
      <c r="M391" s="11"/>
      <c r="N391" s="11">
        <v>30</v>
      </c>
      <c r="O391" s="11" t="s">
        <v>470</v>
      </c>
      <c r="P391" s="87" t="s">
        <v>1723</v>
      </c>
      <c r="Q391" s="24"/>
      <c r="R391" s="43" t="s">
        <v>1126</v>
      </c>
      <c r="S391" s="43" t="s">
        <v>1078</v>
      </c>
      <c r="T391" s="47"/>
      <c r="U391" s="47"/>
      <c r="V391" s="43"/>
      <c r="W391" s="48">
        <v>30</v>
      </c>
      <c r="X391" s="46">
        <f t="shared" si="12"/>
        <v>0</v>
      </c>
    </row>
    <row r="392" s="1" customFormat="1" ht="60" customHeight="1" spans="1:24">
      <c r="A392" s="8">
        <v>167</v>
      </c>
      <c r="B392" s="12" t="s">
        <v>488</v>
      </c>
      <c r="C392" s="56" t="s">
        <v>1724</v>
      </c>
      <c r="D392" s="11" t="s">
        <v>1032</v>
      </c>
      <c r="E392" s="11" t="s">
        <v>1608</v>
      </c>
      <c r="F392" s="19" t="s">
        <v>1725</v>
      </c>
      <c r="G392" s="18">
        <v>50</v>
      </c>
      <c r="H392" s="18" t="s">
        <v>491</v>
      </c>
      <c r="I392" s="18" t="s">
        <v>512</v>
      </c>
      <c r="J392" s="12">
        <v>50</v>
      </c>
      <c r="K392" s="18"/>
      <c r="L392" s="12">
        <v>50</v>
      </c>
      <c r="M392" s="18"/>
      <c r="N392" s="18"/>
      <c r="O392" s="18" t="s">
        <v>488</v>
      </c>
      <c r="P392" s="19" t="s">
        <v>1726</v>
      </c>
      <c r="Q392" s="18">
        <v>290</v>
      </c>
      <c r="R392" s="50">
        <v>43185</v>
      </c>
      <c r="S392" s="50">
        <v>43187</v>
      </c>
      <c r="T392" s="50">
        <v>43218</v>
      </c>
      <c r="U392" s="47">
        <v>43240</v>
      </c>
      <c r="V392" s="70"/>
      <c r="W392" s="48">
        <v>50</v>
      </c>
      <c r="X392" s="46">
        <f t="shared" si="12"/>
        <v>0</v>
      </c>
    </row>
    <row r="393" s="1" customFormat="1" ht="49.95" customHeight="1" spans="1:24">
      <c r="A393" s="8">
        <v>168</v>
      </c>
      <c r="B393" s="8" t="s">
        <v>565</v>
      </c>
      <c r="C393" s="8" t="s">
        <v>1727</v>
      </c>
      <c r="D393" s="11" t="s">
        <v>1032</v>
      </c>
      <c r="E393" s="11" t="s">
        <v>1608</v>
      </c>
      <c r="F393" s="90" t="s">
        <v>1728</v>
      </c>
      <c r="G393" s="8">
        <v>130.622555</v>
      </c>
      <c r="H393" s="18" t="s">
        <v>568</v>
      </c>
      <c r="I393" s="18" t="s">
        <v>569</v>
      </c>
      <c r="J393" s="8">
        <v>130.622555</v>
      </c>
      <c r="K393" s="18"/>
      <c r="L393" s="8">
        <v>130.622555</v>
      </c>
      <c r="M393" s="18"/>
      <c r="N393" s="18"/>
      <c r="O393" s="18" t="s">
        <v>565</v>
      </c>
      <c r="P393" s="19" t="s">
        <v>1729</v>
      </c>
      <c r="Q393" s="18">
        <v>1600</v>
      </c>
      <c r="R393" s="50" t="s">
        <v>476</v>
      </c>
      <c r="S393" s="50" t="s">
        <v>151</v>
      </c>
      <c r="T393" s="50" t="s">
        <v>259</v>
      </c>
      <c r="U393" s="50"/>
      <c r="V393" s="43"/>
      <c r="W393" s="48">
        <v>130.622555</v>
      </c>
      <c r="X393" s="46">
        <f t="shared" si="12"/>
        <v>0</v>
      </c>
    </row>
    <row r="394" s="1" customFormat="1" ht="49.95" customHeight="1" spans="1:24">
      <c r="A394" s="8">
        <v>169</v>
      </c>
      <c r="B394" s="8" t="s">
        <v>579</v>
      </c>
      <c r="C394" s="8" t="s">
        <v>1730</v>
      </c>
      <c r="D394" s="11" t="s">
        <v>1032</v>
      </c>
      <c r="E394" s="11" t="s">
        <v>1608</v>
      </c>
      <c r="F394" s="13" t="s">
        <v>1731</v>
      </c>
      <c r="G394" s="11">
        <v>9.3</v>
      </c>
      <c r="H394" s="11" t="s">
        <v>582</v>
      </c>
      <c r="I394" s="11" t="s">
        <v>1437</v>
      </c>
      <c r="J394" s="8">
        <v>9.3</v>
      </c>
      <c r="K394" s="11"/>
      <c r="L394" s="8"/>
      <c r="M394" s="11"/>
      <c r="N394" s="11">
        <v>9.3</v>
      </c>
      <c r="O394" s="11" t="s">
        <v>579</v>
      </c>
      <c r="P394" s="13" t="s">
        <v>1732</v>
      </c>
      <c r="Q394" s="11">
        <v>36</v>
      </c>
      <c r="R394" s="47" t="s">
        <v>707</v>
      </c>
      <c r="S394" s="47"/>
      <c r="T394" s="47"/>
      <c r="U394" s="47"/>
      <c r="V394" s="43"/>
      <c r="W394" s="48">
        <v>9.3</v>
      </c>
      <c r="X394" s="46">
        <f t="shared" si="12"/>
        <v>0</v>
      </c>
    </row>
    <row r="395" s="1" customFormat="1" ht="61.8" customHeight="1" spans="1:24">
      <c r="A395" s="8">
        <v>170</v>
      </c>
      <c r="B395" s="12" t="s">
        <v>603</v>
      </c>
      <c r="C395" s="12" t="s">
        <v>1733</v>
      </c>
      <c r="D395" s="11" t="s">
        <v>1032</v>
      </c>
      <c r="E395" s="11" t="s">
        <v>1608</v>
      </c>
      <c r="F395" s="13" t="s">
        <v>1734</v>
      </c>
      <c r="G395" s="11">
        <v>108</v>
      </c>
      <c r="H395" s="11" t="s">
        <v>606</v>
      </c>
      <c r="I395" s="11" t="s">
        <v>1735</v>
      </c>
      <c r="J395" s="12">
        <v>108</v>
      </c>
      <c r="K395" s="11"/>
      <c r="L395" s="12">
        <v>108</v>
      </c>
      <c r="M395" s="11"/>
      <c r="N395" s="11"/>
      <c r="O395" s="11" t="s">
        <v>603</v>
      </c>
      <c r="P395" s="13" t="s">
        <v>1736</v>
      </c>
      <c r="Q395" s="11">
        <v>52</v>
      </c>
      <c r="R395" s="47" t="s">
        <v>1737</v>
      </c>
      <c r="S395" s="47" t="s">
        <v>1738</v>
      </c>
      <c r="T395" s="47" t="s">
        <v>1739</v>
      </c>
      <c r="U395" s="47" t="s">
        <v>141</v>
      </c>
      <c r="V395" s="43"/>
      <c r="W395" s="48">
        <v>108</v>
      </c>
      <c r="X395" s="46">
        <f t="shared" si="12"/>
        <v>0</v>
      </c>
    </row>
    <row r="396" s="1" customFormat="1" ht="67.2" customHeight="1" spans="1:24">
      <c r="A396" s="8">
        <v>171</v>
      </c>
      <c r="B396" s="12" t="s">
        <v>603</v>
      </c>
      <c r="C396" s="12" t="s">
        <v>1740</v>
      </c>
      <c r="D396" s="11" t="s">
        <v>1032</v>
      </c>
      <c r="E396" s="11" t="s">
        <v>1608</v>
      </c>
      <c r="F396" s="54" t="s">
        <v>1741</v>
      </c>
      <c r="G396" s="28">
        <v>198.805461</v>
      </c>
      <c r="H396" s="28" t="s">
        <v>606</v>
      </c>
      <c r="I396" s="28" t="s">
        <v>1735</v>
      </c>
      <c r="J396" s="12">
        <v>198.805461</v>
      </c>
      <c r="K396" s="28"/>
      <c r="L396" s="12">
        <v>198.805461</v>
      </c>
      <c r="M396" s="28"/>
      <c r="N396" s="28"/>
      <c r="O396" s="28" t="s">
        <v>603</v>
      </c>
      <c r="P396" s="54" t="s">
        <v>1742</v>
      </c>
      <c r="Q396" s="28">
        <v>400</v>
      </c>
      <c r="R396" s="69" t="s">
        <v>1743</v>
      </c>
      <c r="S396" s="69" t="s">
        <v>1744</v>
      </c>
      <c r="T396" s="69" t="s">
        <v>1745</v>
      </c>
      <c r="U396" s="69" t="s">
        <v>1746</v>
      </c>
      <c r="V396" s="43"/>
      <c r="W396" s="48">
        <v>198.805461</v>
      </c>
      <c r="X396" s="46">
        <f t="shared" si="12"/>
        <v>0</v>
      </c>
    </row>
    <row r="397" s="1" customFormat="1" ht="97.2" customHeight="1" spans="1:24">
      <c r="A397" s="8">
        <v>172</v>
      </c>
      <c r="B397" s="8" t="s">
        <v>603</v>
      </c>
      <c r="C397" s="26" t="s">
        <v>1747</v>
      </c>
      <c r="D397" s="11" t="s">
        <v>1032</v>
      </c>
      <c r="E397" s="11" t="s">
        <v>1608</v>
      </c>
      <c r="F397" s="54" t="s">
        <v>1748</v>
      </c>
      <c r="G397" s="28">
        <v>172</v>
      </c>
      <c r="H397" s="28" t="s">
        <v>606</v>
      </c>
      <c r="I397" s="28" t="s">
        <v>1749</v>
      </c>
      <c r="J397" s="8">
        <v>172</v>
      </c>
      <c r="K397" s="28"/>
      <c r="L397" s="8">
        <v>172</v>
      </c>
      <c r="M397" s="28"/>
      <c r="N397" s="28"/>
      <c r="O397" s="28" t="s">
        <v>603</v>
      </c>
      <c r="P397" s="54" t="s">
        <v>1750</v>
      </c>
      <c r="Q397" s="28">
        <v>148</v>
      </c>
      <c r="R397" s="69" t="s">
        <v>238</v>
      </c>
      <c r="S397" s="69" t="s">
        <v>239</v>
      </c>
      <c r="T397" s="69" t="s">
        <v>693</v>
      </c>
      <c r="U397" s="69"/>
      <c r="V397" s="43"/>
      <c r="W397" s="48">
        <v>172</v>
      </c>
      <c r="X397" s="46">
        <f t="shared" si="12"/>
        <v>0</v>
      </c>
    </row>
    <row r="398" s="1" customFormat="1" ht="97.8" customHeight="1" spans="1:24">
      <c r="A398" s="8">
        <v>173</v>
      </c>
      <c r="B398" s="8" t="s">
        <v>603</v>
      </c>
      <c r="C398" s="26" t="s">
        <v>1751</v>
      </c>
      <c r="D398" s="11" t="s">
        <v>1032</v>
      </c>
      <c r="E398" s="11" t="s">
        <v>1608</v>
      </c>
      <c r="F398" s="54" t="s">
        <v>1752</v>
      </c>
      <c r="G398" s="28">
        <v>206.58</v>
      </c>
      <c r="H398" s="28" t="s">
        <v>606</v>
      </c>
      <c r="I398" s="28" t="s">
        <v>618</v>
      </c>
      <c r="J398" s="8">
        <v>206.58</v>
      </c>
      <c r="K398" s="28"/>
      <c r="L398" s="8">
        <v>206.58</v>
      </c>
      <c r="M398" s="28"/>
      <c r="N398" s="28"/>
      <c r="O398" s="28" t="s">
        <v>603</v>
      </c>
      <c r="P398" s="54" t="s">
        <v>1753</v>
      </c>
      <c r="Q398" s="28">
        <v>140</v>
      </c>
      <c r="R398" s="69" t="s">
        <v>238</v>
      </c>
      <c r="S398" s="69" t="s">
        <v>833</v>
      </c>
      <c r="T398" s="69" t="s">
        <v>1754</v>
      </c>
      <c r="U398" s="69"/>
      <c r="V398" s="43"/>
      <c r="W398" s="48">
        <v>206.58</v>
      </c>
      <c r="X398" s="46">
        <f t="shared" si="12"/>
        <v>0</v>
      </c>
    </row>
    <row r="399" s="1" customFormat="1" ht="90.6" customHeight="1" spans="1:24">
      <c r="A399" s="8">
        <v>174</v>
      </c>
      <c r="B399" s="8" t="s">
        <v>603</v>
      </c>
      <c r="C399" s="26" t="s">
        <v>1755</v>
      </c>
      <c r="D399" s="11" t="s">
        <v>1032</v>
      </c>
      <c r="E399" s="11" t="s">
        <v>1608</v>
      </c>
      <c r="F399" s="19" t="s">
        <v>1756</v>
      </c>
      <c r="G399" s="18">
        <v>133.41</v>
      </c>
      <c r="H399" s="18" t="s">
        <v>606</v>
      </c>
      <c r="I399" s="18" t="s">
        <v>1757</v>
      </c>
      <c r="J399" s="8">
        <v>133.41</v>
      </c>
      <c r="K399" s="18"/>
      <c r="L399" s="8">
        <v>133.41</v>
      </c>
      <c r="M399" s="18"/>
      <c r="N399" s="18"/>
      <c r="O399" s="18" t="s">
        <v>603</v>
      </c>
      <c r="P399" s="19" t="s">
        <v>1758</v>
      </c>
      <c r="Q399" s="18">
        <v>1100</v>
      </c>
      <c r="R399" s="50" t="s">
        <v>1759</v>
      </c>
      <c r="S399" s="50" t="s">
        <v>714</v>
      </c>
      <c r="T399" s="50" t="s">
        <v>545</v>
      </c>
      <c r="U399" s="50"/>
      <c r="V399" s="43"/>
      <c r="W399" s="48">
        <v>133.41</v>
      </c>
      <c r="X399" s="46">
        <f t="shared" si="12"/>
        <v>0</v>
      </c>
    </row>
    <row r="400" s="1" customFormat="1" ht="54" customHeight="1" spans="1:24">
      <c r="A400" s="8">
        <v>175</v>
      </c>
      <c r="B400" s="11" t="s">
        <v>855</v>
      </c>
      <c r="C400" s="11" t="s">
        <v>1760</v>
      </c>
      <c r="D400" s="11" t="s">
        <v>1032</v>
      </c>
      <c r="E400" s="11" t="s">
        <v>1608</v>
      </c>
      <c r="F400" s="90" t="s">
        <v>1761</v>
      </c>
      <c r="G400" s="11">
        <v>81.67</v>
      </c>
      <c r="H400" s="18" t="s">
        <v>35</v>
      </c>
      <c r="I400" s="18" t="s">
        <v>858</v>
      </c>
      <c r="J400" s="11">
        <v>81.67</v>
      </c>
      <c r="K400" s="18"/>
      <c r="L400" s="11">
        <v>81.67</v>
      </c>
      <c r="M400" s="18"/>
      <c r="N400" s="18"/>
      <c r="O400" s="18" t="s">
        <v>855</v>
      </c>
      <c r="P400" s="90" t="s">
        <v>1762</v>
      </c>
      <c r="Q400" s="51"/>
      <c r="R400" s="50"/>
      <c r="S400" s="50"/>
      <c r="T400" s="50"/>
      <c r="U400" s="50"/>
      <c r="V400" s="70"/>
      <c r="W400" s="48">
        <v>81.67</v>
      </c>
      <c r="X400" s="46">
        <f t="shared" si="12"/>
        <v>0</v>
      </c>
    </row>
    <row r="401" s="1" customFormat="1" ht="99.6" customHeight="1" spans="1:24">
      <c r="A401" s="8">
        <v>176</v>
      </c>
      <c r="B401" s="8" t="s">
        <v>925</v>
      </c>
      <c r="C401" s="8" t="s">
        <v>2484</v>
      </c>
      <c r="D401" s="8" t="s">
        <v>1032</v>
      </c>
      <c r="E401" s="11" t="s">
        <v>1608</v>
      </c>
      <c r="F401" s="137" t="s">
        <v>1764</v>
      </c>
      <c r="G401" s="8">
        <v>8.5</v>
      </c>
      <c r="H401" s="138" t="s">
        <v>138</v>
      </c>
      <c r="I401" s="8" t="s">
        <v>648</v>
      </c>
      <c r="J401" s="8">
        <v>8.5</v>
      </c>
      <c r="K401" s="8"/>
      <c r="L401" s="8"/>
      <c r="M401" s="8"/>
      <c r="N401" s="8">
        <v>8.5</v>
      </c>
      <c r="O401" s="138" t="s">
        <v>925</v>
      </c>
      <c r="P401" s="139" t="s">
        <v>1765</v>
      </c>
      <c r="Q401" s="8">
        <v>2000</v>
      </c>
      <c r="R401" s="43" t="s">
        <v>1766</v>
      </c>
      <c r="S401" s="43" t="s">
        <v>1767</v>
      </c>
      <c r="T401" s="43" t="s">
        <v>1768</v>
      </c>
      <c r="U401" s="43"/>
      <c r="V401" s="43"/>
      <c r="W401" s="48">
        <v>8.5</v>
      </c>
      <c r="X401" s="46">
        <f t="shared" si="12"/>
        <v>0</v>
      </c>
    </row>
    <row r="402" s="1" customFormat="1" ht="92.4" customHeight="1" spans="1:24">
      <c r="A402" s="8">
        <v>177</v>
      </c>
      <c r="B402" s="8" t="s">
        <v>925</v>
      </c>
      <c r="C402" s="8" t="s">
        <v>2485</v>
      </c>
      <c r="D402" s="8" t="s">
        <v>1032</v>
      </c>
      <c r="E402" s="11" t="s">
        <v>1608</v>
      </c>
      <c r="F402" s="137" t="s">
        <v>1764</v>
      </c>
      <c r="G402" s="8">
        <v>324</v>
      </c>
      <c r="H402" s="138" t="s">
        <v>138</v>
      </c>
      <c r="I402" s="8" t="s">
        <v>1770</v>
      </c>
      <c r="J402" s="8">
        <v>324</v>
      </c>
      <c r="K402" s="8"/>
      <c r="L402" s="8"/>
      <c r="M402" s="8"/>
      <c r="N402" s="8">
        <v>324</v>
      </c>
      <c r="O402" s="138" t="s">
        <v>925</v>
      </c>
      <c r="P402" s="139" t="s">
        <v>1765</v>
      </c>
      <c r="Q402" s="8">
        <v>2000</v>
      </c>
      <c r="R402" s="43" t="s">
        <v>1766</v>
      </c>
      <c r="S402" s="43" t="s">
        <v>1767</v>
      </c>
      <c r="T402" s="43" t="s">
        <v>1768</v>
      </c>
      <c r="U402" s="43"/>
      <c r="V402" s="43"/>
      <c r="W402" s="48">
        <v>324</v>
      </c>
      <c r="X402" s="46">
        <f t="shared" si="12"/>
        <v>0</v>
      </c>
    </row>
    <row r="403" s="1" customFormat="1" ht="99.6" customHeight="1" spans="1:24">
      <c r="A403" s="8">
        <v>178</v>
      </c>
      <c r="B403" s="8" t="s">
        <v>925</v>
      </c>
      <c r="C403" s="8" t="s">
        <v>2486</v>
      </c>
      <c r="D403" s="8" t="s">
        <v>1032</v>
      </c>
      <c r="E403" s="11" t="s">
        <v>1608</v>
      </c>
      <c r="F403" s="137" t="s">
        <v>1764</v>
      </c>
      <c r="G403" s="8">
        <v>32</v>
      </c>
      <c r="H403" s="138" t="s">
        <v>138</v>
      </c>
      <c r="I403" s="8" t="s">
        <v>648</v>
      </c>
      <c r="J403" s="8">
        <v>32</v>
      </c>
      <c r="K403" s="8"/>
      <c r="L403" s="8"/>
      <c r="M403" s="8"/>
      <c r="N403" s="8">
        <v>32</v>
      </c>
      <c r="O403" s="138" t="s">
        <v>925</v>
      </c>
      <c r="P403" s="139" t="s">
        <v>1772</v>
      </c>
      <c r="Q403" s="8">
        <v>1200</v>
      </c>
      <c r="R403" s="43" t="s">
        <v>1773</v>
      </c>
      <c r="S403" s="43" t="s">
        <v>1767</v>
      </c>
      <c r="T403" s="43" t="s">
        <v>1468</v>
      </c>
      <c r="U403" s="43"/>
      <c r="V403" s="43"/>
      <c r="W403" s="48">
        <v>32</v>
      </c>
      <c r="X403" s="46">
        <f t="shared" si="12"/>
        <v>0</v>
      </c>
    </row>
    <row r="404" s="1" customFormat="1" ht="88.8" customHeight="1" spans="1:24">
      <c r="A404" s="8">
        <v>179</v>
      </c>
      <c r="B404" s="78" t="s">
        <v>925</v>
      </c>
      <c r="C404" s="8" t="s">
        <v>2487</v>
      </c>
      <c r="D404" s="8" t="s">
        <v>1032</v>
      </c>
      <c r="E404" s="11" t="s">
        <v>1608</v>
      </c>
      <c r="F404" s="139" t="s">
        <v>937</v>
      </c>
      <c r="G404" s="8">
        <v>43.4</v>
      </c>
      <c r="H404" s="138" t="s">
        <v>35</v>
      </c>
      <c r="I404" s="8" t="s">
        <v>938</v>
      </c>
      <c r="J404" s="8">
        <v>43.4</v>
      </c>
      <c r="K404" s="8"/>
      <c r="L404" s="8"/>
      <c r="M404" s="8"/>
      <c r="N404" s="8">
        <v>43.4</v>
      </c>
      <c r="O404" s="138" t="s">
        <v>925</v>
      </c>
      <c r="P404" s="139" t="s">
        <v>1775</v>
      </c>
      <c r="Q404" s="8">
        <v>10</v>
      </c>
      <c r="R404" s="43" t="s">
        <v>632</v>
      </c>
      <c r="S404" s="43" t="s">
        <v>1776</v>
      </c>
      <c r="T404" s="43" t="s">
        <v>481</v>
      </c>
      <c r="U404" s="43" t="s">
        <v>825</v>
      </c>
      <c r="V404" s="43"/>
      <c r="W404" s="48">
        <v>43.4</v>
      </c>
      <c r="X404" s="46">
        <f t="shared" si="12"/>
        <v>0</v>
      </c>
    </row>
    <row r="405" s="1" customFormat="1" ht="49.8" customHeight="1" spans="1:24">
      <c r="A405" s="8">
        <v>180</v>
      </c>
      <c r="B405" s="11" t="s">
        <v>157</v>
      </c>
      <c r="C405" s="11" t="s">
        <v>1777</v>
      </c>
      <c r="D405" s="11" t="s">
        <v>1032</v>
      </c>
      <c r="E405" s="11" t="s">
        <v>1608</v>
      </c>
      <c r="F405" s="87" t="s">
        <v>1778</v>
      </c>
      <c r="G405" s="11">
        <v>20</v>
      </c>
      <c r="H405" s="11" t="s">
        <v>160</v>
      </c>
      <c r="I405" s="11" t="s">
        <v>756</v>
      </c>
      <c r="J405" s="12">
        <v>20</v>
      </c>
      <c r="K405" s="11"/>
      <c r="L405" s="12">
        <v>20</v>
      </c>
      <c r="M405" s="11"/>
      <c r="N405" s="11"/>
      <c r="O405" s="8" t="s">
        <v>925</v>
      </c>
      <c r="P405" s="13" t="s">
        <v>1779</v>
      </c>
      <c r="Q405" s="11">
        <v>448</v>
      </c>
      <c r="R405" s="47"/>
      <c r="S405" s="47"/>
      <c r="T405" s="47"/>
      <c r="U405" s="47"/>
      <c r="V405" s="43"/>
      <c r="W405" s="48">
        <v>20</v>
      </c>
      <c r="X405" s="46">
        <f t="shared" si="12"/>
        <v>0</v>
      </c>
    </row>
    <row r="406" s="1" customFormat="1" ht="96" customHeight="1" spans="1:24">
      <c r="A406" s="8">
        <v>181</v>
      </c>
      <c r="B406" s="11" t="s">
        <v>157</v>
      </c>
      <c r="C406" s="11" t="s">
        <v>1780</v>
      </c>
      <c r="D406" s="11" t="s">
        <v>1032</v>
      </c>
      <c r="E406" s="11" t="s">
        <v>1608</v>
      </c>
      <c r="F406" s="13" t="s">
        <v>1781</v>
      </c>
      <c r="G406" s="11">
        <v>200</v>
      </c>
      <c r="H406" s="11" t="s">
        <v>160</v>
      </c>
      <c r="I406" s="11" t="s">
        <v>160</v>
      </c>
      <c r="J406" s="12">
        <v>58.8</v>
      </c>
      <c r="K406" s="11"/>
      <c r="L406" s="12">
        <v>58.8</v>
      </c>
      <c r="M406" s="11"/>
      <c r="N406" s="11"/>
      <c r="O406" s="11" t="s">
        <v>657</v>
      </c>
      <c r="P406" s="13" t="s">
        <v>1782</v>
      </c>
      <c r="Q406" s="11">
        <v>1850</v>
      </c>
      <c r="R406" s="47" t="s">
        <v>1783</v>
      </c>
      <c r="S406" s="47"/>
      <c r="T406" s="47"/>
      <c r="U406" s="47"/>
      <c r="V406" s="43"/>
      <c r="W406" s="48">
        <v>58.8</v>
      </c>
      <c r="X406" s="46">
        <f t="shared" si="12"/>
        <v>0</v>
      </c>
    </row>
    <row r="407" s="1" customFormat="1" ht="60.6" customHeight="1" spans="1:24">
      <c r="A407" s="8">
        <v>182</v>
      </c>
      <c r="B407" s="74" t="s">
        <v>135</v>
      </c>
      <c r="C407" s="15" t="s">
        <v>1784</v>
      </c>
      <c r="D407" s="11" t="s">
        <v>1032</v>
      </c>
      <c r="E407" s="11" t="s">
        <v>1608</v>
      </c>
      <c r="F407" s="64" t="s">
        <v>1785</v>
      </c>
      <c r="G407" s="14">
        <v>350</v>
      </c>
      <c r="H407" s="14" t="s">
        <v>138</v>
      </c>
      <c r="I407" s="14" t="s">
        <v>1786</v>
      </c>
      <c r="J407" s="15">
        <v>207</v>
      </c>
      <c r="K407" s="14"/>
      <c r="L407" s="15">
        <v>207</v>
      </c>
      <c r="M407" s="14"/>
      <c r="N407" s="14"/>
      <c r="O407" s="14" t="s">
        <v>135</v>
      </c>
      <c r="P407" s="64" t="s">
        <v>1787</v>
      </c>
      <c r="Q407" s="14">
        <v>496</v>
      </c>
      <c r="R407" s="52" t="s">
        <v>1788</v>
      </c>
      <c r="S407" s="52" t="s">
        <v>1789</v>
      </c>
      <c r="T407" s="52" t="s">
        <v>1664</v>
      </c>
      <c r="U407" s="52" t="s">
        <v>1016</v>
      </c>
      <c r="V407" s="43"/>
      <c r="W407" s="48">
        <v>207</v>
      </c>
      <c r="X407" s="46">
        <f t="shared" si="12"/>
        <v>0</v>
      </c>
    </row>
    <row r="408" s="1" customFormat="1" ht="50.4" customHeight="1" spans="1:24">
      <c r="A408" s="8">
        <v>183</v>
      </c>
      <c r="B408" s="74" t="s">
        <v>135</v>
      </c>
      <c r="C408" s="15" t="s">
        <v>1790</v>
      </c>
      <c r="D408" s="11" t="s">
        <v>1032</v>
      </c>
      <c r="E408" s="11" t="s">
        <v>1608</v>
      </c>
      <c r="F408" s="64" t="s">
        <v>1791</v>
      </c>
      <c r="G408" s="14">
        <v>150</v>
      </c>
      <c r="H408" s="14" t="s">
        <v>138</v>
      </c>
      <c r="I408" s="14" t="s">
        <v>1792</v>
      </c>
      <c r="J408" s="15">
        <v>150</v>
      </c>
      <c r="K408" s="14"/>
      <c r="L408" s="15">
        <v>150</v>
      </c>
      <c r="M408" s="14"/>
      <c r="N408" s="14"/>
      <c r="O408" s="14" t="s">
        <v>135</v>
      </c>
      <c r="P408" s="29" t="s">
        <v>1793</v>
      </c>
      <c r="Q408" s="14">
        <v>985</v>
      </c>
      <c r="R408" s="52" t="s">
        <v>707</v>
      </c>
      <c r="S408" s="52" t="s">
        <v>759</v>
      </c>
      <c r="T408" s="52" t="s">
        <v>233</v>
      </c>
      <c r="U408" s="52" t="s">
        <v>1658</v>
      </c>
      <c r="V408" s="43"/>
      <c r="W408" s="48">
        <v>150</v>
      </c>
      <c r="X408" s="46">
        <f t="shared" si="12"/>
        <v>0</v>
      </c>
    </row>
    <row r="409" s="1" customFormat="1" ht="107.4" customHeight="1" spans="1:24">
      <c r="A409" s="8">
        <v>184</v>
      </c>
      <c r="B409" s="11" t="s">
        <v>157</v>
      </c>
      <c r="C409" s="11" t="s">
        <v>1794</v>
      </c>
      <c r="D409" s="12" t="s">
        <v>1032</v>
      </c>
      <c r="E409" s="11" t="s">
        <v>1608</v>
      </c>
      <c r="F409" s="87" t="s">
        <v>1795</v>
      </c>
      <c r="G409" s="11">
        <v>95</v>
      </c>
      <c r="H409" s="11" t="s">
        <v>160</v>
      </c>
      <c r="I409" s="11" t="s">
        <v>1796</v>
      </c>
      <c r="J409" s="12">
        <v>7.768563</v>
      </c>
      <c r="K409" s="11"/>
      <c r="L409" s="12">
        <v>7.768563</v>
      </c>
      <c r="M409" s="11"/>
      <c r="N409" s="11"/>
      <c r="O409" s="11" t="s">
        <v>657</v>
      </c>
      <c r="P409" s="13" t="s">
        <v>1797</v>
      </c>
      <c r="Q409" s="11">
        <v>1678</v>
      </c>
      <c r="R409" s="47" t="s">
        <v>1798</v>
      </c>
      <c r="S409" s="47" t="s">
        <v>1799</v>
      </c>
      <c r="T409" s="47" t="s">
        <v>1800</v>
      </c>
      <c r="U409" s="47" t="s">
        <v>224</v>
      </c>
      <c r="V409" s="43"/>
      <c r="W409" s="48">
        <v>7.768563</v>
      </c>
      <c r="X409" s="46">
        <f t="shared" si="12"/>
        <v>0</v>
      </c>
    </row>
    <row r="410" s="1" customFormat="1" ht="70.05" customHeight="1" spans="1:24">
      <c r="A410" s="8">
        <v>185</v>
      </c>
      <c r="B410" s="12" t="s">
        <v>262</v>
      </c>
      <c r="C410" s="35" t="s">
        <v>1801</v>
      </c>
      <c r="D410" s="11" t="s">
        <v>1032</v>
      </c>
      <c r="E410" s="11" t="s">
        <v>1608</v>
      </c>
      <c r="F410" s="140" t="s">
        <v>1801</v>
      </c>
      <c r="G410" s="32">
        <v>71.8715</v>
      </c>
      <c r="H410" s="32" t="s">
        <v>265</v>
      </c>
      <c r="I410" s="32"/>
      <c r="J410" s="42">
        <v>71.8715</v>
      </c>
      <c r="K410" s="32"/>
      <c r="L410" s="42">
        <v>71.8715</v>
      </c>
      <c r="M410" s="32"/>
      <c r="N410" s="32"/>
      <c r="O410" s="32" t="s">
        <v>265</v>
      </c>
      <c r="P410" s="144" t="s">
        <v>1802</v>
      </c>
      <c r="Q410" s="147"/>
      <c r="R410" s="53"/>
      <c r="S410" s="53"/>
      <c r="T410" s="53"/>
      <c r="U410" s="53"/>
      <c r="V410" s="43"/>
      <c r="W410" s="48">
        <v>71.8715</v>
      </c>
      <c r="X410" s="46">
        <f t="shared" si="12"/>
        <v>0</v>
      </c>
    </row>
    <row r="411" s="1" customFormat="1" ht="70.05" customHeight="1" spans="1:24">
      <c r="A411" s="8">
        <v>186</v>
      </c>
      <c r="B411" s="36" t="s">
        <v>470</v>
      </c>
      <c r="C411" s="12" t="s">
        <v>1803</v>
      </c>
      <c r="D411" s="11" t="s">
        <v>1032</v>
      </c>
      <c r="E411" s="11" t="s">
        <v>1608</v>
      </c>
      <c r="F411" s="95" t="s">
        <v>1804</v>
      </c>
      <c r="G411" s="12">
        <v>26.8</v>
      </c>
      <c r="H411" s="12" t="s">
        <v>473</v>
      </c>
      <c r="I411" s="12" t="s">
        <v>1805</v>
      </c>
      <c r="J411" s="11">
        <v>26.8</v>
      </c>
      <c r="K411" s="12"/>
      <c r="L411" s="11">
        <v>26.8</v>
      </c>
      <c r="M411" s="12"/>
      <c r="N411" s="12"/>
      <c r="O411" s="12" t="s">
        <v>470</v>
      </c>
      <c r="P411" s="95" t="s">
        <v>1806</v>
      </c>
      <c r="Q411" s="118" t="s">
        <v>1807</v>
      </c>
      <c r="R411" s="71"/>
      <c r="S411" s="71"/>
      <c r="T411" s="71"/>
      <c r="U411" s="71"/>
      <c r="V411" s="43"/>
      <c r="W411" s="48">
        <v>26.8</v>
      </c>
      <c r="X411" s="46">
        <f t="shared" si="12"/>
        <v>0</v>
      </c>
    </row>
    <row r="412" s="1" customFormat="1" ht="70.05" customHeight="1" spans="1:24">
      <c r="A412" s="8">
        <v>187</v>
      </c>
      <c r="B412" s="11" t="s">
        <v>579</v>
      </c>
      <c r="C412" s="12" t="s">
        <v>1808</v>
      </c>
      <c r="D412" s="11" t="s">
        <v>1032</v>
      </c>
      <c r="E412" s="11" t="s">
        <v>1608</v>
      </c>
      <c r="F412" s="13" t="s">
        <v>1809</v>
      </c>
      <c r="G412" s="11">
        <v>58.3251</v>
      </c>
      <c r="H412" s="11" t="s">
        <v>582</v>
      </c>
      <c r="I412" s="11" t="s">
        <v>597</v>
      </c>
      <c r="J412" s="12">
        <v>58.3251</v>
      </c>
      <c r="K412" s="11"/>
      <c r="L412" s="12">
        <v>58.3251</v>
      </c>
      <c r="M412" s="11"/>
      <c r="N412" s="11"/>
      <c r="O412" s="11" t="s">
        <v>579</v>
      </c>
      <c r="P412" s="13" t="s">
        <v>1810</v>
      </c>
      <c r="Q412" s="11">
        <v>400</v>
      </c>
      <c r="R412" s="47" t="s">
        <v>1680</v>
      </c>
      <c r="S412" s="47" t="s">
        <v>1541</v>
      </c>
      <c r="T412" s="47" t="s">
        <v>908</v>
      </c>
      <c r="U412" s="47" t="s">
        <v>1737</v>
      </c>
      <c r="V412" s="43"/>
      <c r="W412" s="48">
        <v>58.3251</v>
      </c>
      <c r="X412" s="46">
        <f t="shared" si="12"/>
        <v>0</v>
      </c>
    </row>
    <row r="413" s="1" customFormat="1" ht="130.2" customHeight="1" spans="1:24">
      <c r="A413" s="8">
        <v>188</v>
      </c>
      <c r="B413" s="8" t="s">
        <v>1296</v>
      </c>
      <c r="C413" s="11" t="s">
        <v>1811</v>
      </c>
      <c r="D413" s="11" t="s">
        <v>1032</v>
      </c>
      <c r="E413" s="11" t="s">
        <v>1608</v>
      </c>
      <c r="F413" s="90" t="s">
        <v>1812</v>
      </c>
      <c r="G413" s="18"/>
      <c r="H413" s="18" t="s">
        <v>1813</v>
      </c>
      <c r="I413" s="18"/>
      <c r="J413" s="8">
        <v>2600</v>
      </c>
      <c r="K413" s="18"/>
      <c r="L413" s="8">
        <v>2600</v>
      </c>
      <c r="M413" s="18"/>
      <c r="N413" s="18"/>
      <c r="O413" s="18" t="s">
        <v>1300</v>
      </c>
      <c r="P413" s="19" t="s">
        <v>2488</v>
      </c>
      <c r="Q413" s="51"/>
      <c r="R413" s="50"/>
      <c r="S413" s="50" t="s">
        <v>954</v>
      </c>
      <c r="T413" s="50" t="s">
        <v>1815</v>
      </c>
      <c r="U413" s="50"/>
      <c r="V413" s="43"/>
      <c r="W413" s="48">
        <v>2600</v>
      </c>
      <c r="X413" s="46">
        <f t="shared" si="12"/>
        <v>0</v>
      </c>
    </row>
    <row r="414" s="1" customFormat="1" ht="169.2" customHeight="1" spans="1:24">
      <c r="A414" s="8">
        <v>189</v>
      </c>
      <c r="B414" s="8" t="s">
        <v>1296</v>
      </c>
      <c r="C414" s="83" t="s">
        <v>1816</v>
      </c>
      <c r="D414" s="11" t="s">
        <v>1032</v>
      </c>
      <c r="E414" s="11" t="s">
        <v>1608</v>
      </c>
      <c r="F414" s="59" t="s">
        <v>1817</v>
      </c>
      <c r="G414" s="12"/>
      <c r="H414" s="141" t="s">
        <v>1586</v>
      </c>
      <c r="I414" s="65" t="s">
        <v>1818</v>
      </c>
      <c r="J414" s="65">
        <v>3000</v>
      </c>
      <c r="K414" s="12"/>
      <c r="L414" s="65">
        <v>3000</v>
      </c>
      <c r="M414" s="65"/>
      <c r="N414" s="65"/>
      <c r="O414" s="62" t="s">
        <v>1300</v>
      </c>
      <c r="P414" s="143" t="s">
        <v>2489</v>
      </c>
      <c r="Q414" s="65">
        <v>7500</v>
      </c>
      <c r="R414" s="148"/>
      <c r="S414" s="123" t="s">
        <v>1820</v>
      </c>
      <c r="T414" s="123" t="s">
        <v>1821</v>
      </c>
      <c r="U414" s="123" t="s">
        <v>1822</v>
      </c>
      <c r="V414" s="47"/>
      <c r="W414" s="48">
        <v>3000</v>
      </c>
      <c r="X414" s="46">
        <f t="shared" si="12"/>
        <v>0</v>
      </c>
    </row>
    <row r="415" s="1" customFormat="1" ht="48.6" customHeight="1" spans="1:24">
      <c r="A415" s="8">
        <v>190</v>
      </c>
      <c r="B415" s="11" t="s">
        <v>1823</v>
      </c>
      <c r="C415" s="14" t="s">
        <v>1824</v>
      </c>
      <c r="D415" s="11" t="s">
        <v>1032</v>
      </c>
      <c r="E415" s="11" t="s">
        <v>1608</v>
      </c>
      <c r="F415" s="30" t="s">
        <v>1825</v>
      </c>
      <c r="G415" s="8"/>
      <c r="H415" s="8"/>
      <c r="I415" s="8"/>
      <c r="J415" s="14">
        <v>8.5</v>
      </c>
      <c r="K415" s="8"/>
      <c r="L415" s="14">
        <v>8.5</v>
      </c>
      <c r="M415" s="8"/>
      <c r="N415" s="8"/>
      <c r="O415" s="8" t="s">
        <v>1823</v>
      </c>
      <c r="P415" s="30" t="s">
        <v>1826</v>
      </c>
      <c r="Q415" s="8"/>
      <c r="R415" s="43"/>
      <c r="S415" s="43"/>
      <c r="T415" s="43"/>
      <c r="U415" s="43"/>
      <c r="V415" s="43"/>
      <c r="W415" s="48">
        <v>8.5</v>
      </c>
      <c r="X415" s="46">
        <f t="shared" si="12"/>
        <v>0</v>
      </c>
    </row>
    <row r="416" s="1" customFormat="1" ht="92.4" customHeight="1" spans="1:24">
      <c r="A416" s="8">
        <v>191</v>
      </c>
      <c r="B416" s="8" t="s">
        <v>1099</v>
      </c>
      <c r="C416" s="77" t="s">
        <v>1827</v>
      </c>
      <c r="D416" s="11" t="s">
        <v>1032</v>
      </c>
      <c r="E416" s="11" t="s">
        <v>1608</v>
      </c>
      <c r="F416" s="30" t="s">
        <v>1828</v>
      </c>
      <c r="G416" s="8"/>
      <c r="H416" s="8"/>
      <c r="I416" s="8"/>
      <c r="J416" s="81">
        <v>1438.05</v>
      </c>
      <c r="K416" s="8"/>
      <c r="L416" s="81">
        <v>1438.05</v>
      </c>
      <c r="M416" s="8"/>
      <c r="N416" s="8"/>
      <c r="O416" s="8" t="s">
        <v>1099</v>
      </c>
      <c r="P416" s="30" t="s">
        <v>1829</v>
      </c>
      <c r="Q416" s="8">
        <v>12500</v>
      </c>
      <c r="R416" s="43"/>
      <c r="S416" s="43">
        <v>42795</v>
      </c>
      <c r="T416" s="43">
        <v>42887</v>
      </c>
      <c r="U416" s="43">
        <v>43070</v>
      </c>
      <c r="V416" s="43"/>
      <c r="W416" s="48">
        <v>1438.05</v>
      </c>
      <c r="X416" s="46">
        <f t="shared" si="12"/>
        <v>0</v>
      </c>
    </row>
    <row r="417" s="1" customFormat="1" ht="101.4" customHeight="1" spans="1:24">
      <c r="A417" s="8">
        <v>192</v>
      </c>
      <c r="B417" s="8" t="s">
        <v>1099</v>
      </c>
      <c r="C417" s="83" t="s">
        <v>1830</v>
      </c>
      <c r="D417" s="11" t="s">
        <v>1032</v>
      </c>
      <c r="E417" s="11" t="s">
        <v>1608</v>
      </c>
      <c r="F417" s="30" t="s">
        <v>1828</v>
      </c>
      <c r="G417" s="8"/>
      <c r="H417" s="8"/>
      <c r="I417" s="8"/>
      <c r="J417" s="8">
        <v>66.45557</v>
      </c>
      <c r="K417" s="8"/>
      <c r="L417" s="8">
        <v>66.45557</v>
      </c>
      <c r="M417" s="8"/>
      <c r="N417" s="8"/>
      <c r="O417" s="8" t="s">
        <v>1099</v>
      </c>
      <c r="P417" s="30" t="s">
        <v>1831</v>
      </c>
      <c r="Q417" s="8">
        <v>402</v>
      </c>
      <c r="R417" s="43" t="s">
        <v>1832</v>
      </c>
      <c r="S417" s="43" t="s">
        <v>1832</v>
      </c>
      <c r="T417" s="43">
        <v>43064</v>
      </c>
      <c r="U417" s="43">
        <v>43067</v>
      </c>
      <c r="V417" s="43"/>
      <c r="W417" s="48">
        <v>66.45557</v>
      </c>
      <c r="X417" s="46">
        <f t="shared" si="12"/>
        <v>0</v>
      </c>
    </row>
    <row r="418" s="1" customFormat="1" ht="76.2" customHeight="1" spans="1:24">
      <c r="A418" s="8">
        <v>193</v>
      </c>
      <c r="B418" s="11" t="s">
        <v>1833</v>
      </c>
      <c r="C418" s="11" t="s">
        <v>1834</v>
      </c>
      <c r="D418" s="11" t="s">
        <v>1032</v>
      </c>
      <c r="E418" s="11" t="s">
        <v>1608</v>
      </c>
      <c r="F418" s="142" t="s">
        <v>1835</v>
      </c>
      <c r="G418" s="8"/>
      <c r="H418" s="8"/>
      <c r="I418" s="8"/>
      <c r="J418" s="11">
        <v>545</v>
      </c>
      <c r="K418" s="8"/>
      <c r="L418" s="11">
        <v>545</v>
      </c>
      <c r="M418" s="8"/>
      <c r="N418" s="8"/>
      <c r="O418" s="8" t="s">
        <v>1833</v>
      </c>
      <c r="P418" s="145" t="s">
        <v>1826</v>
      </c>
      <c r="Q418" s="82"/>
      <c r="R418" s="43"/>
      <c r="S418" s="43"/>
      <c r="T418" s="43"/>
      <c r="U418" s="43"/>
      <c r="V418" s="43"/>
      <c r="W418" s="48">
        <v>545</v>
      </c>
      <c r="X418" s="46">
        <f t="shared" si="12"/>
        <v>0</v>
      </c>
    </row>
    <row r="419" s="1" customFormat="1" ht="81.6" customHeight="1" spans="1:24">
      <c r="A419" s="8">
        <v>194</v>
      </c>
      <c r="B419" s="8" t="s">
        <v>1833</v>
      </c>
      <c r="C419" s="8" t="s">
        <v>1836</v>
      </c>
      <c r="D419" s="11" t="s">
        <v>1032</v>
      </c>
      <c r="E419" s="11" t="s">
        <v>1608</v>
      </c>
      <c r="F419" s="142" t="s">
        <v>1837</v>
      </c>
      <c r="G419" s="8"/>
      <c r="H419" s="8"/>
      <c r="I419" s="8"/>
      <c r="J419" s="8">
        <v>744</v>
      </c>
      <c r="K419" s="8"/>
      <c r="L419" s="8">
        <v>744</v>
      </c>
      <c r="M419" s="8"/>
      <c r="N419" s="8"/>
      <c r="O419" s="8" t="s">
        <v>1833</v>
      </c>
      <c r="P419" s="145" t="s">
        <v>1838</v>
      </c>
      <c r="Q419" s="82"/>
      <c r="R419" s="43"/>
      <c r="S419" s="43"/>
      <c r="T419" s="43"/>
      <c r="U419" s="43"/>
      <c r="V419" s="43"/>
      <c r="W419" s="48">
        <v>744</v>
      </c>
      <c r="X419" s="46">
        <f t="shared" si="12"/>
        <v>0</v>
      </c>
    </row>
    <row r="420" s="1" customFormat="1" ht="185.4" customHeight="1" spans="1:24">
      <c r="A420" s="8">
        <v>195</v>
      </c>
      <c r="B420" s="8" t="s">
        <v>1839</v>
      </c>
      <c r="C420" s="8" t="s">
        <v>1816</v>
      </c>
      <c r="D420" s="8" t="s">
        <v>1032</v>
      </c>
      <c r="E420" s="11" t="s">
        <v>1608</v>
      </c>
      <c r="F420" s="143" t="s">
        <v>1840</v>
      </c>
      <c r="G420" s="65"/>
      <c r="H420" s="141" t="s">
        <v>1586</v>
      </c>
      <c r="I420" s="65" t="s">
        <v>1841</v>
      </c>
      <c r="J420" s="65">
        <v>8000</v>
      </c>
      <c r="K420" s="65"/>
      <c r="L420" s="65">
        <v>8000</v>
      </c>
      <c r="M420" s="65"/>
      <c r="N420" s="65"/>
      <c r="O420" s="141" t="s">
        <v>1839</v>
      </c>
      <c r="P420" s="143" t="s">
        <v>2490</v>
      </c>
      <c r="Q420" s="65">
        <v>21000</v>
      </c>
      <c r="R420" s="148" t="s">
        <v>1843</v>
      </c>
      <c r="S420" s="123" t="s">
        <v>1820</v>
      </c>
      <c r="T420" s="123" t="s">
        <v>1821</v>
      </c>
      <c r="U420" s="123" t="s">
        <v>1822</v>
      </c>
      <c r="V420" s="43"/>
      <c r="W420" s="48">
        <v>8000</v>
      </c>
      <c r="X420" s="46">
        <f t="shared" si="12"/>
        <v>0</v>
      </c>
    </row>
    <row r="421" s="1" customFormat="1" ht="43.2" customHeight="1" spans="1:24">
      <c r="A421" s="8">
        <v>196</v>
      </c>
      <c r="B421" s="11" t="s">
        <v>530</v>
      </c>
      <c r="C421" s="11" t="s">
        <v>1844</v>
      </c>
      <c r="D421" s="11" t="s">
        <v>1032</v>
      </c>
      <c r="E421" s="11" t="s">
        <v>1608</v>
      </c>
      <c r="F421" s="54" t="s">
        <v>1845</v>
      </c>
      <c r="G421" s="28">
        <v>6</v>
      </c>
      <c r="H421" s="28" t="s">
        <v>533</v>
      </c>
      <c r="I421" s="28" t="s">
        <v>1409</v>
      </c>
      <c r="J421" s="11">
        <v>6</v>
      </c>
      <c r="K421" s="28"/>
      <c r="L421" s="11">
        <v>6</v>
      </c>
      <c r="M421" s="28"/>
      <c r="N421" s="28"/>
      <c r="O421" s="28" t="s">
        <v>535</v>
      </c>
      <c r="P421" s="54" t="s">
        <v>1846</v>
      </c>
      <c r="Q421" s="28">
        <v>210</v>
      </c>
      <c r="R421" s="69">
        <v>43071</v>
      </c>
      <c r="S421" s="69">
        <v>43078</v>
      </c>
      <c r="T421" s="69">
        <v>43098</v>
      </c>
      <c r="U421" s="69">
        <v>43120</v>
      </c>
      <c r="V421" s="43"/>
      <c r="W421" s="48">
        <v>6</v>
      </c>
      <c r="X421" s="46">
        <f t="shared" si="12"/>
        <v>0</v>
      </c>
    </row>
    <row r="422" s="2" customFormat="1" ht="33" customHeight="1" spans="1:24">
      <c r="A422" s="9"/>
      <c r="B422" s="9" t="s">
        <v>1847</v>
      </c>
      <c r="C422" s="9"/>
      <c r="D422" s="9"/>
      <c r="E422" s="9"/>
      <c r="F422" s="10"/>
      <c r="G422" s="9"/>
      <c r="H422" s="9"/>
      <c r="I422" s="9"/>
      <c r="J422" s="9">
        <f t="shared" ref="J422:N422" si="13">J423+J471+J518+J528</f>
        <v>2691.175744</v>
      </c>
      <c r="K422" s="9">
        <f t="shared" si="13"/>
        <v>0</v>
      </c>
      <c r="L422" s="9">
        <f t="shared" si="13"/>
        <v>918.029844</v>
      </c>
      <c r="M422" s="9">
        <f t="shared" si="13"/>
        <v>1773.1459</v>
      </c>
      <c r="N422" s="9">
        <f t="shared" si="13"/>
        <v>0</v>
      </c>
      <c r="O422" s="9"/>
      <c r="P422" s="10"/>
      <c r="Q422" s="9"/>
      <c r="R422" s="44"/>
      <c r="S422" s="44"/>
      <c r="T422" s="44"/>
      <c r="U422" s="44"/>
      <c r="V422" s="44"/>
      <c r="W422" s="45">
        <v>2691.175744</v>
      </c>
      <c r="X422" s="46">
        <f t="shared" si="12"/>
        <v>0</v>
      </c>
    </row>
    <row r="423" s="2" customFormat="1" ht="30.6" customHeight="1" spans="1:24">
      <c r="A423" s="9" t="s">
        <v>1848</v>
      </c>
      <c r="B423" s="9"/>
      <c r="C423" s="9"/>
      <c r="D423" s="9"/>
      <c r="E423" s="9"/>
      <c r="F423" s="10"/>
      <c r="G423" s="9"/>
      <c r="H423" s="9"/>
      <c r="I423" s="9"/>
      <c r="J423" s="9">
        <f t="shared" ref="J423:N423" si="14">J424+J425+J426+J427+J428+J429+J430+J431+J432+J433+J434+J435+J436+J437+J438+J439+J440+J441+J442+J443+J444+J445+J446+J447+J448+J449+J450+J451+J452+J453+J454+J455+J456+J457+J458+J459+J460+J461+J462+J463+J464+J465+J466+J467+J468+J469+J470</f>
        <v>1078.396185</v>
      </c>
      <c r="K423" s="9">
        <f t="shared" si="14"/>
        <v>0</v>
      </c>
      <c r="L423" s="9">
        <f t="shared" si="14"/>
        <v>918.029844</v>
      </c>
      <c r="M423" s="9">
        <f t="shared" si="14"/>
        <v>160.366341</v>
      </c>
      <c r="N423" s="9">
        <f t="shared" si="14"/>
        <v>0</v>
      </c>
      <c r="O423" s="9"/>
      <c r="P423" s="10"/>
      <c r="Q423" s="9"/>
      <c r="R423" s="44"/>
      <c r="S423" s="44"/>
      <c r="T423" s="44"/>
      <c r="U423" s="44"/>
      <c r="V423" s="44"/>
      <c r="W423" s="45">
        <v>1078.396185</v>
      </c>
      <c r="X423" s="46">
        <f t="shared" si="12"/>
        <v>0</v>
      </c>
    </row>
    <row r="424" s="1" customFormat="1" ht="64.95" customHeight="1" spans="1:25">
      <c r="A424" s="8">
        <v>1</v>
      </c>
      <c r="B424" s="11" t="s">
        <v>42</v>
      </c>
      <c r="C424" s="14" t="s">
        <v>1849</v>
      </c>
      <c r="D424" s="18" t="s">
        <v>1850</v>
      </c>
      <c r="E424" s="18" t="s">
        <v>1851</v>
      </c>
      <c r="F424" s="16" t="s">
        <v>1852</v>
      </c>
      <c r="G424" s="15">
        <v>18</v>
      </c>
      <c r="H424" s="15" t="s">
        <v>45</v>
      </c>
      <c r="I424" s="15" t="s">
        <v>46</v>
      </c>
      <c r="J424" s="14">
        <v>18</v>
      </c>
      <c r="K424" s="15"/>
      <c r="L424" s="14">
        <v>18</v>
      </c>
      <c r="M424" s="15"/>
      <c r="N424" s="15"/>
      <c r="O424" s="15" t="s">
        <v>47</v>
      </c>
      <c r="P424" s="16" t="s">
        <v>1853</v>
      </c>
      <c r="Q424" s="15">
        <v>429</v>
      </c>
      <c r="R424" s="49" t="s">
        <v>1854</v>
      </c>
      <c r="S424" s="49" t="s">
        <v>64</v>
      </c>
      <c r="T424" s="49" t="s">
        <v>1440</v>
      </c>
      <c r="U424" s="49" t="s">
        <v>58</v>
      </c>
      <c r="V424" s="43"/>
      <c r="W424" s="48">
        <v>18</v>
      </c>
      <c r="X424" s="46">
        <f t="shared" si="12"/>
        <v>0</v>
      </c>
      <c r="Y424" s="1">
        <f t="shared" ref="Y424:Y487" si="15">J424-K424-L424-M424-N424</f>
        <v>0</v>
      </c>
    </row>
    <row r="425" s="1" customFormat="1" ht="64.95" customHeight="1" spans="1:25">
      <c r="A425" s="8">
        <v>2</v>
      </c>
      <c r="B425" s="11" t="s">
        <v>42</v>
      </c>
      <c r="C425" s="14" t="s">
        <v>1855</v>
      </c>
      <c r="D425" s="18" t="s">
        <v>1850</v>
      </c>
      <c r="E425" s="18" t="s">
        <v>1851</v>
      </c>
      <c r="F425" s="16" t="s">
        <v>1856</v>
      </c>
      <c r="G425" s="15">
        <v>20.92</v>
      </c>
      <c r="H425" s="15" t="s">
        <v>45</v>
      </c>
      <c r="I425" s="15" t="s">
        <v>53</v>
      </c>
      <c r="J425" s="14">
        <v>20.92</v>
      </c>
      <c r="K425" s="15"/>
      <c r="L425" s="14">
        <v>20.92</v>
      </c>
      <c r="M425" s="15"/>
      <c r="N425" s="15"/>
      <c r="O425" s="15" t="s">
        <v>47</v>
      </c>
      <c r="P425" s="16" t="s">
        <v>1857</v>
      </c>
      <c r="Q425" s="15">
        <v>354</v>
      </c>
      <c r="R425" s="49" t="s">
        <v>971</v>
      </c>
      <c r="S425" s="49" t="s">
        <v>1858</v>
      </c>
      <c r="T425" s="49" t="s">
        <v>1859</v>
      </c>
      <c r="U425" s="49" t="s">
        <v>58</v>
      </c>
      <c r="V425" s="43"/>
      <c r="W425" s="48">
        <v>20.92</v>
      </c>
      <c r="X425" s="46">
        <f t="shared" si="12"/>
        <v>0</v>
      </c>
      <c r="Y425" s="1">
        <f t="shared" si="15"/>
        <v>0</v>
      </c>
    </row>
    <row r="426" s="1" customFormat="1" ht="64.95" customHeight="1" spans="1:25">
      <c r="A426" s="8">
        <v>3</v>
      </c>
      <c r="B426" s="11" t="s">
        <v>42</v>
      </c>
      <c r="C426" s="14" t="s">
        <v>1860</v>
      </c>
      <c r="D426" s="18" t="s">
        <v>1850</v>
      </c>
      <c r="E426" s="18" t="s">
        <v>1851</v>
      </c>
      <c r="F426" s="16" t="s">
        <v>1861</v>
      </c>
      <c r="G426" s="15">
        <v>15.7</v>
      </c>
      <c r="H426" s="15" t="s">
        <v>45</v>
      </c>
      <c r="I426" s="15" t="s">
        <v>61</v>
      </c>
      <c r="J426" s="14">
        <v>15.7</v>
      </c>
      <c r="K426" s="15"/>
      <c r="L426" s="14">
        <v>15.7</v>
      </c>
      <c r="M426" s="15"/>
      <c r="N426" s="15"/>
      <c r="O426" s="15" t="s">
        <v>47</v>
      </c>
      <c r="P426" s="16" t="s">
        <v>1862</v>
      </c>
      <c r="Q426" s="15">
        <v>471</v>
      </c>
      <c r="R426" s="49" t="s">
        <v>1863</v>
      </c>
      <c r="S426" s="49" t="s">
        <v>1864</v>
      </c>
      <c r="T426" s="49" t="s">
        <v>1865</v>
      </c>
      <c r="U426" s="49" t="s">
        <v>58</v>
      </c>
      <c r="V426" s="43"/>
      <c r="W426" s="48">
        <v>15.7</v>
      </c>
      <c r="X426" s="46">
        <f t="shared" si="12"/>
        <v>0</v>
      </c>
      <c r="Y426" s="1">
        <f t="shared" si="15"/>
        <v>0</v>
      </c>
    </row>
    <row r="427" s="1" customFormat="1" ht="64.95" customHeight="1" spans="1:25">
      <c r="A427" s="8">
        <v>4</v>
      </c>
      <c r="B427" s="11" t="s">
        <v>42</v>
      </c>
      <c r="C427" s="14" t="s">
        <v>1866</v>
      </c>
      <c r="D427" s="18" t="s">
        <v>1850</v>
      </c>
      <c r="E427" s="18" t="s">
        <v>1851</v>
      </c>
      <c r="F427" s="16" t="s">
        <v>1867</v>
      </c>
      <c r="G427" s="15">
        <v>18.7</v>
      </c>
      <c r="H427" s="15" t="s">
        <v>45</v>
      </c>
      <c r="I427" s="15" t="s">
        <v>66</v>
      </c>
      <c r="J427" s="14">
        <v>18.7</v>
      </c>
      <c r="K427" s="15"/>
      <c r="L427" s="14">
        <v>18.7</v>
      </c>
      <c r="M427" s="15"/>
      <c r="N427" s="15"/>
      <c r="O427" s="15" t="s">
        <v>47</v>
      </c>
      <c r="P427" s="16" t="s">
        <v>1868</v>
      </c>
      <c r="Q427" s="15">
        <v>268</v>
      </c>
      <c r="R427" s="49" t="s">
        <v>224</v>
      </c>
      <c r="S427" s="49" t="s">
        <v>971</v>
      </c>
      <c r="T427" s="49" t="s">
        <v>1869</v>
      </c>
      <c r="U427" s="49" t="s">
        <v>58</v>
      </c>
      <c r="V427" s="43"/>
      <c r="W427" s="48">
        <v>18.7</v>
      </c>
      <c r="X427" s="46">
        <f t="shared" si="12"/>
        <v>0</v>
      </c>
      <c r="Y427" s="1">
        <f t="shared" si="15"/>
        <v>0</v>
      </c>
    </row>
    <row r="428" s="1" customFormat="1" ht="70.05" customHeight="1" spans="1:25">
      <c r="A428" s="8">
        <v>5</v>
      </c>
      <c r="B428" s="11" t="s">
        <v>42</v>
      </c>
      <c r="C428" s="14" t="s">
        <v>1870</v>
      </c>
      <c r="D428" s="18" t="s">
        <v>1850</v>
      </c>
      <c r="E428" s="18" t="s">
        <v>1851</v>
      </c>
      <c r="F428" s="16" t="s">
        <v>1856</v>
      </c>
      <c r="G428" s="15">
        <v>14.7</v>
      </c>
      <c r="H428" s="15" t="s">
        <v>45</v>
      </c>
      <c r="I428" s="15" t="s">
        <v>72</v>
      </c>
      <c r="J428" s="14">
        <v>14.7</v>
      </c>
      <c r="K428" s="15"/>
      <c r="L428" s="14">
        <v>14.7</v>
      </c>
      <c r="M428" s="15"/>
      <c r="N428" s="15"/>
      <c r="O428" s="15" t="s">
        <v>47</v>
      </c>
      <c r="P428" s="16" t="s">
        <v>1871</v>
      </c>
      <c r="Q428" s="15">
        <v>168</v>
      </c>
      <c r="R428" s="49" t="s">
        <v>1872</v>
      </c>
      <c r="S428" s="49" t="s">
        <v>41</v>
      </c>
      <c r="T428" s="49" t="s">
        <v>1163</v>
      </c>
      <c r="U428" s="49" t="s">
        <v>58</v>
      </c>
      <c r="V428" s="43"/>
      <c r="W428" s="48">
        <v>14.7</v>
      </c>
      <c r="X428" s="46">
        <f t="shared" si="12"/>
        <v>0</v>
      </c>
      <c r="Y428" s="1">
        <f t="shared" si="15"/>
        <v>0</v>
      </c>
    </row>
    <row r="429" s="1" customFormat="1" ht="49.95" customHeight="1" spans="1:25">
      <c r="A429" s="8">
        <v>6</v>
      </c>
      <c r="B429" s="11" t="s">
        <v>157</v>
      </c>
      <c r="C429" s="11" t="s">
        <v>1873</v>
      </c>
      <c r="D429" s="18" t="s">
        <v>1850</v>
      </c>
      <c r="E429" s="18" t="s">
        <v>1851</v>
      </c>
      <c r="F429" s="87" t="s">
        <v>1874</v>
      </c>
      <c r="G429" s="11">
        <v>30.5</v>
      </c>
      <c r="H429" s="11" t="s">
        <v>160</v>
      </c>
      <c r="I429" s="11" t="s">
        <v>756</v>
      </c>
      <c r="J429" s="12">
        <v>8.6088</v>
      </c>
      <c r="K429" s="11"/>
      <c r="L429" s="12">
        <v>8.6088</v>
      </c>
      <c r="M429" s="11"/>
      <c r="N429" s="11"/>
      <c r="O429" s="11" t="s">
        <v>657</v>
      </c>
      <c r="P429" s="13" t="s">
        <v>757</v>
      </c>
      <c r="Q429" s="11">
        <v>448</v>
      </c>
      <c r="R429" s="47" t="s">
        <v>1875</v>
      </c>
      <c r="S429" s="47" t="s">
        <v>49</v>
      </c>
      <c r="T429" s="47" t="s">
        <v>971</v>
      </c>
      <c r="U429" s="47" t="s">
        <v>900</v>
      </c>
      <c r="V429" s="43"/>
      <c r="W429" s="48">
        <v>8.6088</v>
      </c>
      <c r="X429" s="46">
        <f t="shared" si="12"/>
        <v>0</v>
      </c>
      <c r="Y429" s="1">
        <f t="shared" si="15"/>
        <v>0</v>
      </c>
    </row>
    <row r="430" s="1" customFormat="1" ht="49.95" customHeight="1" spans="1:25">
      <c r="A430" s="8">
        <v>7</v>
      </c>
      <c r="B430" s="11" t="s">
        <v>157</v>
      </c>
      <c r="C430" s="11" t="s">
        <v>1876</v>
      </c>
      <c r="D430" s="18" t="s">
        <v>1850</v>
      </c>
      <c r="E430" s="18" t="s">
        <v>1851</v>
      </c>
      <c r="F430" s="87" t="s">
        <v>1874</v>
      </c>
      <c r="G430" s="11">
        <v>35.9</v>
      </c>
      <c r="H430" s="11" t="s">
        <v>160</v>
      </c>
      <c r="I430" s="11" t="s">
        <v>763</v>
      </c>
      <c r="J430" s="12">
        <v>10.875619</v>
      </c>
      <c r="K430" s="11"/>
      <c r="L430" s="12">
        <v>10.875619</v>
      </c>
      <c r="M430" s="11"/>
      <c r="N430" s="11"/>
      <c r="O430" s="11" t="s">
        <v>657</v>
      </c>
      <c r="P430" s="13" t="s">
        <v>764</v>
      </c>
      <c r="Q430" s="11">
        <v>270</v>
      </c>
      <c r="R430" s="47" t="s">
        <v>1875</v>
      </c>
      <c r="S430" s="47" t="s">
        <v>49</v>
      </c>
      <c r="T430" s="47" t="s">
        <v>63</v>
      </c>
      <c r="U430" s="47" t="s">
        <v>900</v>
      </c>
      <c r="V430" s="43"/>
      <c r="W430" s="48">
        <v>10.875619</v>
      </c>
      <c r="X430" s="46">
        <f t="shared" si="12"/>
        <v>0</v>
      </c>
      <c r="Y430" s="1">
        <f t="shared" si="15"/>
        <v>0</v>
      </c>
    </row>
    <row r="431" s="1" customFormat="1" ht="49.95" customHeight="1" spans="1:25">
      <c r="A431" s="8">
        <v>8</v>
      </c>
      <c r="B431" s="11" t="s">
        <v>157</v>
      </c>
      <c r="C431" s="11" t="s">
        <v>1877</v>
      </c>
      <c r="D431" s="18" t="s">
        <v>1850</v>
      </c>
      <c r="E431" s="18" t="s">
        <v>1851</v>
      </c>
      <c r="F431" s="87" t="s">
        <v>1874</v>
      </c>
      <c r="G431" s="11">
        <v>40.9</v>
      </c>
      <c r="H431" s="11" t="s">
        <v>160</v>
      </c>
      <c r="I431" s="11" t="s">
        <v>766</v>
      </c>
      <c r="J431" s="12">
        <v>9.76</v>
      </c>
      <c r="K431" s="11"/>
      <c r="L431" s="12">
        <v>9.76</v>
      </c>
      <c r="M431" s="11"/>
      <c r="N431" s="11"/>
      <c r="O431" s="11" t="s">
        <v>657</v>
      </c>
      <c r="P431" s="13" t="s">
        <v>767</v>
      </c>
      <c r="Q431" s="11">
        <v>167</v>
      </c>
      <c r="R431" s="47" t="s">
        <v>1875</v>
      </c>
      <c r="S431" s="47" t="s">
        <v>49</v>
      </c>
      <c r="T431" s="47" t="s">
        <v>971</v>
      </c>
      <c r="U431" s="47" t="s">
        <v>900</v>
      </c>
      <c r="V431" s="43"/>
      <c r="W431" s="48">
        <v>9.76</v>
      </c>
      <c r="X431" s="46">
        <f t="shared" si="12"/>
        <v>0</v>
      </c>
      <c r="Y431" s="1">
        <f t="shared" si="15"/>
        <v>0</v>
      </c>
    </row>
    <row r="432" s="1" customFormat="1" ht="49.2" customHeight="1" spans="1:25">
      <c r="A432" s="8">
        <v>9</v>
      </c>
      <c r="B432" s="11" t="s">
        <v>157</v>
      </c>
      <c r="C432" s="11" t="s">
        <v>1878</v>
      </c>
      <c r="D432" s="18" t="s">
        <v>1850</v>
      </c>
      <c r="E432" s="18" t="s">
        <v>1851</v>
      </c>
      <c r="F432" s="87" t="s">
        <v>1874</v>
      </c>
      <c r="G432" s="11">
        <v>42.5</v>
      </c>
      <c r="H432" s="11" t="s">
        <v>160</v>
      </c>
      <c r="I432" s="11" t="s">
        <v>770</v>
      </c>
      <c r="J432" s="12">
        <v>13.324525</v>
      </c>
      <c r="K432" s="11"/>
      <c r="L432" s="12">
        <v>13.324525</v>
      </c>
      <c r="M432" s="11"/>
      <c r="N432" s="11"/>
      <c r="O432" s="11" t="s">
        <v>657</v>
      </c>
      <c r="P432" s="13" t="s">
        <v>771</v>
      </c>
      <c r="Q432" s="11">
        <v>116</v>
      </c>
      <c r="R432" s="47" t="s">
        <v>1875</v>
      </c>
      <c r="S432" s="47" t="s">
        <v>49</v>
      </c>
      <c r="T432" s="47" t="s">
        <v>63</v>
      </c>
      <c r="U432" s="47" t="s">
        <v>900</v>
      </c>
      <c r="V432" s="43"/>
      <c r="W432" s="48">
        <v>13.324525</v>
      </c>
      <c r="X432" s="46">
        <f t="shared" si="12"/>
        <v>0</v>
      </c>
      <c r="Y432" s="1">
        <f t="shared" si="15"/>
        <v>0</v>
      </c>
    </row>
    <row r="433" s="1" customFormat="1" ht="90.6" customHeight="1" spans="1:25">
      <c r="A433" s="8">
        <v>10</v>
      </c>
      <c r="B433" s="28" t="s">
        <v>216</v>
      </c>
      <c r="C433" s="14" t="s">
        <v>1879</v>
      </c>
      <c r="D433" s="18" t="s">
        <v>1850</v>
      </c>
      <c r="E433" s="18" t="s">
        <v>1851</v>
      </c>
      <c r="F433" s="29" t="s">
        <v>1880</v>
      </c>
      <c r="G433" s="14">
        <v>10.982</v>
      </c>
      <c r="H433" s="14" t="s">
        <v>219</v>
      </c>
      <c r="I433" s="14" t="s">
        <v>1881</v>
      </c>
      <c r="J433" s="14">
        <v>10.982</v>
      </c>
      <c r="K433" s="14"/>
      <c r="L433" s="14">
        <v>10.982</v>
      </c>
      <c r="M433" s="14"/>
      <c r="N433" s="14"/>
      <c r="O433" s="14" t="s">
        <v>221</v>
      </c>
      <c r="P433" s="29" t="s">
        <v>1882</v>
      </c>
      <c r="Q433" s="14">
        <v>193</v>
      </c>
      <c r="R433" s="52" t="s">
        <v>1883</v>
      </c>
      <c r="S433" s="52" t="s">
        <v>233</v>
      </c>
      <c r="T433" s="52" t="s">
        <v>1148</v>
      </c>
      <c r="U433" s="52" t="s">
        <v>1739</v>
      </c>
      <c r="V433" s="43"/>
      <c r="W433" s="48">
        <v>10.982</v>
      </c>
      <c r="X433" s="46">
        <f t="shared" si="12"/>
        <v>0</v>
      </c>
      <c r="Y433" s="1">
        <f t="shared" si="15"/>
        <v>0</v>
      </c>
    </row>
    <row r="434" s="1" customFormat="1" ht="94.2" customHeight="1" spans="1:25">
      <c r="A434" s="8">
        <v>11</v>
      </c>
      <c r="B434" s="8" t="s">
        <v>216</v>
      </c>
      <c r="C434" s="8" t="s">
        <v>2491</v>
      </c>
      <c r="D434" s="18" t="s">
        <v>1850</v>
      </c>
      <c r="E434" s="18" t="s">
        <v>1851</v>
      </c>
      <c r="F434" s="30" t="s">
        <v>1885</v>
      </c>
      <c r="G434" s="8">
        <v>46.99</v>
      </c>
      <c r="H434" s="8" t="s">
        <v>219</v>
      </c>
      <c r="I434" s="8" t="s">
        <v>1886</v>
      </c>
      <c r="J434" s="8">
        <v>44.6405</v>
      </c>
      <c r="K434" s="8"/>
      <c r="L434" s="8">
        <v>44.6405</v>
      </c>
      <c r="M434" s="8"/>
      <c r="N434" s="8"/>
      <c r="O434" s="8" t="s">
        <v>221</v>
      </c>
      <c r="P434" s="30" t="s">
        <v>1887</v>
      </c>
      <c r="Q434" s="8">
        <v>508</v>
      </c>
      <c r="R434" s="43" t="s">
        <v>175</v>
      </c>
      <c r="S434" s="43" t="s">
        <v>1888</v>
      </c>
      <c r="T434" s="43" t="s">
        <v>1479</v>
      </c>
      <c r="U434" s="43"/>
      <c r="V434" s="43"/>
      <c r="W434" s="48">
        <v>44.6405</v>
      </c>
      <c r="X434" s="46">
        <f t="shared" si="12"/>
        <v>0</v>
      </c>
      <c r="Y434" s="1">
        <f t="shared" si="15"/>
        <v>0</v>
      </c>
    </row>
    <row r="435" s="1" customFormat="1" ht="70.05" customHeight="1" spans="1:25">
      <c r="A435" s="8">
        <v>12</v>
      </c>
      <c r="B435" s="8" t="s">
        <v>216</v>
      </c>
      <c r="C435" s="8" t="s">
        <v>2492</v>
      </c>
      <c r="D435" s="18" t="s">
        <v>1850</v>
      </c>
      <c r="E435" s="18" t="s">
        <v>1851</v>
      </c>
      <c r="F435" s="94" t="s">
        <v>1890</v>
      </c>
      <c r="G435" s="8">
        <v>8.5</v>
      </c>
      <c r="H435" s="8" t="s">
        <v>219</v>
      </c>
      <c r="I435" s="8" t="s">
        <v>253</v>
      </c>
      <c r="J435" s="8">
        <v>8.075</v>
      </c>
      <c r="K435" s="8"/>
      <c r="L435" s="8">
        <v>8.075</v>
      </c>
      <c r="M435" s="8"/>
      <c r="N435" s="8"/>
      <c r="O435" s="8" t="s">
        <v>221</v>
      </c>
      <c r="P435" s="30" t="s">
        <v>1891</v>
      </c>
      <c r="Q435" s="8">
        <v>44</v>
      </c>
      <c r="R435" s="43" t="s">
        <v>1892</v>
      </c>
      <c r="S435" s="43" t="s">
        <v>167</v>
      </c>
      <c r="T435" s="43" t="s">
        <v>1181</v>
      </c>
      <c r="U435" s="43"/>
      <c r="V435" s="43"/>
      <c r="W435" s="48">
        <v>8.075</v>
      </c>
      <c r="X435" s="46">
        <f t="shared" si="12"/>
        <v>0</v>
      </c>
      <c r="Y435" s="1">
        <f t="shared" si="15"/>
        <v>0</v>
      </c>
    </row>
    <row r="436" s="1" customFormat="1" ht="70.05" customHeight="1" spans="1:25">
      <c r="A436" s="8">
        <v>13</v>
      </c>
      <c r="B436" s="8" t="s">
        <v>216</v>
      </c>
      <c r="C436" s="8" t="s">
        <v>2493</v>
      </c>
      <c r="D436" s="18" t="s">
        <v>1850</v>
      </c>
      <c r="E436" s="18" t="s">
        <v>1851</v>
      </c>
      <c r="F436" s="94" t="s">
        <v>1890</v>
      </c>
      <c r="G436" s="8">
        <v>8.5</v>
      </c>
      <c r="H436" s="8" t="s">
        <v>219</v>
      </c>
      <c r="I436" s="8" t="s">
        <v>236</v>
      </c>
      <c r="J436" s="8">
        <v>8.075</v>
      </c>
      <c r="K436" s="8"/>
      <c r="L436" s="8">
        <v>8.075</v>
      </c>
      <c r="M436" s="8"/>
      <c r="N436" s="8"/>
      <c r="O436" s="8" t="s">
        <v>221</v>
      </c>
      <c r="P436" s="30" t="s">
        <v>1894</v>
      </c>
      <c r="Q436" s="8">
        <v>464</v>
      </c>
      <c r="R436" s="43" t="s">
        <v>550</v>
      </c>
      <c r="S436" s="43" t="s">
        <v>167</v>
      </c>
      <c r="T436" s="43" t="s">
        <v>1181</v>
      </c>
      <c r="U436" s="43"/>
      <c r="V436" s="43"/>
      <c r="W436" s="48">
        <v>8.075</v>
      </c>
      <c r="X436" s="46">
        <f t="shared" si="12"/>
        <v>0</v>
      </c>
      <c r="Y436" s="1">
        <f t="shared" si="15"/>
        <v>0</v>
      </c>
    </row>
    <row r="437" s="1" customFormat="1" ht="60" customHeight="1" spans="1:25">
      <c r="A437" s="8">
        <v>14</v>
      </c>
      <c r="B437" s="12" t="s">
        <v>262</v>
      </c>
      <c r="C437" s="35" t="s">
        <v>1895</v>
      </c>
      <c r="D437" s="18" t="s">
        <v>1850</v>
      </c>
      <c r="E437" s="18" t="s">
        <v>1851</v>
      </c>
      <c r="F437" s="33" t="s">
        <v>1896</v>
      </c>
      <c r="G437" s="32">
        <v>6.52</v>
      </c>
      <c r="H437" s="32" t="s">
        <v>265</v>
      </c>
      <c r="I437" s="32" t="s">
        <v>266</v>
      </c>
      <c r="J437" s="42">
        <v>6.52</v>
      </c>
      <c r="K437" s="32"/>
      <c r="L437" s="42"/>
      <c r="M437" s="42">
        <v>6.52</v>
      </c>
      <c r="N437" s="32"/>
      <c r="O437" s="32" t="s">
        <v>265</v>
      </c>
      <c r="P437" s="33" t="s">
        <v>1897</v>
      </c>
      <c r="Q437" s="32">
        <v>331</v>
      </c>
      <c r="R437" s="149">
        <v>2017</v>
      </c>
      <c r="S437" s="149">
        <v>2017</v>
      </c>
      <c r="T437" s="149">
        <v>2017</v>
      </c>
      <c r="U437" s="149" t="s">
        <v>270</v>
      </c>
      <c r="V437" s="43"/>
      <c r="W437" s="48">
        <v>6.52</v>
      </c>
      <c r="X437" s="46">
        <f t="shared" si="12"/>
        <v>0</v>
      </c>
      <c r="Y437" s="1">
        <f t="shared" si="15"/>
        <v>0</v>
      </c>
    </row>
    <row r="438" s="1" customFormat="1" ht="60" customHeight="1" spans="1:25">
      <c r="A438" s="8">
        <v>15</v>
      </c>
      <c r="B438" s="12" t="s">
        <v>262</v>
      </c>
      <c r="C438" s="35" t="s">
        <v>1898</v>
      </c>
      <c r="D438" s="18" t="s">
        <v>1850</v>
      </c>
      <c r="E438" s="18" t="s">
        <v>1851</v>
      </c>
      <c r="F438" s="33" t="s">
        <v>1896</v>
      </c>
      <c r="G438" s="32">
        <v>5.14</v>
      </c>
      <c r="H438" s="32" t="s">
        <v>265</v>
      </c>
      <c r="I438" s="32" t="s">
        <v>281</v>
      </c>
      <c r="J438" s="42">
        <v>5.14</v>
      </c>
      <c r="K438" s="32"/>
      <c r="L438" s="42">
        <v>5.14</v>
      </c>
      <c r="M438" s="32"/>
      <c r="N438" s="32"/>
      <c r="O438" s="32" t="s">
        <v>265</v>
      </c>
      <c r="P438" s="33" t="s">
        <v>1899</v>
      </c>
      <c r="Q438" s="32">
        <v>239</v>
      </c>
      <c r="R438" s="149">
        <v>2017</v>
      </c>
      <c r="S438" s="149">
        <v>2017</v>
      </c>
      <c r="T438" s="149">
        <v>2017</v>
      </c>
      <c r="U438" s="149" t="s">
        <v>270</v>
      </c>
      <c r="V438" s="43"/>
      <c r="W438" s="48">
        <v>5.14</v>
      </c>
      <c r="X438" s="46">
        <f t="shared" si="12"/>
        <v>0</v>
      </c>
      <c r="Y438" s="1">
        <f t="shared" si="15"/>
        <v>0</v>
      </c>
    </row>
    <row r="439" s="1" customFormat="1" ht="60" customHeight="1" spans="1:25">
      <c r="A439" s="8">
        <v>16</v>
      </c>
      <c r="B439" s="8" t="s">
        <v>262</v>
      </c>
      <c r="C439" s="8" t="s">
        <v>1900</v>
      </c>
      <c r="D439" s="18" t="s">
        <v>1850</v>
      </c>
      <c r="E439" s="18" t="s">
        <v>1851</v>
      </c>
      <c r="F439" s="54" t="s">
        <v>1901</v>
      </c>
      <c r="G439" s="28">
        <v>37.05</v>
      </c>
      <c r="H439" s="28" t="s">
        <v>265</v>
      </c>
      <c r="I439" s="28" t="s">
        <v>1902</v>
      </c>
      <c r="J439" s="8">
        <v>37.05</v>
      </c>
      <c r="K439" s="28"/>
      <c r="L439" s="8">
        <v>37.05</v>
      </c>
      <c r="M439" s="28"/>
      <c r="N439" s="28"/>
      <c r="O439" s="28" t="s">
        <v>265</v>
      </c>
      <c r="P439" s="54" t="s">
        <v>1903</v>
      </c>
      <c r="Q439" s="28">
        <v>415</v>
      </c>
      <c r="R439" s="150">
        <v>2018.8</v>
      </c>
      <c r="S439" s="150">
        <v>2018.8</v>
      </c>
      <c r="T439" s="150" t="s">
        <v>1904</v>
      </c>
      <c r="U439" s="150">
        <v>2018.11</v>
      </c>
      <c r="V439" s="43"/>
      <c r="W439" s="48">
        <v>37.05</v>
      </c>
      <c r="X439" s="46">
        <f t="shared" si="12"/>
        <v>0</v>
      </c>
      <c r="Y439" s="1">
        <f t="shared" si="15"/>
        <v>0</v>
      </c>
    </row>
    <row r="440" s="1" customFormat="1" ht="60" customHeight="1" spans="1:25">
      <c r="A440" s="8">
        <v>17</v>
      </c>
      <c r="B440" s="8" t="s">
        <v>262</v>
      </c>
      <c r="C440" s="8" t="s">
        <v>1905</v>
      </c>
      <c r="D440" s="18" t="s">
        <v>1850</v>
      </c>
      <c r="E440" s="18" t="s">
        <v>1851</v>
      </c>
      <c r="F440" s="54" t="s">
        <v>1906</v>
      </c>
      <c r="G440" s="28">
        <v>37.525</v>
      </c>
      <c r="H440" s="28" t="s">
        <v>265</v>
      </c>
      <c r="I440" s="28" t="s">
        <v>1907</v>
      </c>
      <c r="J440" s="8">
        <v>37.525</v>
      </c>
      <c r="K440" s="28"/>
      <c r="L440" s="8">
        <v>37.525</v>
      </c>
      <c r="M440" s="28"/>
      <c r="N440" s="28"/>
      <c r="O440" s="28" t="s">
        <v>265</v>
      </c>
      <c r="P440" s="54" t="s">
        <v>1908</v>
      </c>
      <c r="Q440" s="28">
        <v>187</v>
      </c>
      <c r="R440" s="150">
        <v>2018.8</v>
      </c>
      <c r="S440" s="150">
        <v>2018.8</v>
      </c>
      <c r="T440" s="150" t="s">
        <v>1904</v>
      </c>
      <c r="U440" s="150">
        <v>2018.11</v>
      </c>
      <c r="V440" s="43"/>
      <c r="W440" s="48">
        <v>37.525</v>
      </c>
      <c r="X440" s="46">
        <f t="shared" si="12"/>
        <v>0</v>
      </c>
      <c r="Y440" s="1">
        <f t="shared" si="15"/>
        <v>0</v>
      </c>
    </row>
    <row r="441" s="1" customFormat="1" ht="49.95" customHeight="1" spans="1:25">
      <c r="A441" s="8">
        <v>18</v>
      </c>
      <c r="B441" s="8" t="s">
        <v>262</v>
      </c>
      <c r="C441" s="8" t="s">
        <v>1909</v>
      </c>
      <c r="D441" s="18" t="s">
        <v>1850</v>
      </c>
      <c r="E441" s="18" t="s">
        <v>1851</v>
      </c>
      <c r="F441" s="54" t="s">
        <v>1910</v>
      </c>
      <c r="G441" s="28">
        <v>37.525</v>
      </c>
      <c r="H441" s="28" t="s">
        <v>265</v>
      </c>
      <c r="I441" s="28" t="s">
        <v>1911</v>
      </c>
      <c r="J441" s="8">
        <v>37.525</v>
      </c>
      <c r="K441" s="28"/>
      <c r="L441" s="8">
        <v>37.525</v>
      </c>
      <c r="M441" s="28"/>
      <c r="N441" s="28"/>
      <c r="O441" s="28" t="s">
        <v>265</v>
      </c>
      <c r="P441" s="54" t="s">
        <v>1912</v>
      </c>
      <c r="Q441" s="28">
        <v>173</v>
      </c>
      <c r="R441" s="150">
        <v>2018.8</v>
      </c>
      <c r="S441" s="150">
        <v>2018.8</v>
      </c>
      <c r="T441" s="150" t="s">
        <v>1904</v>
      </c>
      <c r="U441" s="150">
        <v>2018.11</v>
      </c>
      <c r="V441" s="43"/>
      <c r="W441" s="48">
        <v>37.525</v>
      </c>
      <c r="X441" s="46">
        <f t="shared" si="12"/>
        <v>0</v>
      </c>
      <c r="Y441" s="1">
        <f t="shared" si="15"/>
        <v>0</v>
      </c>
    </row>
    <row r="442" s="1" customFormat="1" ht="49.95" customHeight="1" spans="1:25">
      <c r="A442" s="8">
        <v>19</v>
      </c>
      <c r="B442" s="8" t="s">
        <v>262</v>
      </c>
      <c r="C442" s="8" t="s">
        <v>1913</v>
      </c>
      <c r="D442" s="18" t="s">
        <v>1850</v>
      </c>
      <c r="E442" s="18" t="s">
        <v>1851</v>
      </c>
      <c r="F442" s="54" t="s">
        <v>1914</v>
      </c>
      <c r="G442" s="28">
        <v>37.62</v>
      </c>
      <c r="H442" s="28" t="s">
        <v>265</v>
      </c>
      <c r="I442" s="28" t="s">
        <v>1915</v>
      </c>
      <c r="J442" s="8">
        <v>37.62</v>
      </c>
      <c r="K442" s="28"/>
      <c r="L442" s="8">
        <v>37.62</v>
      </c>
      <c r="M442" s="28"/>
      <c r="N442" s="28"/>
      <c r="O442" s="28" t="s">
        <v>265</v>
      </c>
      <c r="P442" s="54" t="s">
        <v>1916</v>
      </c>
      <c r="Q442" s="28">
        <v>424</v>
      </c>
      <c r="R442" s="150">
        <v>2018.8</v>
      </c>
      <c r="S442" s="150">
        <v>2018.8</v>
      </c>
      <c r="T442" s="150" t="s">
        <v>1904</v>
      </c>
      <c r="U442" s="150">
        <v>2018.11</v>
      </c>
      <c r="V442" s="43"/>
      <c r="W442" s="48">
        <v>37.62</v>
      </c>
      <c r="X442" s="46">
        <f t="shared" si="12"/>
        <v>0</v>
      </c>
      <c r="Y442" s="1">
        <f t="shared" si="15"/>
        <v>0</v>
      </c>
    </row>
    <row r="443" s="1" customFormat="1" ht="49.95" customHeight="1" spans="1:25">
      <c r="A443" s="8">
        <v>20</v>
      </c>
      <c r="B443" s="8" t="s">
        <v>262</v>
      </c>
      <c r="C443" s="8" t="s">
        <v>1917</v>
      </c>
      <c r="D443" s="18" t="s">
        <v>1850</v>
      </c>
      <c r="E443" s="18" t="s">
        <v>1851</v>
      </c>
      <c r="F443" s="54" t="s">
        <v>1914</v>
      </c>
      <c r="G443" s="28">
        <v>37.5485</v>
      </c>
      <c r="H443" s="28" t="s">
        <v>265</v>
      </c>
      <c r="I443" s="28" t="s">
        <v>1918</v>
      </c>
      <c r="J443" s="8">
        <v>37.5485</v>
      </c>
      <c r="K443" s="28"/>
      <c r="L443" s="8">
        <v>37.5485</v>
      </c>
      <c r="M443" s="28"/>
      <c r="N443" s="28"/>
      <c r="O443" s="28" t="s">
        <v>265</v>
      </c>
      <c r="P443" s="54" t="s">
        <v>1919</v>
      </c>
      <c r="Q443" s="28">
        <v>605</v>
      </c>
      <c r="R443" s="150">
        <v>2018.8</v>
      </c>
      <c r="S443" s="150">
        <v>2018.8</v>
      </c>
      <c r="T443" s="150" t="s">
        <v>1904</v>
      </c>
      <c r="U443" s="150">
        <v>2018.11</v>
      </c>
      <c r="V443" s="43"/>
      <c r="W443" s="48">
        <v>37.5485</v>
      </c>
      <c r="X443" s="46">
        <f t="shared" si="12"/>
        <v>0</v>
      </c>
      <c r="Y443" s="1">
        <f t="shared" si="15"/>
        <v>0</v>
      </c>
    </row>
    <row r="444" s="1" customFormat="1" ht="70.05" customHeight="1" spans="1:25">
      <c r="A444" s="8">
        <v>21</v>
      </c>
      <c r="B444" s="28" t="s">
        <v>286</v>
      </c>
      <c r="C444" s="15" t="s">
        <v>1920</v>
      </c>
      <c r="D444" s="18" t="s">
        <v>1850</v>
      </c>
      <c r="E444" s="18" t="s">
        <v>1851</v>
      </c>
      <c r="F444" s="29" t="s">
        <v>1921</v>
      </c>
      <c r="G444" s="14">
        <v>6.7639</v>
      </c>
      <c r="H444" s="14" t="s">
        <v>289</v>
      </c>
      <c r="I444" s="14" t="s">
        <v>393</v>
      </c>
      <c r="J444" s="14">
        <v>6.7639</v>
      </c>
      <c r="K444" s="14"/>
      <c r="L444" s="14">
        <v>6.7639</v>
      </c>
      <c r="M444" s="14"/>
      <c r="N444" s="14"/>
      <c r="O444" s="14" t="s">
        <v>1922</v>
      </c>
      <c r="P444" s="29" t="s">
        <v>1923</v>
      </c>
      <c r="Q444" s="14">
        <v>216</v>
      </c>
      <c r="R444" s="52" t="s">
        <v>1869</v>
      </c>
      <c r="S444" s="52" t="s">
        <v>1865</v>
      </c>
      <c r="T444" s="52" t="s">
        <v>1773</v>
      </c>
      <c r="U444" s="52" t="s">
        <v>1680</v>
      </c>
      <c r="V444" s="43"/>
      <c r="W444" s="48">
        <v>6.7639</v>
      </c>
      <c r="X444" s="46">
        <f t="shared" si="12"/>
        <v>0</v>
      </c>
      <c r="Y444" s="1">
        <f t="shared" si="15"/>
        <v>0</v>
      </c>
    </row>
    <row r="445" s="1" customFormat="1" ht="70.05" customHeight="1" spans="1:25">
      <c r="A445" s="8">
        <v>22</v>
      </c>
      <c r="B445" s="11" t="s">
        <v>286</v>
      </c>
      <c r="C445" s="8" t="s">
        <v>1924</v>
      </c>
      <c r="D445" s="18" t="s">
        <v>1850</v>
      </c>
      <c r="E445" s="18" t="s">
        <v>1851</v>
      </c>
      <c r="F445" s="29" t="s">
        <v>1925</v>
      </c>
      <c r="G445" s="14">
        <v>104.6</v>
      </c>
      <c r="H445" s="14" t="s">
        <v>289</v>
      </c>
      <c r="I445" s="14" t="s">
        <v>1482</v>
      </c>
      <c r="J445" s="8">
        <v>104.6</v>
      </c>
      <c r="K445" s="14"/>
      <c r="L445" s="14">
        <v>104.6</v>
      </c>
      <c r="M445" s="8"/>
      <c r="N445" s="14"/>
      <c r="O445" s="14" t="s">
        <v>1922</v>
      </c>
      <c r="P445" s="29" t="s">
        <v>1926</v>
      </c>
      <c r="Q445" s="14">
        <v>72</v>
      </c>
      <c r="R445" s="52" t="s">
        <v>688</v>
      </c>
      <c r="S445" s="52" t="s">
        <v>250</v>
      </c>
      <c r="T445" s="52" t="s">
        <v>1927</v>
      </c>
      <c r="U445" s="52"/>
      <c r="V445" s="43"/>
      <c r="W445" s="48">
        <v>104.6</v>
      </c>
      <c r="X445" s="46">
        <f t="shared" si="12"/>
        <v>0</v>
      </c>
      <c r="Y445" s="1">
        <f t="shared" si="15"/>
        <v>0</v>
      </c>
    </row>
    <row r="446" s="1" customFormat="1" ht="70.05" customHeight="1" spans="1:25">
      <c r="A446" s="8">
        <v>23</v>
      </c>
      <c r="B446" s="8" t="s">
        <v>286</v>
      </c>
      <c r="C446" s="8" t="s">
        <v>1928</v>
      </c>
      <c r="D446" s="18" t="s">
        <v>1850</v>
      </c>
      <c r="E446" s="18" t="s">
        <v>1851</v>
      </c>
      <c r="F446" s="29" t="s">
        <v>1929</v>
      </c>
      <c r="G446" s="14">
        <v>85.2</v>
      </c>
      <c r="H446" s="14" t="s">
        <v>289</v>
      </c>
      <c r="I446" s="14" t="s">
        <v>296</v>
      </c>
      <c r="J446" s="8">
        <v>85.2</v>
      </c>
      <c r="K446" s="14"/>
      <c r="L446" s="14">
        <v>35.2</v>
      </c>
      <c r="M446" s="8">
        <v>50</v>
      </c>
      <c r="N446" s="14"/>
      <c r="O446" s="14" t="s">
        <v>1922</v>
      </c>
      <c r="P446" s="29" t="s">
        <v>1930</v>
      </c>
      <c r="Q446" s="14">
        <v>244</v>
      </c>
      <c r="R446" s="52" t="s">
        <v>1931</v>
      </c>
      <c r="S446" s="52" t="s">
        <v>240</v>
      </c>
      <c r="T446" s="52" t="s">
        <v>1182</v>
      </c>
      <c r="U446" s="52"/>
      <c r="V446" s="43"/>
      <c r="W446" s="48">
        <v>85.2</v>
      </c>
      <c r="X446" s="46">
        <f t="shared" si="12"/>
        <v>0</v>
      </c>
      <c r="Y446" s="1">
        <f t="shared" si="15"/>
        <v>0</v>
      </c>
    </row>
    <row r="447" s="1" customFormat="1" ht="91.2" customHeight="1" spans="1:25">
      <c r="A447" s="8">
        <v>24</v>
      </c>
      <c r="B447" s="11" t="s">
        <v>317</v>
      </c>
      <c r="C447" s="14" t="s">
        <v>1932</v>
      </c>
      <c r="D447" s="18" t="s">
        <v>1850</v>
      </c>
      <c r="E447" s="18" t="s">
        <v>1851</v>
      </c>
      <c r="F447" s="29" t="s">
        <v>1933</v>
      </c>
      <c r="G447" s="14">
        <v>7.028</v>
      </c>
      <c r="H447" s="14" t="s">
        <v>320</v>
      </c>
      <c r="I447" s="14" t="s">
        <v>321</v>
      </c>
      <c r="J447" s="14">
        <v>6.9</v>
      </c>
      <c r="K447" s="14"/>
      <c r="L447" s="14">
        <v>4.22</v>
      </c>
      <c r="M447" s="14">
        <v>2.68</v>
      </c>
      <c r="N447" s="14"/>
      <c r="O447" s="14" t="s">
        <v>317</v>
      </c>
      <c r="P447" s="29" t="s">
        <v>1934</v>
      </c>
      <c r="Q447" s="14">
        <v>45</v>
      </c>
      <c r="R447" s="52">
        <v>43038</v>
      </c>
      <c r="S447" s="52">
        <v>43049</v>
      </c>
      <c r="T447" s="52">
        <v>43079</v>
      </c>
      <c r="U447" s="52">
        <v>43083</v>
      </c>
      <c r="V447" s="43"/>
      <c r="W447" s="48">
        <v>6.9</v>
      </c>
      <c r="X447" s="46">
        <f t="shared" si="12"/>
        <v>0</v>
      </c>
      <c r="Y447" s="1">
        <f t="shared" si="15"/>
        <v>0</v>
      </c>
    </row>
    <row r="448" s="1" customFormat="1" ht="70.05" customHeight="1" spans="1:25">
      <c r="A448" s="8">
        <v>25</v>
      </c>
      <c r="B448" s="11" t="s">
        <v>317</v>
      </c>
      <c r="C448" s="14" t="s">
        <v>1935</v>
      </c>
      <c r="D448" s="18" t="s">
        <v>1850</v>
      </c>
      <c r="E448" s="18" t="s">
        <v>1851</v>
      </c>
      <c r="F448" s="29" t="s">
        <v>1936</v>
      </c>
      <c r="G448" s="14">
        <v>1.928</v>
      </c>
      <c r="H448" s="14" t="s">
        <v>320</v>
      </c>
      <c r="I448" s="14" t="s">
        <v>325</v>
      </c>
      <c r="J448" s="14">
        <v>1.8</v>
      </c>
      <c r="K448" s="14"/>
      <c r="L448" s="14"/>
      <c r="M448" s="14">
        <v>1.8</v>
      </c>
      <c r="N448" s="14"/>
      <c r="O448" s="14" t="s">
        <v>317</v>
      </c>
      <c r="P448" s="29" t="s">
        <v>326</v>
      </c>
      <c r="Q448" s="14">
        <v>33</v>
      </c>
      <c r="R448" s="52">
        <v>42977</v>
      </c>
      <c r="S448" s="52">
        <v>43044</v>
      </c>
      <c r="T448" s="52">
        <v>43079</v>
      </c>
      <c r="U448" s="52">
        <v>43083</v>
      </c>
      <c r="V448" s="43"/>
      <c r="W448" s="48">
        <v>1.8</v>
      </c>
      <c r="X448" s="46">
        <f t="shared" si="12"/>
        <v>0</v>
      </c>
      <c r="Y448" s="1">
        <f t="shared" si="15"/>
        <v>0</v>
      </c>
    </row>
    <row r="449" s="1" customFormat="1" ht="70.05" customHeight="1" spans="1:25">
      <c r="A449" s="8">
        <v>26</v>
      </c>
      <c r="B449" s="11" t="s">
        <v>317</v>
      </c>
      <c r="C449" s="14" t="s">
        <v>1937</v>
      </c>
      <c r="D449" s="18" t="s">
        <v>1850</v>
      </c>
      <c r="E449" s="18" t="s">
        <v>1851</v>
      </c>
      <c r="F449" s="29" t="s">
        <v>1938</v>
      </c>
      <c r="G449" s="14">
        <v>8.338</v>
      </c>
      <c r="H449" s="14" t="s">
        <v>320</v>
      </c>
      <c r="I449" s="14" t="s">
        <v>329</v>
      </c>
      <c r="J449" s="14">
        <v>8.2</v>
      </c>
      <c r="K449" s="14"/>
      <c r="L449" s="14">
        <v>8.2</v>
      </c>
      <c r="M449" s="14"/>
      <c r="N449" s="14"/>
      <c r="O449" s="14" t="s">
        <v>317</v>
      </c>
      <c r="P449" s="29" t="s">
        <v>330</v>
      </c>
      <c r="Q449" s="14">
        <v>70</v>
      </c>
      <c r="R449" s="52">
        <v>43021</v>
      </c>
      <c r="S449" s="52">
        <v>43044</v>
      </c>
      <c r="T449" s="52">
        <v>43074</v>
      </c>
      <c r="U449" s="52">
        <v>43074</v>
      </c>
      <c r="V449" s="43"/>
      <c r="W449" s="48">
        <v>8.2</v>
      </c>
      <c r="X449" s="46">
        <f t="shared" si="12"/>
        <v>0</v>
      </c>
      <c r="Y449" s="1">
        <f t="shared" si="15"/>
        <v>0</v>
      </c>
    </row>
    <row r="450" s="1" customFormat="1" ht="70.05" customHeight="1" spans="1:25">
      <c r="A450" s="8">
        <v>27</v>
      </c>
      <c r="B450" s="11" t="s">
        <v>317</v>
      </c>
      <c r="C450" s="14" t="s">
        <v>1939</v>
      </c>
      <c r="D450" s="18" t="s">
        <v>1850</v>
      </c>
      <c r="E450" s="18" t="s">
        <v>1851</v>
      </c>
      <c r="F450" s="29" t="s">
        <v>1940</v>
      </c>
      <c r="G450" s="14">
        <v>22.438</v>
      </c>
      <c r="H450" s="14" t="s">
        <v>320</v>
      </c>
      <c r="I450" s="14" t="s">
        <v>333</v>
      </c>
      <c r="J450" s="14">
        <v>3.3</v>
      </c>
      <c r="K450" s="14"/>
      <c r="L450" s="14">
        <v>3.3</v>
      </c>
      <c r="M450" s="14"/>
      <c r="N450" s="14"/>
      <c r="O450" s="14" t="s">
        <v>317</v>
      </c>
      <c r="P450" s="29" t="s">
        <v>334</v>
      </c>
      <c r="Q450" s="14">
        <v>133</v>
      </c>
      <c r="R450" s="52">
        <v>42977</v>
      </c>
      <c r="S450" s="52">
        <v>43044</v>
      </c>
      <c r="T450" s="52">
        <v>43079</v>
      </c>
      <c r="U450" s="52">
        <v>43083</v>
      </c>
      <c r="V450" s="43"/>
      <c r="W450" s="48">
        <v>3.3</v>
      </c>
      <c r="X450" s="46">
        <f t="shared" si="12"/>
        <v>0</v>
      </c>
      <c r="Y450" s="1">
        <f t="shared" si="15"/>
        <v>0</v>
      </c>
    </row>
    <row r="451" s="1" customFormat="1" ht="49.95" customHeight="1" spans="1:25">
      <c r="A451" s="8">
        <v>28</v>
      </c>
      <c r="B451" s="28" t="s">
        <v>360</v>
      </c>
      <c r="C451" s="14" t="s">
        <v>1941</v>
      </c>
      <c r="D451" s="18" t="s">
        <v>1850</v>
      </c>
      <c r="E451" s="18" t="s">
        <v>1851</v>
      </c>
      <c r="F451" s="30" t="s">
        <v>1942</v>
      </c>
      <c r="G451" s="14">
        <v>32</v>
      </c>
      <c r="H451" s="11" t="s">
        <v>363</v>
      </c>
      <c r="I451" s="8" t="s">
        <v>1943</v>
      </c>
      <c r="J451" s="14">
        <v>32</v>
      </c>
      <c r="K451" s="14"/>
      <c r="L451" s="14">
        <v>32</v>
      </c>
      <c r="M451" s="14"/>
      <c r="N451" s="11"/>
      <c r="O451" s="28" t="s">
        <v>360</v>
      </c>
      <c r="P451" s="29" t="s">
        <v>1944</v>
      </c>
      <c r="Q451" s="14">
        <v>479</v>
      </c>
      <c r="R451" s="52" t="s">
        <v>1174</v>
      </c>
      <c r="S451" s="52" t="s">
        <v>1126</v>
      </c>
      <c r="T451" s="52" t="s">
        <v>719</v>
      </c>
      <c r="U451" s="52" t="s">
        <v>564</v>
      </c>
      <c r="V451" s="43"/>
      <c r="W451" s="48">
        <v>32</v>
      </c>
      <c r="X451" s="46">
        <f t="shared" si="12"/>
        <v>0</v>
      </c>
      <c r="Y451" s="1">
        <f t="shared" si="15"/>
        <v>0</v>
      </c>
    </row>
    <row r="452" s="1" customFormat="1" ht="49.95" customHeight="1" spans="1:25">
      <c r="A452" s="8">
        <v>29</v>
      </c>
      <c r="B452" s="28" t="s">
        <v>360</v>
      </c>
      <c r="C452" s="14" t="s">
        <v>1945</v>
      </c>
      <c r="D452" s="18" t="s">
        <v>1850</v>
      </c>
      <c r="E452" s="18" t="s">
        <v>1851</v>
      </c>
      <c r="F452" s="30" t="s">
        <v>1946</v>
      </c>
      <c r="G452" s="14">
        <v>32</v>
      </c>
      <c r="H452" s="11" t="s">
        <v>363</v>
      </c>
      <c r="I452" s="8" t="s">
        <v>1947</v>
      </c>
      <c r="J452" s="14">
        <v>32</v>
      </c>
      <c r="K452" s="14"/>
      <c r="L452" s="14">
        <v>32</v>
      </c>
      <c r="M452" s="14"/>
      <c r="N452" s="11"/>
      <c r="O452" s="28" t="s">
        <v>360</v>
      </c>
      <c r="P452" s="29" t="s">
        <v>1948</v>
      </c>
      <c r="Q452" s="14">
        <v>416</v>
      </c>
      <c r="R452" s="52" t="s">
        <v>1949</v>
      </c>
      <c r="S452" s="52" t="s">
        <v>1126</v>
      </c>
      <c r="T452" s="52" t="s">
        <v>719</v>
      </c>
      <c r="U452" s="52" t="s">
        <v>564</v>
      </c>
      <c r="V452" s="43"/>
      <c r="W452" s="48">
        <v>32</v>
      </c>
      <c r="X452" s="46">
        <f t="shared" si="12"/>
        <v>0</v>
      </c>
      <c r="Y452" s="1">
        <f t="shared" si="15"/>
        <v>0</v>
      </c>
    </row>
    <row r="453" s="1" customFormat="1" ht="49.95" customHeight="1" spans="1:25">
      <c r="A453" s="8">
        <v>30</v>
      </c>
      <c r="B453" s="28" t="s">
        <v>360</v>
      </c>
      <c r="C453" s="14" t="s">
        <v>1950</v>
      </c>
      <c r="D453" s="18" t="s">
        <v>1850</v>
      </c>
      <c r="E453" s="18" t="s">
        <v>1851</v>
      </c>
      <c r="F453" s="30" t="s">
        <v>1951</v>
      </c>
      <c r="G453" s="14">
        <v>32</v>
      </c>
      <c r="H453" s="11" t="s">
        <v>363</v>
      </c>
      <c r="I453" s="8" t="s">
        <v>1952</v>
      </c>
      <c r="J453" s="14">
        <v>32</v>
      </c>
      <c r="K453" s="14"/>
      <c r="L453" s="14">
        <v>32</v>
      </c>
      <c r="M453" s="14"/>
      <c r="N453" s="11"/>
      <c r="O453" s="28" t="s">
        <v>360</v>
      </c>
      <c r="P453" s="29" t="s">
        <v>1953</v>
      </c>
      <c r="Q453" s="14">
        <v>151</v>
      </c>
      <c r="R453" s="52" t="s">
        <v>1949</v>
      </c>
      <c r="S453" s="52" t="s">
        <v>1126</v>
      </c>
      <c r="T453" s="52" t="s">
        <v>719</v>
      </c>
      <c r="U453" s="52" t="s">
        <v>564</v>
      </c>
      <c r="V453" s="43"/>
      <c r="W453" s="48">
        <v>32</v>
      </c>
      <c r="X453" s="46">
        <f t="shared" si="12"/>
        <v>0</v>
      </c>
      <c r="Y453" s="1">
        <f t="shared" si="15"/>
        <v>0</v>
      </c>
    </row>
    <row r="454" s="1" customFormat="1" ht="49.95" customHeight="1" spans="1:25">
      <c r="A454" s="8">
        <v>31</v>
      </c>
      <c r="B454" s="28" t="s">
        <v>360</v>
      </c>
      <c r="C454" s="14" t="s">
        <v>1954</v>
      </c>
      <c r="D454" s="18" t="s">
        <v>1850</v>
      </c>
      <c r="E454" s="18" t="s">
        <v>1851</v>
      </c>
      <c r="F454" s="30" t="s">
        <v>1955</v>
      </c>
      <c r="G454" s="14">
        <v>32</v>
      </c>
      <c r="H454" s="11"/>
      <c r="I454" s="8"/>
      <c r="J454" s="14">
        <v>32</v>
      </c>
      <c r="K454" s="14"/>
      <c r="L454" s="14">
        <v>32</v>
      </c>
      <c r="M454" s="14"/>
      <c r="N454" s="11"/>
      <c r="O454" s="28" t="s">
        <v>360</v>
      </c>
      <c r="P454" s="29" t="s">
        <v>1956</v>
      </c>
      <c r="Q454" s="14"/>
      <c r="R454" s="52"/>
      <c r="S454" s="52"/>
      <c r="T454" s="52"/>
      <c r="U454" s="52"/>
      <c r="V454" s="43"/>
      <c r="W454" s="48">
        <v>32</v>
      </c>
      <c r="X454" s="46">
        <f t="shared" ref="X454:X517" si="16">W454-J454</f>
        <v>0</v>
      </c>
      <c r="Y454" s="1">
        <f t="shared" si="15"/>
        <v>0</v>
      </c>
    </row>
    <row r="455" s="1" customFormat="1" ht="49.95" customHeight="1" spans="1:25">
      <c r="A455" s="8">
        <v>32</v>
      </c>
      <c r="B455" s="28" t="s">
        <v>360</v>
      </c>
      <c r="C455" s="14" t="s">
        <v>1957</v>
      </c>
      <c r="D455" s="18" t="s">
        <v>1850</v>
      </c>
      <c r="E455" s="18" t="s">
        <v>1851</v>
      </c>
      <c r="F455" s="30" t="s">
        <v>1958</v>
      </c>
      <c r="G455" s="14">
        <v>32</v>
      </c>
      <c r="H455" s="11" t="s">
        <v>363</v>
      </c>
      <c r="I455" s="8" t="s">
        <v>1959</v>
      </c>
      <c r="J455" s="14">
        <v>32</v>
      </c>
      <c r="K455" s="14"/>
      <c r="L455" s="14">
        <v>32</v>
      </c>
      <c r="M455" s="14"/>
      <c r="N455" s="11"/>
      <c r="O455" s="28" t="s">
        <v>360</v>
      </c>
      <c r="P455" s="29" t="s">
        <v>1960</v>
      </c>
      <c r="Q455" s="14">
        <v>234</v>
      </c>
      <c r="R455" s="52" t="s">
        <v>1949</v>
      </c>
      <c r="S455" s="52" t="s">
        <v>1126</v>
      </c>
      <c r="T455" s="52" t="s">
        <v>719</v>
      </c>
      <c r="U455" s="52" t="s">
        <v>564</v>
      </c>
      <c r="V455" s="43"/>
      <c r="W455" s="48">
        <v>32</v>
      </c>
      <c r="X455" s="46">
        <f t="shared" si="16"/>
        <v>0</v>
      </c>
      <c r="Y455" s="1">
        <f t="shared" si="15"/>
        <v>0</v>
      </c>
    </row>
    <row r="456" s="1" customFormat="1" ht="70.05" customHeight="1" spans="1:25">
      <c r="A456" s="8">
        <v>33</v>
      </c>
      <c r="B456" s="11" t="s">
        <v>432</v>
      </c>
      <c r="C456" s="11" t="s">
        <v>1961</v>
      </c>
      <c r="D456" s="18" t="s">
        <v>1850</v>
      </c>
      <c r="E456" s="18" t="s">
        <v>1851</v>
      </c>
      <c r="F456" s="94" t="s">
        <v>1962</v>
      </c>
      <c r="G456" s="14">
        <v>17.98</v>
      </c>
      <c r="H456" s="11" t="s">
        <v>435</v>
      </c>
      <c r="I456" s="8" t="s">
        <v>445</v>
      </c>
      <c r="J456" s="14">
        <v>17.628</v>
      </c>
      <c r="K456" s="14"/>
      <c r="L456" s="14">
        <v>17.628</v>
      </c>
      <c r="M456" s="14"/>
      <c r="N456" s="11"/>
      <c r="O456" s="11" t="s">
        <v>1963</v>
      </c>
      <c r="P456" s="29" t="s">
        <v>1964</v>
      </c>
      <c r="Q456" s="14">
        <v>461</v>
      </c>
      <c r="R456" s="52" t="s">
        <v>1118</v>
      </c>
      <c r="S456" s="52" t="s">
        <v>1074</v>
      </c>
      <c r="T456" s="52" t="s">
        <v>368</v>
      </c>
      <c r="U456" s="52" t="s">
        <v>1965</v>
      </c>
      <c r="V456" s="43"/>
      <c r="W456" s="48">
        <v>17.628</v>
      </c>
      <c r="X456" s="46">
        <f t="shared" si="16"/>
        <v>0</v>
      </c>
      <c r="Y456" s="1">
        <f t="shared" si="15"/>
        <v>0</v>
      </c>
    </row>
    <row r="457" s="1" customFormat="1" ht="70.05" customHeight="1" spans="1:25">
      <c r="A457" s="8">
        <v>34</v>
      </c>
      <c r="B457" s="11" t="s">
        <v>432</v>
      </c>
      <c r="C457" s="11" t="s">
        <v>1966</v>
      </c>
      <c r="D457" s="18" t="s">
        <v>1850</v>
      </c>
      <c r="E457" s="18" t="s">
        <v>1851</v>
      </c>
      <c r="F457" s="94" t="s">
        <v>1962</v>
      </c>
      <c r="G457" s="14">
        <v>17.98</v>
      </c>
      <c r="H457" s="11" t="s">
        <v>435</v>
      </c>
      <c r="I457" s="8" t="s">
        <v>436</v>
      </c>
      <c r="J457" s="14">
        <v>17.98</v>
      </c>
      <c r="K457" s="14"/>
      <c r="L457" s="14">
        <v>17.98</v>
      </c>
      <c r="M457" s="14"/>
      <c r="N457" s="11"/>
      <c r="O457" s="11" t="s">
        <v>1963</v>
      </c>
      <c r="P457" s="29" t="s">
        <v>1967</v>
      </c>
      <c r="Q457" s="14">
        <v>521</v>
      </c>
      <c r="R457" s="52" t="s">
        <v>1118</v>
      </c>
      <c r="S457" s="52" t="s">
        <v>1074</v>
      </c>
      <c r="T457" s="52" t="s">
        <v>368</v>
      </c>
      <c r="U457" s="52" t="s">
        <v>1440</v>
      </c>
      <c r="V457" s="43"/>
      <c r="W457" s="48">
        <v>17.98</v>
      </c>
      <c r="X457" s="46">
        <f t="shared" si="16"/>
        <v>0</v>
      </c>
      <c r="Y457" s="1">
        <f t="shared" si="15"/>
        <v>0</v>
      </c>
    </row>
    <row r="458" s="1" customFormat="1" ht="49.95" customHeight="1" spans="1:25">
      <c r="A458" s="8">
        <v>35</v>
      </c>
      <c r="B458" s="36" t="s">
        <v>470</v>
      </c>
      <c r="C458" s="12" t="s">
        <v>1968</v>
      </c>
      <c r="D458" s="18" t="s">
        <v>1850</v>
      </c>
      <c r="E458" s="18" t="s">
        <v>1851</v>
      </c>
      <c r="F458" s="95" t="s">
        <v>1969</v>
      </c>
      <c r="G458" s="12">
        <v>4</v>
      </c>
      <c r="H458" s="12" t="s">
        <v>473</v>
      </c>
      <c r="I458" s="12" t="s">
        <v>1970</v>
      </c>
      <c r="J458" s="11">
        <v>4</v>
      </c>
      <c r="K458" s="12"/>
      <c r="L458" s="11"/>
      <c r="M458" s="11">
        <v>4</v>
      </c>
      <c r="N458" s="12"/>
      <c r="O458" s="12" t="s">
        <v>470</v>
      </c>
      <c r="P458" s="152" t="s">
        <v>1971</v>
      </c>
      <c r="Q458" s="12">
        <v>175</v>
      </c>
      <c r="R458" s="71" t="s">
        <v>1972</v>
      </c>
      <c r="S458" s="71" t="s">
        <v>1973</v>
      </c>
      <c r="T458" s="71" t="s">
        <v>1737</v>
      </c>
      <c r="U458" s="71" t="s">
        <v>168</v>
      </c>
      <c r="V458" s="43"/>
      <c r="W458" s="48">
        <v>4</v>
      </c>
      <c r="X458" s="46">
        <f t="shared" si="16"/>
        <v>0</v>
      </c>
      <c r="Y458" s="1">
        <f t="shared" si="15"/>
        <v>0</v>
      </c>
    </row>
    <row r="459" s="1" customFormat="1" ht="49.95" customHeight="1" spans="1:25">
      <c r="A459" s="8">
        <v>36</v>
      </c>
      <c r="B459" s="36" t="s">
        <v>470</v>
      </c>
      <c r="C459" s="12" t="s">
        <v>1974</v>
      </c>
      <c r="D459" s="11" t="s">
        <v>1850</v>
      </c>
      <c r="E459" s="11" t="s">
        <v>1851</v>
      </c>
      <c r="F459" s="55" t="s">
        <v>1975</v>
      </c>
      <c r="G459" s="12">
        <v>110.07</v>
      </c>
      <c r="H459" s="12" t="s">
        <v>473</v>
      </c>
      <c r="I459" s="12" t="s">
        <v>1976</v>
      </c>
      <c r="J459" s="11">
        <v>110.07</v>
      </c>
      <c r="K459" s="12"/>
      <c r="L459" s="11">
        <v>110.07</v>
      </c>
      <c r="M459" s="11"/>
      <c r="N459" s="12"/>
      <c r="O459" s="12" t="s">
        <v>470</v>
      </c>
      <c r="P459" s="152" t="s">
        <v>1977</v>
      </c>
      <c r="Q459" s="12">
        <v>610</v>
      </c>
      <c r="R459" s="71" t="s">
        <v>1978</v>
      </c>
      <c r="S459" s="71" t="s">
        <v>130</v>
      </c>
      <c r="T459" s="71" t="s">
        <v>1078</v>
      </c>
      <c r="U459" s="71"/>
      <c r="V459" s="43"/>
      <c r="W459" s="48">
        <v>110.07</v>
      </c>
      <c r="X459" s="46">
        <f t="shared" si="16"/>
        <v>0</v>
      </c>
      <c r="Y459" s="1">
        <f t="shared" si="15"/>
        <v>0</v>
      </c>
    </row>
    <row r="460" s="1" customFormat="1" ht="70.05" customHeight="1" spans="1:25">
      <c r="A460" s="8">
        <v>37</v>
      </c>
      <c r="B460" s="11" t="s">
        <v>530</v>
      </c>
      <c r="C460" s="11" t="s">
        <v>1979</v>
      </c>
      <c r="D460" s="18" t="s">
        <v>1850</v>
      </c>
      <c r="E460" s="18" t="s">
        <v>1851</v>
      </c>
      <c r="F460" s="54" t="s">
        <v>1980</v>
      </c>
      <c r="G460" s="28">
        <v>5.8296</v>
      </c>
      <c r="H460" s="28" t="s">
        <v>533</v>
      </c>
      <c r="I460" s="28" t="s">
        <v>1981</v>
      </c>
      <c r="J460" s="11">
        <v>5.8296</v>
      </c>
      <c r="K460" s="28"/>
      <c r="L460" s="28"/>
      <c r="M460" s="11">
        <v>5.8296</v>
      </c>
      <c r="N460" s="28"/>
      <c r="O460" s="28" t="s">
        <v>535</v>
      </c>
      <c r="P460" s="54" t="s">
        <v>1982</v>
      </c>
      <c r="Q460" s="28">
        <v>258</v>
      </c>
      <c r="R460" s="69">
        <v>42940</v>
      </c>
      <c r="S460" s="69">
        <v>42945</v>
      </c>
      <c r="T460" s="69">
        <v>42976</v>
      </c>
      <c r="U460" s="69">
        <v>43075</v>
      </c>
      <c r="V460" s="43"/>
      <c r="W460" s="48">
        <v>5.8296</v>
      </c>
      <c r="X460" s="46">
        <f t="shared" si="16"/>
        <v>0</v>
      </c>
      <c r="Y460" s="1">
        <f t="shared" si="15"/>
        <v>0</v>
      </c>
    </row>
    <row r="461" s="1" customFormat="1" ht="70.05" customHeight="1" spans="1:25">
      <c r="A461" s="8">
        <v>38</v>
      </c>
      <c r="B461" s="11" t="s">
        <v>530</v>
      </c>
      <c r="C461" s="11" t="s">
        <v>1983</v>
      </c>
      <c r="D461" s="18" t="s">
        <v>1850</v>
      </c>
      <c r="E461" s="18" t="s">
        <v>1851</v>
      </c>
      <c r="F461" s="54" t="s">
        <v>1984</v>
      </c>
      <c r="G461" s="28">
        <v>8.9736</v>
      </c>
      <c r="H461" s="28" t="s">
        <v>533</v>
      </c>
      <c r="I461" s="28" t="s">
        <v>1409</v>
      </c>
      <c r="J461" s="11">
        <v>8.9736</v>
      </c>
      <c r="K461" s="28"/>
      <c r="L461" s="28"/>
      <c r="M461" s="11">
        <v>8.9736</v>
      </c>
      <c r="N461" s="28"/>
      <c r="O461" s="28" t="s">
        <v>535</v>
      </c>
      <c r="P461" s="54" t="s">
        <v>1985</v>
      </c>
      <c r="Q461" s="28">
        <v>210</v>
      </c>
      <c r="R461" s="69">
        <v>42940</v>
      </c>
      <c r="S461" s="69">
        <v>42945</v>
      </c>
      <c r="T461" s="69">
        <v>42976</v>
      </c>
      <c r="U461" s="69">
        <v>43075</v>
      </c>
      <c r="V461" s="43"/>
      <c r="W461" s="48">
        <v>8.9736</v>
      </c>
      <c r="X461" s="46">
        <f t="shared" si="16"/>
        <v>0</v>
      </c>
      <c r="Y461" s="1">
        <f t="shared" si="15"/>
        <v>0</v>
      </c>
    </row>
    <row r="462" s="1" customFormat="1" ht="70.05" customHeight="1" spans="1:25">
      <c r="A462" s="8">
        <v>39</v>
      </c>
      <c r="B462" s="28" t="s">
        <v>530</v>
      </c>
      <c r="C462" s="8" t="s">
        <v>1986</v>
      </c>
      <c r="D462" s="18" t="s">
        <v>1850</v>
      </c>
      <c r="E462" s="18" t="s">
        <v>1851</v>
      </c>
      <c r="F462" s="13" t="s">
        <v>1987</v>
      </c>
      <c r="G462" s="11">
        <v>13.658581</v>
      </c>
      <c r="H462" s="11" t="s">
        <v>533</v>
      </c>
      <c r="I462" s="11" t="s">
        <v>1988</v>
      </c>
      <c r="J462" s="8">
        <v>13.658581</v>
      </c>
      <c r="K462" s="11"/>
      <c r="L462" s="11"/>
      <c r="M462" s="8">
        <v>13.658581</v>
      </c>
      <c r="N462" s="11"/>
      <c r="O462" s="11" t="s">
        <v>535</v>
      </c>
      <c r="P462" s="13" t="s">
        <v>1989</v>
      </c>
      <c r="Q462" s="11">
        <v>540</v>
      </c>
      <c r="R462" s="47">
        <v>43279</v>
      </c>
      <c r="S462" s="47">
        <v>43292</v>
      </c>
      <c r="T462" s="47">
        <v>43323</v>
      </c>
      <c r="U462" s="47">
        <v>43343</v>
      </c>
      <c r="V462" s="43"/>
      <c r="W462" s="48">
        <v>13.658581</v>
      </c>
      <c r="X462" s="46">
        <f t="shared" si="16"/>
        <v>0</v>
      </c>
      <c r="Y462" s="1">
        <f t="shared" si="15"/>
        <v>0</v>
      </c>
    </row>
    <row r="463" s="1" customFormat="1" ht="70.05" customHeight="1" spans="1:25">
      <c r="A463" s="8">
        <v>40</v>
      </c>
      <c r="B463" s="28" t="s">
        <v>530</v>
      </c>
      <c r="C463" s="8" t="s">
        <v>1990</v>
      </c>
      <c r="D463" s="18" t="s">
        <v>1850</v>
      </c>
      <c r="E463" s="18" t="s">
        <v>1851</v>
      </c>
      <c r="F463" s="13" t="s">
        <v>1991</v>
      </c>
      <c r="G463" s="11">
        <v>28.725014</v>
      </c>
      <c r="H463" s="11" t="s">
        <v>533</v>
      </c>
      <c r="I463" s="11" t="s">
        <v>1429</v>
      </c>
      <c r="J463" s="8">
        <v>28.725014</v>
      </c>
      <c r="K463" s="11"/>
      <c r="L463" s="11"/>
      <c r="M463" s="8">
        <v>28.725014</v>
      </c>
      <c r="N463" s="11"/>
      <c r="O463" s="11" t="s">
        <v>535</v>
      </c>
      <c r="P463" s="13" t="s">
        <v>1992</v>
      </c>
      <c r="Q463" s="11">
        <v>138</v>
      </c>
      <c r="R463" s="47">
        <v>43279</v>
      </c>
      <c r="S463" s="47">
        <v>43288</v>
      </c>
      <c r="T463" s="47">
        <v>43319</v>
      </c>
      <c r="U463" s="47">
        <v>43343</v>
      </c>
      <c r="V463" s="43"/>
      <c r="W463" s="48">
        <v>28.725014</v>
      </c>
      <c r="X463" s="46">
        <f t="shared" si="16"/>
        <v>0</v>
      </c>
      <c r="Y463" s="1">
        <f t="shared" si="15"/>
        <v>0</v>
      </c>
    </row>
    <row r="464" s="1" customFormat="1" ht="70.05" customHeight="1" spans="1:25">
      <c r="A464" s="8">
        <v>41</v>
      </c>
      <c r="B464" s="28" t="s">
        <v>530</v>
      </c>
      <c r="C464" s="8" t="s">
        <v>1993</v>
      </c>
      <c r="D464" s="18" t="s">
        <v>1850</v>
      </c>
      <c r="E464" s="18" t="s">
        <v>1851</v>
      </c>
      <c r="F464" s="13" t="s">
        <v>1991</v>
      </c>
      <c r="G464" s="11">
        <v>19.591773</v>
      </c>
      <c r="H464" s="11" t="s">
        <v>533</v>
      </c>
      <c r="I464" s="11" t="s">
        <v>548</v>
      </c>
      <c r="J464" s="8">
        <v>19.591773</v>
      </c>
      <c r="K464" s="11"/>
      <c r="L464" s="11"/>
      <c r="M464" s="8">
        <v>19.591773</v>
      </c>
      <c r="N464" s="11"/>
      <c r="O464" s="11" t="s">
        <v>535</v>
      </c>
      <c r="P464" s="13" t="s">
        <v>1994</v>
      </c>
      <c r="Q464" s="11">
        <v>318</v>
      </c>
      <c r="R464" s="47">
        <v>43272</v>
      </c>
      <c r="S464" s="47">
        <v>43296</v>
      </c>
      <c r="T464" s="47" t="s">
        <v>545</v>
      </c>
      <c r="U464" s="47" t="s">
        <v>693</v>
      </c>
      <c r="V464" s="43"/>
      <c r="W464" s="48">
        <v>19.591773</v>
      </c>
      <c r="X464" s="46">
        <f t="shared" si="16"/>
        <v>0</v>
      </c>
      <c r="Y464" s="1">
        <f t="shared" si="15"/>
        <v>0</v>
      </c>
    </row>
    <row r="465" s="1" customFormat="1" ht="49.95" customHeight="1" spans="1:25">
      <c r="A465" s="8">
        <v>42</v>
      </c>
      <c r="B465" s="28" t="s">
        <v>530</v>
      </c>
      <c r="C465" s="8" t="s">
        <v>1995</v>
      </c>
      <c r="D465" s="18" t="s">
        <v>1850</v>
      </c>
      <c r="E465" s="18" t="s">
        <v>1851</v>
      </c>
      <c r="F465" s="19" t="s">
        <v>1991</v>
      </c>
      <c r="G465" s="18">
        <v>19.591773</v>
      </c>
      <c r="H465" s="18" t="s">
        <v>533</v>
      </c>
      <c r="I465" s="18" t="s">
        <v>553</v>
      </c>
      <c r="J465" s="8">
        <v>19.591773</v>
      </c>
      <c r="K465" s="18"/>
      <c r="L465" s="18">
        <v>4.6</v>
      </c>
      <c r="M465" s="8">
        <f>19.591773-4.6</f>
        <v>14.991773</v>
      </c>
      <c r="N465" s="18"/>
      <c r="O465" s="18" t="s">
        <v>535</v>
      </c>
      <c r="P465" s="19" t="s">
        <v>1996</v>
      </c>
      <c r="Q465" s="18">
        <v>191</v>
      </c>
      <c r="R465" s="50">
        <v>43272</v>
      </c>
      <c r="S465" s="50">
        <v>43284</v>
      </c>
      <c r="T465" s="50">
        <v>43315</v>
      </c>
      <c r="U465" s="50">
        <v>43343</v>
      </c>
      <c r="V465" s="70"/>
      <c r="W465" s="48">
        <v>19.591773</v>
      </c>
      <c r="X465" s="46">
        <f t="shared" si="16"/>
        <v>0</v>
      </c>
      <c r="Y465" s="1">
        <f t="shared" si="15"/>
        <v>0</v>
      </c>
    </row>
    <row r="466" s="1" customFormat="1" ht="85.2" customHeight="1" spans="1:25">
      <c r="A466" s="8">
        <v>43</v>
      </c>
      <c r="B466" s="11" t="s">
        <v>579</v>
      </c>
      <c r="C466" s="12" t="s">
        <v>1997</v>
      </c>
      <c r="D466" s="18" t="s">
        <v>1850</v>
      </c>
      <c r="E466" s="18" t="s">
        <v>1851</v>
      </c>
      <c r="F466" s="13" t="s">
        <v>1998</v>
      </c>
      <c r="G466" s="11">
        <v>3.596</v>
      </c>
      <c r="H466" s="11" t="s">
        <v>582</v>
      </c>
      <c r="I466" s="11" t="s">
        <v>1999</v>
      </c>
      <c r="J466" s="12">
        <v>3.596</v>
      </c>
      <c r="K466" s="11"/>
      <c r="L466" s="11"/>
      <c r="M466" s="12">
        <v>3.596</v>
      </c>
      <c r="N466" s="11"/>
      <c r="O466" s="11" t="s">
        <v>579</v>
      </c>
      <c r="P466" s="87" t="s">
        <v>2000</v>
      </c>
      <c r="Q466" s="11">
        <v>76</v>
      </c>
      <c r="R466" s="47" t="s">
        <v>2001</v>
      </c>
      <c r="S466" s="47" t="s">
        <v>1972</v>
      </c>
      <c r="T466" s="47" t="s">
        <v>1164</v>
      </c>
      <c r="U466" s="47"/>
      <c r="V466" s="43"/>
      <c r="W466" s="48">
        <v>3.596</v>
      </c>
      <c r="X466" s="46">
        <f t="shared" si="16"/>
        <v>0</v>
      </c>
      <c r="Y466" s="1">
        <f t="shared" si="15"/>
        <v>0</v>
      </c>
    </row>
    <row r="467" s="1" customFormat="1" ht="70.05" customHeight="1" spans="1:25">
      <c r="A467" s="8">
        <v>44</v>
      </c>
      <c r="B467" s="11" t="s">
        <v>579</v>
      </c>
      <c r="C467" s="12" t="s">
        <v>2002</v>
      </c>
      <c r="D467" s="18" t="s">
        <v>1850</v>
      </c>
      <c r="E467" s="18" t="s">
        <v>1851</v>
      </c>
      <c r="F467" s="13" t="s">
        <v>2003</v>
      </c>
      <c r="G467" s="11">
        <v>5.3</v>
      </c>
      <c r="H467" s="11" t="s">
        <v>582</v>
      </c>
      <c r="I467" s="11" t="s">
        <v>583</v>
      </c>
      <c r="J467" s="12">
        <v>5.3</v>
      </c>
      <c r="K467" s="11"/>
      <c r="L467" s="12">
        <v>5.3</v>
      </c>
      <c r="M467" s="11"/>
      <c r="N467" s="11"/>
      <c r="O467" s="11" t="s">
        <v>579</v>
      </c>
      <c r="P467" s="87" t="s">
        <v>2004</v>
      </c>
      <c r="Q467" s="11">
        <v>128</v>
      </c>
      <c r="R467" s="47" t="s">
        <v>2001</v>
      </c>
      <c r="S467" s="47" t="s">
        <v>1972</v>
      </c>
      <c r="T467" s="47" t="s">
        <v>1164</v>
      </c>
      <c r="U467" s="47"/>
      <c r="V467" s="43"/>
      <c r="W467" s="48">
        <v>5.3</v>
      </c>
      <c r="X467" s="46">
        <f t="shared" si="16"/>
        <v>0</v>
      </c>
      <c r="Y467" s="1">
        <f t="shared" si="15"/>
        <v>0</v>
      </c>
    </row>
    <row r="468" s="1" customFormat="1" ht="70.05" customHeight="1" spans="1:25">
      <c r="A468" s="8">
        <v>45</v>
      </c>
      <c r="B468" s="11" t="s">
        <v>579</v>
      </c>
      <c r="C468" s="12" t="s">
        <v>2005</v>
      </c>
      <c r="D468" s="18" t="s">
        <v>1850</v>
      </c>
      <c r="E468" s="18" t="s">
        <v>1851</v>
      </c>
      <c r="F468" s="13" t="s">
        <v>1933</v>
      </c>
      <c r="G468" s="11">
        <v>4.398</v>
      </c>
      <c r="H468" s="11" t="s">
        <v>582</v>
      </c>
      <c r="I468" s="11" t="s">
        <v>589</v>
      </c>
      <c r="J468" s="12">
        <v>4.398</v>
      </c>
      <c r="K468" s="11"/>
      <c r="L468" s="8">
        <v>4.398</v>
      </c>
      <c r="M468" s="12"/>
      <c r="N468" s="11"/>
      <c r="O468" s="11" t="s">
        <v>579</v>
      </c>
      <c r="P468" s="87" t="s">
        <v>2006</v>
      </c>
      <c r="Q468" s="11">
        <v>80</v>
      </c>
      <c r="R468" s="47" t="s">
        <v>2001</v>
      </c>
      <c r="S468" s="47" t="s">
        <v>1972</v>
      </c>
      <c r="T468" s="47" t="s">
        <v>1164</v>
      </c>
      <c r="U468" s="47"/>
      <c r="V468" s="43"/>
      <c r="W468" s="48">
        <v>4.398</v>
      </c>
      <c r="X468" s="46">
        <f t="shared" si="16"/>
        <v>0</v>
      </c>
      <c r="Y468" s="1">
        <f t="shared" si="15"/>
        <v>0</v>
      </c>
    </row>
    <row r="469" s="1" customFormat="1" ht="49.95" customHeight="1" spans="1:25">
      <c r="A469" s="8">
        <v>46</v>
      </c>
      <c r="B469" s="8" t="s">
        <v>579</v>
      </c>
      <c r="C469" s="8" t="s">
        <v>2007</v>
      </c>
      <c r="D469" s="18" t="s">
        <v>1850</v>
      </c>
      <c r="E469" s="18" t="s">
        <v>1851</v>
      </c>
      <c r="F469" s="13" t="s">
        <v>2008</v>
      </c>
      <c r="G469" s="12">
        <v>19.7</v>
      </c>
      <c r="H469" s="8" t="s">
        <v>582</v>
      </c>
      <c r="I469" s="8" t="s">
        <v>589</v>
      </c>
      <c r="J469" s="8">
        <v>19.7</v>
      </c>
      <c r="K469" s="12"/>
      <c r="L469" s="8">
        <v>19.7</v>
      </c>
      <c r="M469" s="8"/>
      <c r="N469" s="8"/>
      <c r="O469" s="8" t="s">
        <v>579</v>
      </c>
      <c r="P469" s="94" t="s">
        <v>2009</v>
      </c>
      <c r="Q469" s="8">
        <v>123</v>
      </c>
      <c r="R469" s="47" t="s">
        <v>2010</v>
      </c>
      <c r="S469" s="43" t="s">
        <v>130</v>
      </c>
      <c r="T469" s="43"/>
      <c r="U469" s="43"/>
      <c r="V469" s="47"/>
      <c r="W469" s="48">
        <v>19.7</v>
      </c>
      <c r="X469" s="46">
        <f t="shared" si="16"/>
        <v>0</v>
      </c>
      <c r="Y469" s="1">
        <f t="shared" si="15"/>
        <v>0</v>
      </c>
    </row>
    <row r="470" s="1" customFormat="1" ht="49.95" customHeight="1" spans="1:25">
      <c r="A470" s="8">
        <v>47</v>
      </c>
      <c r="B470" s="8" t="s">
        <v>579</v>
      </c>
      <c r="C470" s="8" t="s">
        <v>2011</v>
      </c>
      <c r="D470" s="18" t="s">
        <v>1850</v>
      </c>
      <c r="E470" s="18" t="s">
        <v>1851</v>
      </c>
      <c r="F470" s="13" t="s">
        <v>2012</v>
      </c>
      <c r="G470" s="12">
        <v>21.3</v>
      </c>
      <c r="H470" s="8" t="s">
        <v>582</v>
      </c>
      <c r="I470" s="8" t="s">
        <v>593</v>
      </c>
      <c r="J470" s="8">
        <v>21.3</v>
      </c>
      <c r="K470" s="12"/>
      <c r="L470" s="8">
        <v>21.3</v>
      </c>
      <c r="M470" s="8"/>
      <c r="N470" s="8"/>
      <c r="O470" s="8" t="s">
        <v>579</v>
      </c>
      <c r="P470" s="94" t="s">
        <v>2009</v>
      </c>
      <c r="Q470" s="8">
        <v>64</v>
      </c>
      <c r="R470" s="43">
        <v>9.19</v>
      </c>
      <c r="S470" s="43" t="s">
        <v>130</v>
      </c>
      <c r="T470" s="43"/>
      <c r="U470" s="43"/>
      <c r="V470" s="47"/>
      <c r="W470" s="48">
        <v>21.3</v>
      </c>
      <c r="X470" s="46">
        <f t="shared" si="16"/>
        <v>0</v>
      </c>
      <c r="Y470" s="1">
        <f t="shared" si="15"/>
        <v>0</v>
      </c>
    </row>
    <row r="471" s="2" customFormat="1" ht="31.2" customHeight="1" spans="1:25">
      <c r="A471" s="9"/>
      <c r="B471" s="9" t="s">
        <v>2013</v>
      </c>
      <c r="C471" s="9"/>
      <c r="D471" s="9"/>
      <c r="E471" s="9"/>
      <c r="F471" s="9"/>
      <c r="G471" s="9"/>
      <c r="H471" s="9"/>
      <c r="I471" s="9"/>
      <c r="J471" s="9">
        <f>J472+J473+J474+J475+J476+J477+J478+J479+J480+J481+J482+J483+J484+J485+J486+J487+J488+J489+J490+J491+J492+J493+J494+J495+J496+J497+J498+J499+J500+J501+J502+J503+J504+J505+J506+J507+J508+J509+J510+J511+J512+J513+J514+J515+J516+J517</f>
        <v>866.474247</v>
      </c>
      <c r="K471" s="9"/>
      <c r="L471" s="9"/>
      <c r="M471" s="9">
        <v>866.474247</v>
      </c>
      <c r="N471" s="9"/>
      <c r="O471" s="9"/>
      <c r="P471" s="10"/>
      <c r="Q471" s="9"/>
      <c r="R471" s="44"/>
      <c r="S471" s="44"/>
      <c r="T471" s="44"/>
      <c r="U471" s="44"/>
      <c r="V471" s="44"/>
      <c r="W471" s="45">
        <v>866.474247</v>
      </c>
      <c r="X471" s="46">
        <f t="shared" si="16"/>
        <v>0</v>
      </c>
      <c r="Y471" s="1">
        <f t="shared" si="15"/>
        <v>0</v>
      </c>
    </row>
    <row r="472" s="1" customFormat="1" ht="76.8" customHeight="1" spans="1:25">
      <c r="A472" s="8">
        <v>48</v>
      </c>
      <c r="B472" s="11" t="s">
        <v>1505</v>
      </c>
      <c r="C472" s="14" t="s">
        <v>2014</v>
      </c>
      <c r="D472" s="15" t="s">
        <v>1850</v>
      </c>
      <c r="E472" s="11" t="s">
        <v>2015</v>
      </c>
      <c r="F472" s="13" t="s">
        <v>2494</v>
      </c>
      <c r="G472" s="11" t="s">
        <v>2017</v>
      </c>
      <c r="H472" s="11" t="s">
        <v>1509</v>
      </c>
      <c r="I472" s="11" t="s">
        <v>2018</v>
      </c>
      <c r="J472" s="14">
        <v>0.207</v>
      </c>
      <c r="K472" s="11"/>
      <c r="L472" s="11"/>
      <c r="M472" s="14">
        <v>0.207</v>
      </c>
      <c r="N472" s="11"/>
      <c r="O472" s="8" t="s">
        <v>2019</v>
      </c>
      <c r="P472" s="13" t="s">
        <v>2020</v>
      </c>
      <c r="Q472" s="11">
        <v>69</v>
      </c>
      <c r="R472" s="47"/>
      <c r="S472" s="47"/>
      <c r="T472" s="47"/>
      <c r="U472" s="47"/>
      <c r="V472" s="43"/>
      <c r="W472" s="48">
        <v>0.207</v>
      </c>
      <c r="X472" s="46">
        <f t="shared" si="16"/>
        <v>0</v>
      </c>
      <c r="Y472" s="1">
        <f t="shared" si="15"/>
        <v>0</v>
      </c>
    </row>
    <row r="473" s="1" customFormat="1" ht="60" customHeight="1" spans="1:25">
      <c r="A473" s="8">
        <v>49</v>
      </c>
      <c r="B473" s="11" t="s">
        <v>30</v>
      </c>
      <c r="C473" s="14" t="s">
        <v>2021</v>
      </c>
      <c r="D473" s="15" t="s">
        <v>1850</v>
      </c>
      <c r="E473" s="11" t="s">
        <v>2015</v>
      </c>
      <c r="F473" s="13" t="s">
        <v>2495</v>
      </c>
      <c r="G473" s="11">
        <v>9.693</v>
      </c>
      <c r="H473" s="11" t="s">
        <v>35</v>
      </c>
      <c r="I473" s="11" t="s">
        <v>1035</v>
      </c>
      <c r="J473" s="14">
        <v>9.693</v>
      </c>
      <c r="K473" s="11"/>
      <c r="L473" s="11"/>
      <c r="M473" s="14">
        <v>9.693</v>
      </c>
      <c r="N473" s="11"/>
      <c r="O473" s="8" t="s">
        <v>2019</v>
      </c>
      <c r="P473" s="13" t="s">
        <v>2023</v>
      </c>
      <c r="Q473" s="11">
        <v>3231</v>
      </c>
      <c r="R473" s="47" t="s">
        <v>707</v>
      </c>
      <c r="S473" s="47" t="s">
        <v>829</v>
      </c>
      <c r="T473" s="47" t="s">
        <v>825</v>
      </c>
      <c r="U473" s="47"/>
      <c r="V473" s="43"/>
      <c r="W473" s="48">
        <v>9.693</v>
      </c>
      <c r="X473" s="46">
        <f t="shared" si="16"/>
        <v>0</v>
      </c>
      <c r="Y473" s="1">
        <f t="shared" si="15"/>
        <v>0</v>
      </c>
    </row>
    <row r="474" s="1" customFormat="1" ht="60" customHeight="1" spans="1:25">
      <c r="A474" s="8">
        <v>50</v>
      </c>
      <c r="B474" s="11" t="s">
        <v>42</v>
      </c>
      <c r="C474" s="14" t="s">
        <v>2024</v>
      </c>
      <c r="D474" s="15" t="s">
        <v>1850</v>
      </c>
      <c r="E474" s="11" t="s">
        <v>2015</v>
      </c>
      <c r="F474" s="13" t="s">
        <v>2496</v>
      </c>
      <c r="G474" s="11">
        <v>28.353</v>
      </c>
      <c r="H474" s="11" t="s">
        <v>45</v>
      </c>
      <c r="I474" s="11"/>
      <c r="J474" s="14">
        <v>28.353</v>
      </c>
      <c r="K474" s="11"/>
      <c r="L474" s="11"/>
      <c r="M474" s="14">
        <v>28.353</v>
      </c>
      <c r="N474" s="11"/>
      <c r="O474" s="8" t="s">
        <v>2019</v>
      </c>
      <c r="P474" s="13" t="s">
        <v>2026</v>
      </c>
      <c r="Q474" s="11">
        <v>9345</v>
      </c>
      <c r="R474" s="47" t="s">
        <v>2027</v>
      </c>
      <c r="S474" s="47"/>
      <c r="T474" s="47"/>
      <c r="U474" s="50"/>
      <c r="V474" s="43"/>
      <c r="W474" s="48">
        <v>28.353</v>
      </c>
      <c r="X474" s="46">
        <f t="shared" si="16"/>
        <v>0</v>
      </c>
      <c r="Y474" s="1">
        <f t="shared" si="15"/>
        <v>0</v>
      </c>
    </row>
    <row r="475" s="1" customFormat="1" ht="70.05" customHeight="1" spans="1:25">
      <c r="A475" s="8">
        <v>51</v>
      </c>
      <c r="B475" s="8" t="s">
        <v>42</v>
      </c>
      <c r="C475" s="22" t="s">
        <v>2028</v>
      </c>
      <c r="D475" s="18" t="s">
        <v>1850</v>
      </c>
      <c r="E475" s="18" t="s">
        <v>2015</v>
      </c>
      <c r="F475" s="29" t="s">
        <v>2152</v>
      </c>
      <c r="G475" s="18">
        <v>19.4</v>
      </c>
      <c r="H475" s="18" t="s">
        <v>45</v>
      </c>
      <c r="I475" s="18" t="s">
        <v>2030</v>
      </c>
      <c r="J475" s="39">
        <v>19.4</v>
      </c>
      <c r="K475" s="18"/>
      <c r="L475" s="18"/>
      <c r="M475" s="39">
        <v>19.4</v>
      </c>
      <c r="N475" s="18"/>
      <c r="O475" s="18" t="s">
        <v>47</v>
      </c>
      <c r="P475" s="19" t="s">
        <v>2031</v>
      </c>
      <c r="Q475" s="18">
        <v>159</v>
      </c>
      <c r="R475" s="50" t="s">
        <v>215</v>
      </c>
      <c r="S475" s="50" t="s">
        <v>2032</v>
      </c>
      <c r="T475" s="50" t="s">
        <v>86</v>
      </c>
      <c r="U475" s="50" t="s">
        <v>58</v>
      </c>
      <c r="V475" s="43"/>
      <c r="W475" s="48">
        <v>19.4</v>
      </c>
      <c r="X475" s="46">
        <f t="shared" si="16"/>
        <v>0</v>
      </c>
      <c r="Y475" s="1">
        <f t="shared" si="15"/>
        <v>0</v>
      </c>
    </row>
    <row r="476" s="1" customFormat="1" ht="70.05" customHeight="1" spans="1:25">
      <c r="A476" s="8">
        <v>52</v>
      </c>
      <c r="B476" s="8" t="s">
        <v>42</v>
      </c>
      <c r="C476" s="22" t="s">
        <v>2033</v>
      </c>
      <c r="D476" s="18" t="s">
        <v>1850</v>
      </c>
      <c r="E476" s="18" t="s">
        <v>2015</v>
      </c>
      <c r="F476" s="19" t="s">
        <v>2029</v>
      </c>
      <c r="G476" s="18">
        <v>16</v>
      </c>
      <c r="H476" s="18" t="s">
        <v>45</v>
      </c>
      <c r="I476" s="18" t="s">
        <v>2034</v>
      </c>
      <c r="J476" s="39">
        <v>16</v>
      </c>
      <c r="K476" s="18"/>
      <c r="L476" s="18"/>
      <c r="M476" s="39">
        <v>16</v>
      </c>
      <c r="N476" s="18"/>
      <c r="O476" s="18" t="s">
        <v>47</v>
      </c>
      <c r="P476" s="19" t="s">
        <v>2031</v>
      </c>
      <c r="Q476" s="18">
        <v>159</v>
      </c>
      <c r="R476" s="50" t="s">
        <v>215</v>
      </c>
      <c r="S476" s="50" t="s">
        <v>2032</v>
      </c>
      <c r="T476" s="50" t="s">
        <v>86</v>
      </c>
      <c r="U476" s="50" t="s">
        <v>58</v>
      </c>
      <c r="V476" s="43"/>
      <c r="W476" s="48">
        <v>16</v>
      </c>
      <c r="X476" s="46">
        <f t="shared" si="16"/>
        <v>0</v>
      </c>
      <c r="Y476" s="1">
        <f t="shared" si="15"/>
        <v>0</v>
      </c>
    </row>
    <row r="477" s="1" customFormat="1" ht="70.05" customHeight="1" spans="1:25">
      <c r="A477" s="8">
        <v>53</v>
      </c>
      <c r="B477" s="8" t="s">
        <v>42</v>
      </c>
      <c r="C477" s="22" t="s">
        <v>2035</v>
      </c>
      <c r="D477" s="18" t="s">
        <v>1850</v>
      </c>
      <c r="E477" s="18" t="s">
        <v>2015</v>
      </c>
      <c r="F477" s="19" t="s">
        <v>2029</v>
      </c>
      <c r="G477" s="18">
        <v>16</v>
      </c>
      <c r="H477" s="18" t="s">
        <v>45</v>
      </c>
      <c r="I477" s="18" t="s">
        <v>2036</v>
      </c>
      <c r="J477" s="39">
        <v>16</v>
      </c>
      <c r="K477" s="18"/>
      <c r="L477" s="18"/>
      <c r="M477" s="39">
        <v>16</v>
      </c>
      <c r="N477" s="18"/>
      <c r="O477" s="18" t="s">
        <v>47</v>
      </c>
      <c r="P477" s="19" t="s">
        <v>2031</v>
      </c>
      <c r="Q477" s="18">
        <v>159</v>
      </c>
      <c r="R477" s="50" t="s">
        <v>215</v>
      </c>
      <c r="S477" s="50" t="s">
        <v>2032</v>
      </c>
      <c r="T477" s="50" t="s">
        <v>86</v>
      </c>
      <c r="U477" s="50" t="s">
        <v>58</v>
      </c>
      <c r="V477" s="43"/>
      <c r="W477" s="48">
        <v>16</v>
      </c>
      <c r="X477" s="46">
        <f t="shared" si="16"/>
        <v>0</v>
      </c>
      <c r="Y477" s="1">
        <f t="shared" si="15"/>
        <v>0</v>
      </c>
    </row>
    <row r="478" s="1" customFormat="1" ht="70.05" customHeight="1" spans="1:25">
      <c r="A478" s="8">
        <v>54</v>
      </c>
      <c r="B478" s="8" t="s">
        <v>42</v>
      </c>
      <c r="C478" s="22" t="s">
        <v>2037</v>
      </c>
      <c r="D478" s="18" t="s">
        <v>1850</v>
      </c>
      <c r="E478" s="18" t="s">
        <v>2015</v>
      </c>
      <c r="F478" s="19" t="s">
        <v>2029</v>
      </c>
      <c r="G478" s="18">
        <v>16.05</v>
      </c>
      <c r="H478" s="18" t="s">
        <v>45</v>
      </c>
      <c r="I478" s="18" t="s">
        <v>89</v>
      </c>
      <c r="J478" s="39">
        <v>16.05</v>
      </c>
      <c r="K478" s="18"/>
      <c r="L478" s="18"/>
      <c r="M478" s="39">
        <v>16.05</v>
      </c>
      <c r="N478" s="18"/>
      <c r="O478" s="18" t="s">
        <v>47</v>
      </c>
      <c r="P478" s="19" t="s">
        <v>2031</v>
      </c>
      <c r="Q478" s="18">
        <v>159</v>
      </c>
      <c r="R478" s="50" t="s">
        <v>215</v>
      </c>
      <c r="S478" s="50" t="s">
        <v>2032</v>
      </c>
      <c r="T478" s="50" t="s">
        <v>86</v>
      </c>
      <c r="U478" s="50" t="s">
        <v>58</v>
      </c>
      <c r="V478" s="43"/>
      <c r="W478" s="48">
        <v>16.05</v>
      </c>
      <c r="X478" s="46">
        <f t="shared" si="16"/>
        <v>0</v>
      </c>
      <c r="Y478" s="1">
        <f t="shared" si="15"/>
        <v>0</v>
      </c>
    </row>
    <row r="479" s="1" customFormat="1" ht="60" customHeight="1" spans="1:25">
      <c r="A479" s="8">
        <v>55</v>
      </c>
      <c r="B479" s="11" t="s">
        <v>135</v>
      </c>
      <c r="C479" s="14" t="s">
        <v>2038</v>
      </c>
      <c r="D479" s="15" t="s">
        <v>1850</v>
      </c>
      <c r="E479" s="11" t="s">
        <v>2015</v>
      </c>
      <c r="F479" s="13" t="s">
        <v>2496</v>
      </c>
      <c r="G479" s="11">
        <v>16.884</v>
      </c>
      <c r="H479" s="11" t="s">
        <v>138</v>
      </c>
      <c r="I479" s="11" t="s">
        <v>2039</v>
      </c>
      <c r="J479" s="14">
        <v>16.884</v>
      </c>
      <c r="K479" s="11"/>
      <c r="L479" s="11"/>
      <c r="M479" s="14">
        <v>16.884</v>
      </c>
      <c r="N479" s="11"/>
      <c r="O479" s="8" t="s">
        <v>2019</v>
      </c>
      <c r="P479" s="13" t="s">
        <v>2040</v>
      </c>
      <c r="Q479" s="11">
        <v>3605</v>
      </c>
      <c r="R479" s="47" t="s">
        <v>707</v>
      </c>
      <c r="S479" s="47"/>
      <c r="T479" s="47"/>
      <c r="U479" s="47"/>
      <c r="V479" s="43"/>
      <c r="W479" s="48">
        <v>16.884</v>
      </c>
      <c r="X479" s="46">
        <f t="shared" si="16"/>
        <v>0</v>
      </c>
      <c r="Y479" s="1">
        <f t="shared" si="15"/>
        <v>0</v>
      </c>
    </row>
    <row r="480" s="1" customFormat="1" ht="60" customHeight="1" spans="1:25">
      <c r="A480" s="8">
        <v>56</v>
      </c>
      <c r="B480" s="11" t="s">
        <v>157</v>
      </c>
      <c r="C480" s="11" t="s">
        <v>2041</v>
      </c>
      <c r="D480" s="12" t="s">
        <v>1850</v>
      </c>
      <c r="E480" s="11" t="s">
        <v>2015</v>
      </c>
      <c r="F480" s="13" t="s">
        <v>2042</v>
      </c>
      <c r="G480" s="11">
        <v>15</v>
      </c>
      <c r="H480" s="11" t="s">
        <v>160</v>
      </c>
      <c r="I480" s="11" t="s">
        <v>756</v>
      </c>
      <c r="J480" s="12">
        <v>3</v>
      </c>
      <c r="K480" s="11"/>
      <c r="L480" s="11"/>
      <c r="M480" s="12">
        <v>3</v>
      </c>
      <c r="N480" s="11"/>
      <c r="O480" s="11" t="s">
        <v>657</v>
      </c>
      <c r="P480" s="13" t="s">
        <v>1779</v>
      </c>
      <c r="Q480" s="11">
        <v>448</v>
      </c>
      <c r="R480" s="47" t="s">
        <v>1800</v>
      </c>
      <c r="S480" s="47" t="s">
        <v>2043</v>
      </c>
      <c r="T480" s="47" t="s">
        <v>2044</v>
      </c>
      <c r="U480" s="47" t="s">
        <v>1680</v>
      </c>
      <c r="V480" s="43"/>
      <c r="W480" s="48">
        <v>3</v>
      </c>
      <c r="X480" s="46">
        <f t="shared" si="16"/>
        <v>0</v>
      </c>
      <c r="Y480" s="1">
        <f t="shared" si="15"/>
        <v>0</v>
      </c>
    </row>
    <row r="481" s="1" customFormat="1" ht="60" customHeight="1" spans="1:25">
      <c r="A481" s="8">
        <v>57</v>
      </c>
      <c r="B481" s="11" t="s">
        <v>157</v>
      </c>
      <c r="C481" s="11" t="s">
        <v>2045</v>
      </c>
      <c r="D481" s="12" t="s">
        <v>1850</v>
      </c>
      <c r="E481" s="11" t="s">
        <v>2015</v>
      </c>
      <c r="F481" s="13" t="s">
        <v>2042</v>
      </c>
      <c r="G481" s="11">
        <v>15</v>
      </c>
      <c r="H481" s="11" t="s">
        <v>160</v>
      </c>
      <c r="I481" s="11" t="s">
        <v>766</v>
      </c>
      <c r="J481" s="12">
        <v>3</v>
      </c>
      <c r="K481" s="11"/>
      <c r="L481" s="11"/>
      <c r="M481" s="12">
        <v>3</v>
      </c>
      <c r="N481" s="11"/>
      <c r="O481" s="11" t="s">
        <v>657</v>
      </c>
      <c r="P481" s="13" t="s">
        <v>767</v>
      </c>
      <c r="Q481" s="11">
        <v>167</v>
      </c>
      <c r="R481" s="47" t="s">
        <v>1800</v>
      </c>
      <c r="S481" s="47" t="s">
        <v>2046</v>
      </c>
      <c r="T481" s="47" t="s">
        <v>572</v>
      </c>
      <c r="U481" s="47" t="s">
        <v>1680</v>
      </c>
      <c r="V481" s="43"/>
      <c r="W481" s="48">
        <v>3</v>
      </c>
      <c r="X481" s="46">
        <f t="shared" si="16"/>
        <v>0</v>
      </c>
      <c r="Y481" s="1">
        <f t="shared" si="15"/>
        <v>0</v>
      </c>
    </row>
    <row r="482" s="1" customFormat="1" ht="60" customHeight="1" spans="1:25">
      <c r="A482" s="8">
        <v>58</v>
      </c>
      <c r="B482" s="11" t="s">
        <v>157</v>
      </c>
      <c r="C482" s="11" t="s">
        <v>2047</v>
      </c>
      <c r="D482" s="12" t="s">
        <v>1850</v>
      </c>
      <c r="E482" s="11" t="s">
        <v>2015</v>
      </c>
      <c r="F482" s="13" t="s">
        <v>2042</v>
      </c>
      <c r="G482" s="11">
        <v>15</v>
      </c>
      <c r="H482" s="11" t="s">
        <v>160</v>
      </c>
      <c r="I482" s="11" t="s">
        <v>770</v>
      </c>
      <c r="J482" s="12">
        <v>3</v>
      </c>
      <c r="K482" s="11"/>
      <c r="L482" s="11"/>
      <c r="M482" s="12">
        <v>3</v>
      </c>
      <c r="N482" s="11"/>
      <c r="O482" s="11" t="s">
        <v>657</v>
      </c>
      <c r="P482" s="13" t="s">
        <v>771</v>
      </c>
      <c r="Q482" s="11">
        <v>116</v>
      </c>
      <c r="R482" s="47" t="s">
        <v>1800</v>
      </c>
      <c r="S482" s="47" t="s">
        <v>2043</v>
      </c>
      <c r="T482" s="47" t="s">
        <v>2048</v>
      </c>
      <c r="U482" s="47" t="s">
        <v>1680</v>
      </c>
      <c r="V482" s="43"/>
      <c r="W482" s="48">
        <v>3</v>
      </c>
      <c r="X482" s="46">
        <f t="shared" si="16"/>
        <v>0</v>
      </c>
      <c r="Y482" s="1">
        <f t="shared" si="15"/>
        <v>0</v>
      </c>
    </row>
    <row r="483" s="1" customFormat="1" ht="60" customHeight="1" spans="1:25">
      <c r="A483" s="8">
        <v>59</v>
      </c>
      <c r="B483" s="11" t="s">
        <v>157</v>
      </c>
      <c r="C483" s="14" t="s">
        <v>2049</v>
      </c>
      <c r="D483" s="15" t="s">
        <v>1850</v>
      </c>
      <c r="E483" s="11" t="s">
        <v>2015</v>
      </c>
      <c r="F483" s="13" t="s">
        <v>2496</v>
      </c>
      <c r="G483" s="11">
        <v>22.308</v>
      </c>
      <c r="H483" s="11" t="s">
        <v>160</v>
      </c>
      <c r="I483" s="11"/>
      <c r="J483" s="14">
        <v>22.308</v>
      </c>
      <c r="K483" s="11"/>
      <c r="L483" s="11"/>
      <c r="M483" s="14">
        <v>22.308</v>
      </c>
      <c r="N483" s="11"/>
      <c r="O483" s="8" t="s">
        <v>2019</v>
      </c>
      <c r="P483" s="153" t="s">
        <v>2026</v>
      </c>
      <c r="Q483" s="103" t="s">
        <v>2050</v>
      </c>
      <c r="R483" s="47" t="s">
        <v>707</v>
      </c>
      <c r="S483" s="47"/>
      <c r="T483" s="47"/>
      <c r="U483" s="47"/>
      <c r="V483" s="43"/>
      <c r="W483" s="48">
        <v>22.308</v>
      </c>
      <c r="X483" s="46">
        <f t="shared" si="16"/>
        <v>0</v>
      </c>
      <c r="Y483" s="1">
        <f t="shared" si="15"/>
        <v>0</v>
      </c>
    </row>
    <row r="484" s="1" customFormat="1" ht="62.4" customHeight="1" spans="1:25">
      <c r="A484" s="8">
        <v>60</v>
      </c>
      <c r="B484" s="8" t="s">
        <v>157</v>
      </c>
      <c r="C484" s="8" t="s">
        <v>2497</v>
      </c>
      <c r="D484" s="18" t="s">
        <v>1850</v>
      </c>
      <c r="E484" s="18" t="s">
        <v>2015</v>
      </c>
      <c r="F484" s="19" t="s">
        <v>2052</v>
      </c>
      <c r="G484" s="18">
        <v>61.96</v>
      </c>
      <c r="H484" s="18" t="s">
        <v>160</v>
      </c>
      <c r="I484" s="18" t="s">
        <v>2053</v>
      </c>
      <c r="J484" s="8">
        <v>55</v>
      </c>
      <c r="K484" s="18"/>
      <c r="L484" s="18"/>
      <c r="M484" s="8">
        <v>55</v>
      </c>
      <c r="N484" s="18"/>
      <c r="O484" s="11" t="s">
        <v>657</v>
      </c>
      <c r="P484" s="19" t="s">
        <v>2054</v>
      </c>
      <c r="Q484" s="18">
        <v>532</v>
      </c>
      <c r="R484" s="50" t="s">
        <v>1635</v>
      </c>
      <c r="S484" s="50" t="s">
        <v>1579</v>
      </c>
      <c r="T484" s="50"/>
      <c r="U484" s="50"/>
      <c r="V484" s="43"/>
      <c r="W484" s="48">
        <v>55</v>
      </c>
      <c r="X484" s="46">
        <f t="shared" si="16"/>
        <v>0</v>
      </c>
      <c r="Y484" s="1">
        <f t="shared" si="15"/>
        <v>0</v>
      </c>
    </row>
    <row r="485" s="1" customFormat="1" ht="71.4" customHeight="1" spans="1:25">
      <c r="A485" s="8">
        <v>61</v>
      </c>
      <c r="B485" s="11" t="s">
        <v>199</v>
      </c>
      <c r="C485" s="14" t="s">
        <v>2055</v>
      </c>
      <c r="D485" s="15" t="s">
        <v>1850</v>
      </c>
      <c r="E485" s="11" t="s">
        <v>2015</v>
      </c>
      <c r="F485" s="13" t="s">
        <v>2496</v>
      </c>
      <c r="G485" s="11">
        <v>9.045</v>
      </c>
      <c r="H485" s="11" t="s">
        <v>202</v>
      </c>
      <c r="I485" s="11" t="s">
        <v>1368</v>
      </c>
      <c r="J485" s="14">
        <v>9.045</v>
      </c>
      <c r="K485" s="11"/>
      <c r="L485" s="11"/>
      <c r="M485" s="14">
        <v>9.045</v>
      </c>
      <c r="N485" s="11"/>
      <c r="O485" s="8" t="s">
        <v>2019</v>
      </c>
      <c r="P485" s="13" t="s">
        <v>2056</v>
      </c>
      <c r="Q485" s="11">
        <v>2476</v>
      </c>
      <c r="R485" s="47" t="s">
        <v>707</v>
      </c>
      <c r="S485" s="47"/>
      <c r="T485" s="47"/>
      <c r="U485" s="47"/>
      <c r="V485" s="43"/>
      <c r="W485" s="48">
        <v>9.045</v>
      </c>
      <c r="X485" s="46">
        <f t="shared" si="16"/>
        <v>0</v>
      </c>
      <c r="Y485" s="1">
        <f t="shared" si="15"/>
        <v>0</v>
      </c>
    </row>
    <row r="486" s="1" customFormat="1" ht="70.05" customHeight="1" spans="1:25">
      <c r="A486" s="8">
        <v>62</v>
      </c>
      <c r="B486" s="11" t="s">
        <v>216</v>
      </c>
      <c r="C486" s="14" t="s">
        <v>2057</v>
      </c>
      <c r="D486" s="15" t="s">
        <v>1850</v>
      </c>
      <c r="E486" s="11" t="s">
        <v>2015</v>
      </c>
      <c r="F486" s="13" t="s">
        <v>2498</v>
      </c>
      <c r="G486" s="11">
        <v>13.347</v>
      </c>
      <c r="H486" s="11" t="s">
        <v>219</v>
      </c>
      <c r="I486" s="11" t="s">
        <v>2059</v>
      </c>
      <c r="J486" s="14">
        <v>13.347</v>
      </c>
      <c r="K486" s="11"/>
      <c r="L486" s="11"/>
      <c r="M486" s="14">
        <v>13.347</v>
      </c>
      <c r="N486" s="11"/>
      <c r="O486" s="8" t="s">
        <v>2019</v>
      </c>
      <c r="P486" s="13" t="s">
        <v>2060</v>
      </c>
      <c r="Q486" s="11">
        <v>4449</v>
      </c>
      <c r="R486" s="47" t="s">
        <v>707</v>
      </c>
      <c r="S486" s="47"/>
      <c r="T486" s="47"/>
      <c r="U486" s="47"/>
      <c r="V486" s="43"/>
      <c r="W486" s="48">
        <v>13.347</v>
      </c>
      <c r="X486" s="46">
        <f t="shared" si="16"/>
        <v>0</v>
      </c>
      <c r="Y486" s="1">
        <f t="shared" si="15"/>
        <v>0</v>
      </c>
    </row>
    <row r="487" s="1" customFormat="1" ht="91.2" customHeight="1" spans="1:25">
      <c r="A487" s="8">
        <v>63</v>
      </c>
      <c r="B487" s="8" t="s">
        <v>216</v>
      </c>
      <c r="C487" s="8" t="s">
        <v>2499</v>
      </c>
      <c r="D487" s="11" t="s">
        <v>1850</v>
      </c>
      <c r="E487" s="8" t="s">
        <v>2015</v>
      </c>
      <c r="F487" s="30" t="s">
        <v>2062</v>
      </c>
      <c r="G487" s="8">
        <v>19.27</v>
      </c>
      <c r="H487" s="8" t="s">
        <v>219</v>
      </c>
      <c r="I487" s="8" t="s">
        <v>2063</v>
      </c>
      <c r="J487" s="8">
        <v>18.3065</v>
      </c>
      <c r="K487" s="8"/>
      <c r="L487" s="8"/>
      <c r="M487" s="8">
        <v>18.3065</v>
      </c>
      <c r="N487" s="8"/>
      <c r="O487" s="8" t="s">
        <v>221</v>
      </c>
      <c r="P487" s="30" t="s">
        <v>2064</v>
      </c>
      <c r="Q487" s="8">
        <v>87</v>
      </c>
      <c r="R487" s="43" t="s">
        <v>175</v>
      </c>
      <c r="S487" s="43" t="s">
        <v>1888</v>
      </c>
      <c r="T487" s="43" t="s">
        <v>1479</v>
      </c>
      <c r="U487" s="43"/>
      <c r="V487" s="43"/>
      <c r="W487" s="48">
        <v>18.3065</v>
      </c>
      <c r="X487" s="46">
        <f t="shared" si="16"/>
        <v>0</v>
      </c>
      <c r="Y487" s="1">
        <f t="shared" si="15"/>
        <v>0</v>
      </c>
    </row>
    <row r="488" s="1" customFormat="1" ht="85.8" customHeight="1" spans="1:25">
      <c r="A488" s="8">
        <v>64</v>
      </c>
      <c r="B488" s="8" t="s">
        <v>216</v>
      </c>
      <c r="C488" s="8" t="s">
        <v>2500</v>
      </c>
      <c r="D488" s="11" t="s">
        <v>1850</v>
      </c>
      <c r="E488" s="8" t="s">
        <v>2015</v>
      </c>
      <c r="F488" s="30" t="s">
        <v>2066</v>
      </c>
      <c r="G488" s="8">
        <v>15.5</v>
      </c>
      <c r="H488" s="8" t="s">
        <v>219</v>
      </c>
      <c r="I488" s="8" t="s">
        <v>1372</v>
      </c>
      <c r="J488" s="8">
        <v>14.725</v>
      </c>
      <c r="K488" s="8"/>
      <c r="L488" s="8"/>
      <c r="M488" s="8">
        <v>14.725</v>
      </c>
      <c r="N488" s="8"/>
      <c r="O488" s="8" t="s">
        <v>221</v>
      </c>
      <c r="P488" s="30" t="s">
        <v>2067</v>
      </c>
      <c r="Q488" s="8">
        <v>38</v>
      </c>
      <c r="R488" s="43" t="s">
        <v>175</v>
      </c>
      <c r="S488" s="43" t="s">
        <v>1888</v>
      </c>
      <c r="T488" s="43" t="s">
        <v>1479</v>
      </c>
      <c r="U488" s="43"/>
      <c r="V488" s="43"/>
      <c r="W488" s="48">
        <v>14.725</v>
      </c>
      <c r="X488" s="46">
        <f t="shared" si="16"/>
        <v>0</v>
      </c>
      <c r="Y488" s="1">
        <f t="shared" ref="Y488:Y529" si="17">J488-K488-L488-M488-N488</f>
        <v>0</v>
      </c>
    </row>
    <row r="489" s="1" customFormat="1" ht="70.05" customHeight="1" spans="1:25">
      <c r="A489" s="8">
        <v>65</v>
      </c>
      <c r="B489" s="8" t="s">
        <v>216</v>
      </c>
      <c r="C489" s="8" t="s">
        <v>2501</v>
      </c>
      <c r="D489" s="11" t="s">
        <v>1850</v>
      </c>
      <c r="E489" s="8" t="s">
        <v>2015</v>
      </c>
      <c r="F489" s="30" t="s">
        <v>2069</v>
      </c>
      <c r="G489" s="8">
        <v>19.2</v>
      </c>
      <c r="H489" s="8" t="s">
        <v>219</v>
      </c>
      <c r="I489" s="8" t="s">
        <v>1379</v>
      </c>
      <c r="J489" s="8">
        <v>18.24</v>
      </c>
      <c r="K489" s="8"/>
      <c r="L489" s="8"/>
      <c r="M489" s="8">
        <v>18.24</v>
      </c>
      <c r="N489" s="8"/>
      <c r="O489" s="8" t="s">
        <v>221</v>
      </c>
      <c r="P489" s="30" t="s">
        <v>2031</v>
      </c>
      <c r="Q489" s="8">
        <v>159</v>
      </c>
      <c r="R489" s="43" t="s">
        <v>175</v>
      </c>
      <c r="S489" s="43" t="s">
        <v>734</v>
      </c>
      <c r="T489" s="43" t="s">
        <v>2070</v>
      </c>
      <c r="U489" s="43"/>
      <c r="V489" s="43"/>
      <c r="W489" s="48">
        <v>18.24</v>
      </c>
      <c r="X489" s="46">
        <f t="shared" si="16"/>
        <v>0</v>
      </c>
      <c r="Y489" s="1">
        <f t="shared" si="17"/>
        <v>0</v>
      </c>
    </row>
    <row r="490" s="1" customFormat="1" ht="70.2" customHeight="1" spans="1:25">
      <c r="A490" s="8">
        <v>66</v>
      </c>
      <c r="B490" s="8" t="s">
        <v>216</v>
      </c>
      <c r="C490" s="8" t="s">
        <v>2502</v>
      </c>
      <c r="D490" s="11" t="s">
        <v>1850</v>
      </c>
      <c r="E490" s="8" t="s">
        <v>2015</v>
      </c>
      <c r="F490" s="30" t="s">
        <v>2072</v>
      </c>
      <c r="G490" s="8">
        <v>15.9</v>
      </c>
      <c r="H490" s="8" t="s">
        <v>219</v>
      </c>
      <c r="I490" s="8" t="s">
        <v>2073</v>
      </c>
      <c r="J490" s="8">
        <v>15.105</v>
      </c>
      <c r="K490" s="8"/>
      <c r="L490" s="8"/>
      <c r="M490" s="8">
        <v>15.105</v>
      </c>
      <c r="N490" s="8"/>
      <c r="O490" s="8" t="s">
        <v>221</v>
      </c>
      <c r="P490" s="30" t="s">
        <v>2074</v>
      </c>
      <c r="Q490" s="8">
        <v>170</v>
      </c>
      <c r="R490" s="43" t="s">
        <v>175</v>
      </c>
      <c r="S490" s="43" t="s">
        <v>734</v>
      </c>
      <c r="T490" s="43" t="s">
        <v>2070</v>
      </c>
      <c r="U490" s="43"/>
      <c r="V490" s="43"/>
      <c r="W490" s="48">
        <v>15.105</v>
      </c>
      <c r="X490" s="46">
        <f t="shared" si="16"/>
        <v>0</v>
      </c>
      <c r="Y490" s="1">
        <f t="shared" si="17"/>
        <v>0</v>
      </c>
    </row>
    <row r="491" s="1" customFormat="1" ht="64.8" customHeight="1" spans="1:25">
      <c r="A491" s="8">
        <v>67</v>
      </c>
      <c r="B491" s="12" t="s">
        <v>262</v>
      </c>
      <c r="C491" s="35" t="s">
        <v>2075</v>
      </c>
      <c r="D491" s="32" t="s">
        <v>1850</v>
      </c>
      <c r="E491" s="32" t="s">
        <v>2015</v>
      </c>
      <c r="F491" s="33" t="s">
        <v>2076</v>
      </c>
      <c r="G491" s="32">
        <v>2.6</v>
      </c>
      <c r="H491" s="32" t="s">
        <v>265</v>
      </c>
      <c r="I491" s="32" t="s">
        <v>281</v>
      </c>
      <c r="J491" s="42">
        <v>2.6</v>
      </c>
      <c r="K491" s="32"/>
      <c r="L491" s="32"/>
      <c r="M491" s="42">
        <v>2.6</v>
      </c>
      <c r="N491" s="32"/>
      <c r="O491" s="32" t="s">
        <v>265</v>
      </c>
      <c r="P491" s="33" t="s">
        <v>2077</v>
      </c>
      <c r="Q491" s="32">
        <v>239</v>
      </c>
      <c r="R491" s="149">
        <v>2017</v>
      </c>
      <c r="S491" s="149">
        <v>2017</v>
      </c>
      <c r="T491" s="149">
        <v>2017</v>
      </c>
      <c r="U491" s="53" t="s">
        <v>270</v>
      </c>
      <c r="V491" s="43"/>
      <c r="W491" s="48">
        <v>2.6</v>
      </c>
      <c r="X491" s="46">
        <f t="shared" si="16"/>
        <v>0</v>
      </c>
      <c r="Y491" s="1">
        <f t="shared" si="17"/>
        <v>0</v>
      </c>
    </row>
    <row r="492" s="1" customFormat="1" ht="74.4" customHeight="1" spans="1:25">
      <c r="A492" s="8">
        <v>68</v>
      </c>
      <c r="B492" s="11" t="s">
        <v>262</v>
      </c>
      <c r="C492" s="14" t="s">
        <v>2078</v>
      </c>
      <c r="D492" s="15" t="s">
        <v>1850</v>
      </c>
      <c r="E492" s="11" t="s">
        <v>2015</v>
      </c>
      <c r="F492" s="13" t="s">
        <v>2078</v>
      </c>
      <c r="G492" s="11">
        <v>15.579</v>
      </c>
      <c r="H492" s="11" t="s">
        <v>265</v>
      </c>
      <c r="I492" s="11"/>
      <c r="J492" s="14">
        <v>15.579</v>
      </c>
      <c r="K492" s="11"/>
      <c r="L492" s="11"/>
      <c r="M492" s="14">
        <v>15.579</v>
      </c>
      <c r="N492" s="11"/>
      <c r="O492" s="8" t="s">
        <v>2019</v>
      </c>
      <c r="P492" s="13" t="s">
        <v>2079</v>
      </c>
      <c r="Q492" s="11">
        <v>3601</v>
      </c>
      <c r="R492" s="47" t="s">
        <v>707</v>
      </c>
      <c r="S492" s="47"/>
      <c r="T492" s="47"/>
      <c r="U492" s="47"/>
      <c r="V492" s="43"/>
      <c r="W492" s="48">
        <v>15.579</v>
      </c>
      <c r="X492" s="46">
        <f t="shared" si="16"/>
        <v>0</v>
      </c>
      <c r="Y492" s="1">
        <f t="shared" si="17"/>
        <v>0</v>
      </c>
    </row>
    <row r="493" s="1" customFormat="1" ht="60" customHeight="1" spans="1:25">
      <c r="A493" s="8">
        <v>69</v>
      </c>
      <c r="B493" s="8" t="s">
        <v>262</v>
      </c>
      <c r="C493" s="8" t="s">
        <v>2080</v>
      </c>
      <c r="D493" s="18" t="s">
        <v>1850</v>
      </c>
      <c r="E493" s="28" t="s">
        <v>2015</v>
      </c>
      <c r="F493" s="151" t="s">
        <v>2076</v>
      </c>
      <c r="G493" s="8">
        <v>10.064</v>
      </c>
      <c r="H493" s="8" t="s">
        <v>265</v>
      </c>
      <c r="I493" s="8" t="s">
        <v>1907</v>
      </c>
      <c r="J493" s="8">
        <v>10.064</v>
      </c>
      <c r="K493" s="8"/>
      <c r="L493" s="8"/>
      <c r="M493" s="8">
        <v>10.064</v>
      </c>
      <c r="N493" s="8"/>
      <c r="O493" s="8" t="s">
        <v>265</v>
      </c>
      <c r="P493" s="30" t="s">
        <v>2081</v>
      </c>
      <c r="Q493" s="8">
        <v>187</v>
      </c>
      <c r="R493" s="154">
        <v>2018</v>
      </c>
      <c r="S493" s="154">
        <v>2018.9</v>
      </c>
      <c r="T493" s="154" t="s">
        <v>2082</v>
      </c>
      <c r="U493" s="154">
        <v>2018.11</v>
      </c>
      <c r="V493" s="43"/>
      <c r="W493" s="48">
        <v>10.064</v>
      </c>
      <c r="X493" s="46">
        <f t="shared" si="16"/>
        <v>0</v>
      </c>
      <c r="Y493" s="1">
        <f t="shared" si="17"/>
        <v>0</v>
      </c>
    </row>
    <row r="494" s="1" customFormat="1" ht="63.6" customHeight="1" spans="1:25">
      <c r="A494" s="8">
        <v>70</v>
      </c>
      <c r="B494" s="8" t="s">
        <v>262</v>
      </c>
      <c r="C494" s="8" t="s">
        <v>2083</v>
      </c>
      <c r="D494" s="18" t="s">
        <v>1850</v>
      </c>
      <c r="E494" s="28" t="s">
        <v>2015</v>
      </c>
      <c r="F494" s="13" t="s">
        <v>2076</v>
      </c>
      <c r="G494" s="12">
        <v>10.072</v>
      </c>
      <c r="H494" s="8" t="s">
        <v>265</v>
      </c>
      <c r="I494" s="8" t="s">
        <v>1911</v>
      </c>
      <c r="J494" s="8">
        <v>10.072</v>
      </c>
      <c r="K494" s="12"/>
      <c r="L494" s="12"/>
      <c r="M494" s="8">
        <v>10.072</v>
      </c>
      <c r="N494" s="8"/>
      <c r="O494" s="8" t="s">
        <v>265</v>
      </c>
      <c r="P494" s="30" t="s">
        <v>2084</v>
      </c>
      <c r="Q494" s="8">
        <v>173</v>
      </c>
      <c r="R494" s="154">
        <v>2018.9</v>
      </c>
      <c r="S494" s="154">
        <v>2018.9</v>
      </c>
      <c r="T494" s="154" t="s">
        <v>2082</v>
      </c>
      <c r="U494" s="154">
        <v>2018.11</v>
      </c>
      <c r="V494" s="47"/>
      <c r="W494" s="48">
        <v>10.072</v>
      </c>
      <c r="X494" s="46">
        <f t="shared" si="16"/>
        <v>0</v>
      </c>
      <c r="Y494" s="1">
        <f t="shared" si="17"/>
        <v>0</v>
      </c>
    </row>
    <row r="495" s="1" customFormat="1" ht="70.05" customHeight="1" spans="1:25">
      <c r="A495" s="8">
        <v>71</v>
      </c>
      <c r="B495" s="11" t="s">
        <v>286</v>
      </c>
      <c r="C495" s="14" t="s">
        <v>2085</v>
      </c>
      <c r="D495" s="15" t="s">
        <v>1850</v>
      </c>
      <c r="E495" s="11" t="s">
        <v>2015</v>
      </c>
      <c r="F495" s="13" t="s">
        <v>2503</v>
      </c>
      <c r="G495" s="11">
        <v>9.123</v>
      </c>
      <c r="H495" s="11" t="s">
        <v>289</v>
      </c>
      <c r="I495" s="11" t="s">
        <v>1083</v>
      </c>
      <c r="J495" s="14">
        <v>9.123</v>
      </c>
      <c r="K495" s="11"/>
      <c r="L495" s="11"/>
      <c r="M495" s="14">
        <v>9.123</v>
      </c>
      <c r="N495" s="11"/>
      <c r="O495" s="8" t="s">
        <v>2019</v>
      </c>
      <c r="P495" s="13" t="s">
        <v>2086</v>
      </c>
      <c r="Q495" s="11">
        <v>2541</v>
      </c>
      <c r="R495" s="47" t="s">
        <v>707</v>
      </c>
      <c r="S495" s="47" t="s">
        <v>245</v>
      </c>
      <c r="T495" s="47" t="s">
        <v>240</v>
      </c>
      <c r="U495" s="47"/>
      <c r="V495" s="43"/>
      <c r="W495" s="48">
        <v>9.123</v>
      </c>
      <c r="X495" s="46">
        <f t="shared" si="16"/>
        <v>0</v>
      </c>
      <c r="Y495" s="1">
        <f t="shared" si="17"/>
        <v>0</v>
      </c>
    </row>
    <row r="496" s="1" customFormat="1" ht="70.05" customHeight="1" spans="1:25">
      <c r="A496" s="8">
        <v>72</v>
      </c>
      <c r="B496" s="11" t="s">
        <v>286</v>
      </c>
      <c r="C496" s="8" t="s">
        <v>2087</v>
      </c>
      <c r="D496" s="28" t="s">
        <v>1850</v>
      </c>
      <c r="E496" s="11" t="s">
        <v>2015</v>
      </c>
      <c r="F496" s="13" t="s">
        <v>2088</v>
      </c>
      <c r="G496" s="11">
        <v>19.043042</v>
      </c>
      <c r="H496" s="11" t="s">
        <v>289</v>
      </c>
      <c r="I496" s="11" t="s">
        <v>296</v>
      </c>
      <c r="J496" s="8">
        <v>19.043042</v>
      </c>
      <c r="K496" s="11"/>
      <c r="L496" s="11"/>
      <c r="M496" s="8">
        <v>19.043042</v>
      </c>
      <c r="N496" s="11"/>
      <c r="O496" s="11" t="s">
        <v>2151</v>
      </c>
      <c r="P496" s="13" t="s">
        <v>2089</v>
      </c>
      <c r="Q496" s="11">
        <v>244</v>
      </c>
      <c r="R496" s="47" t="s">
        <v>2090</v>
      </c>
      <c r="S496" s="47" t="s">
        <v>128</v>
      </c>
      <c r="T496" s="47" t="s">
        <v>1484</v>
      </c>
      <c r="U496" s="47"/>
      <c r="V496" s="43"/>
      <c r="W496" s="48">
        <v>19.043042</v>
      </c>
      <c r="X496" s="46">
        <f t="shared" si="16"/>
        <v>0</v>
      </c>
      <c r="Y496" s="1">
        <f t="shared" si="17"/>
        <v>0</v>
      </c>
    </row>
    <row r="497" s="1" customFormat="1" ht="70.05" customHeight="1" spans="1:25">
      <c r="A497" s="8">
        <v>73</v>
      </c>
      <c r="B497" s="8" t="s">
        <v>286</v>
      </c>
      <c r="C497" s="8" t="s">
        <v>2091</v>
      </c>
      <c r="D497" s="28" t="s">
        <v>1850</v>
      </c>
      <c r="E497" s="11" t="s">
        <v>2015</v>
      </c>
      <c r="F497" s="13" t="s">
        <v>2092</v>
      </c>
      <c r="G497" s="11">
        <v>19.043042</v>
      </c>
      <c r="H497" s="11" t="s">
        <v>289</v>
      </c>
      <c r="I497" s="11" t="s">
        <v>1719</v>
      </c>
      <c r="J497" s="8">
        <v>19.043042</v>
      </c>
      <c r="K497" s="11"/>
      <c r="L497" s="11"/>
      <c r="M497" s="8">
        <v>19.043042</v>
      </c>
      <c r="N497" s="11"/>
      <c r="O497" s="11" t="s">
        <v>2151</v>
      </c>
      <c r="P497" s="13" t="s">
        <v>2093</v>
      </c>
      <c r="Q497" s="11">
        <v>117</v>
      </c>
      <c r="R497" s="47">
        <v>43302</v>
      </c>
      <c r="S497" s="47" t="s">
        <v>128</v>
      </c>
      <c r="T497" s="47" t="s">
        <v>1484</v>
      </c>
      <c r="U497" s="47"/>
      <c r="V497" s="43"/>
      <c r="W497" s="48">
        <v>19.043042</v>
      </c>
      <c r="X497" s="46">
        <f t="shared" si="16"/>
        <v>0</v>
      </c>
      <c r="Y497" s="1">
        <f t="shared" si="17"/>
        <v>0</v>
      </c>
    </row>
    <row r="498" s="1" customFormat="1" ht="70.05" customHeight="1" spans="1:25">
      <c r="A498" s="8">
        <v>74</v>
      </c>
      <c r="B498" s="8" t="s">
        <v>286</v>
      </c>
      <c r="C498" s="8" t="s">
        <v>2094</v>
      </c>
      <c r="D498" s="28" t="s">
        <v>1850</v>
      </c>
      <c r="E498" s="11" t="s">
        <v>2015</v>
      </c>
      <c r="F498" s="13" t="s">
        <v>2095</v>
      </c>
      <c r="G498" s="11">
        <v>19.043042</v>
      </c>
      <c r="H498" s="11" t="s">
        <v>289</v>
      </c>
      <c r="I498" s="11" t="s">
        <v>813</v>
      </c>
      <c r="J498" s="8">
        <v>19.043042</v>
      </c>
      <c r="K498" s="11"/>
      <c r="L498" s="11"/>
      <c r="M498" s="8">
        <v>19.043042</v>
      </c>
      <c r="N498" s="11"/>
      <c r="O498" s="11" t="s">
        <v>2151</v>
      </c>
      <c r="P498" s="13" t="s">
        <v>2096</v>
      </c>
      <c r="Q498" s="11"/>
      <c r="R498" s="47" t="s">
        <v>2090</v>
      </c>
      <c r="S498" s="47" t="s">
        <v>128</v>
      </c>
      <c r="T498" s="47" t="s">
        <v>1319</v>
      </c>
      <c r="U498" s="47"/>
      <c r="V498" s="43"/>
      <c r="W498" s="48">
        <v>19.043042</v>
      </c>
      <c r="X498" s="46">
        <f t="shared" si="16"/>
        <v>0</v>
      </c>
      <c r="Y498" s="1">
        <f t="shared" si="17"/>
        <v>0</v>
      </c>
    </row>
    <row r="499" s="1" customFormat="1" ht="70.05" customHeight="1" spans="1:25">
      <c r="A499" s="8">
        <v>75</v>
      </c>
      <c r="B499" s="11" t="s">
        <v>317</v>
      </c>
      <c r="C499" s="14" t="s">
        <v>2097</v>
      </c>
      <c r="D499" s="15" t="s">
        <v>1850</v>
      </c>
      <c r="E499" s="11" t="s">
        <v>2015</v>
      </c>
      <c r="F499" s="13" t="s">
        <v>2504</v>
      </c>
      <c r="G499" s="11">
        <v>12.741</v>
      </c>
      <c r="H499" s="11" t="s">
        <v>320</v>
      </c>
      <c r="I499" s="11" t="s">
        <v>1368</v>
      </c>
      <c r="J499" s="14">
        <v>12.741</v>
      </c>
      <c r="K499" s="11"/>
      <c r="L499" s="11"/>
      <c r="M499" s="14">
        <v>12.741</v>
      </c>
      <c r="N499" s="11"/>
      <c r="O499" s="8" t="s">
        <v>2019</v>
      </c>
      <c r="P499" s="13" t="s">
        <v>2098</v>
      </c>
      <c r="Q499" s="11">
        <v>1763</v>
      </c>
      <c r="R499" s="47" t="s">
        <v>707</v>
      </c>
      <c r="S499" s="47"/>
      <c r="T499" s="47"/>
      <c r="U499" s="47"/>
      <c r="V499" s="43"/>
      <c r="W499" s="48">
        <v>12.741</v>
      </c>
      <c r="X499" s="46">
        <f t="shared" si="16"/>
        <v>0</v>
      </c>
      <c r="Y499" s="1">
        <f t="shared" si="17"/>
        <v>0</v>
      </c>
    </row>
    <row r="500" s="1" customFormat="1" ht="60" customHeight="1" spans="1:25">
      <c r="A500" s="8">
        <v>76</v>
      </c>
      <c r="B500" s="28" t="s">
        <v>360</v>
      </c>
      <c r="C500" s="14" t="s">
        <v>2099</v>
      </c>
      <c r="D500" s="14" t="s">
        <v>1850</v>
      </c>
      <c r="E500" s="14" t="s">
        <v>2015</v>
      </c>
      <c r="F500" s="30" t="s">
        <v>2100</v>
      </c>
      <c r="G500" s="14">
        <v>13</v>
      </c>
      <c r="H500" s="11" t="s">
        <v>363</v>
      </c>
      <c r="I500" s="8" t="s">
        <v>1952</v>
      </c>
      <c r="J500" s="14">
        <v>13</v>
      </c>
      <c r="K500" s="14"/>
      <c r="L500" s="14"/>
      <c r="M500" s="14"/>
      <c r="N500" s="11"/>
      <c r="O500" s="28" t="s">
        <v>360</v>
      </c>
      <c r="P500" s="29" t="s">
        <v>2101</v>
      </c>
      <c r="Q500" s="14">
        <v>151</v>
      </c>
      <c r="R500" s="52" t="s">
        <v>1949</v>
      </c>
      <c r="S500" s="52" t="s">
        <v>1126</v>
      </c>
      <c r="T500" s="52" t="s">
        <v>719</v>
      </c>
      <c r="U500" s="52" t="s">
        <v>564</v>
      </c>
      <c r="V500" s="43"/>
      <c r="W500" s="48">
        <v>13</v>
      </c>
      <c r="X500" s="46">
        <f t="shared" si="16"/>
        <v>0</v>
      </c>
      <c r="Y500" s="1">
        <f t="shared" si="17"/>
        <v>13</v>
      </c>
    </row>
    <row r="501" s="1" customFormat="1" ht="60" customHeight="1" spans="1:25">
      <c r="A501" s="8">
        <v>77</v>
      </c>
      <c r="B501" s="28" t="s">
        <v>360</v>
      </c>
      <c r="C501" s="14" t="s">
        <v>2102</v>
      </c>
      <c r="D501" s="14" t="s">
        <v>1850</v>
      </c>
      <c r="E501" s="14" t="s">
        <v>2015</v>
      </c>
      <c r="F501" s="30" t="s">
        <v>2103</v>
      </c>
      <c r="G501" s="14">
        <v>13</v>
      </c>
      <c r="H501" s="11" t="s">
        <v>363</v>
      </c>
      <c r="I501" s="8" t="s">
        <v>1959</v>
      </c>
      <c r="J501" s="14">
        <v>13</v>
      </c>
      <c r="K501" s="14"/>
      <c r="L501" s="14"/>
      <c r="M501" s="14"/>
      <c r="N501" s="11"/>
      <c r="O501" s="28" t="s">
        <v>360</v>
      </c>
      <c r="P501" s="29" t="s">
        <v>2104</v>
      </c>
      <c r="Q501" s="14">
        <v>234</v>
      </c>
      <c r="R501" s="52" t="s">
        <v>1949</v>
      </c>
      <c r="S501" s="52" t="s">
        <v>1126</v>
      </c>
      <c r="T501" s="52" t="s">
        <v>719</v>
      </c>
      <c r="U501" s="52" t="s">
        <v>564</v>
      </c>
      <c r="V501" s="43"/>
      <c r="W501" s="48">
        <v>13</v>
      </c>
      <c r="X501" s="46">
        <f t="shared" si="16"/>
        <v>0</v>
      </c>
      <c r="Y501" s="1">
        <f t="shared" si="17"/>
        <v>13</v>
      </c>
    </row>
    <row r="502" s="1" customFormat="1" ht="69.6" customHeight="1" spans="1:25">
      <c r="A502" s="8">
        <v>78</v>
      </c>
      <c r="B502" s="11" t="s">
        <v>360</v>
      </c>
      <c r="C502" s="14" t="s">
        <v>2105</v>
      </c>
      <c r="D502" s="15" t="s">
        <v>1850</v>
      </c>
      <c r="E502" s="11" t="s">
        <v>2015</v>
      </c>
      <c r="F502" s="13" t="s">
        <v>2106</v>
      </c>
      <c r="G502" s="11">
        <v>11.289</v>
      </c>
      <c r="H502" s="11" t="s">
        <v>363</v>
      </c>
      <c r="I502" s="11" t="s">
        <v>2059</v>
      </c>
      <c r="J502" s="14">
        <v>11.289</v>
      </c>
      <c r="K502" s="11"/>
      <c r="L502" s="11"/>
      <c r="M502" s="14">
        <v>11.289</v>
      </c>
      <c r="N502" s="11"/>
      <c r="O502" s="8" t="s">
        <v>2019</v>
      </c>
      <c r="P502" s="13" t="s">
        <v>2107</v>
      </c>
      <c r="Q502" s="11">
        <v>3763</v>
      </c>
      <c r="R502" s="47" t="s">
        <v>707</v>
      </c>
      <c r="S502" s="47"/>
      <c r="T502" s="47"/>
      <c r="U502" s="47"/>
      <c r="V502" s="43"/>
      <c r="W502" s="48">
        <v>11.289</v>
      </c>
      <c r="X502" s="46">
        <f t="shared" si="16"/>
        <v>0</v>
      </c>
      <c r="Y502" s="1">
        <f t="shared" si="17"/>
        <v>0</v>
      </c>
    </row>
    <row r="503" s="1" customFormat="1" ht="69" customHeight="1" spans="1:25">
      <c r="A503" s="8">
        <v>79</v>
      </c>
      <c r="B503" s="11" t="s">
        <v>425</v>
      </c>
      <c r="C503" s="14" t="s">
        <v>2108</v>
      </c>
      <c r="D503" s="15" t="s">
        <v>1850</v>
      </c>
      <c r="E503" s="11" t="s">
        <v>2015</v>
      </c>
      <c r="F503" s="13" t="s">
        <v>2496</v>
      </c>
      <c r="G503" s="11">
        <v>8.922</v>
      </c>
      <c r="H503" s="11" t="s">
        <v>428</v>
      </c>
      <c r="I503" s="11" t="s">
        <v>1095</v>
      </c>
      <c r="J503" s="14">
        <v>8.922</v>
      </c>
      <c r="K503" s="11"/>
      <c r="L503" s="11"/>
      <c r="M503" s="14">
        <v>8.922</v>
      </c>
      <c r="N503" s="11"/>
      <c r="O503" s="8" t="s">
        <v>2019</v>
      </c>
      <c r="P503" s="13" t="s">
        <v>2109</v>
      </c>
      <c r="Q503" s="11">
        <v>2974</v>
      </c>
      <c r="R503" s="47" t="s">
        <v>707</v>
      </c>
      <c r="S503" s="47"/>
      <c r="T503" s="47"/>
      <c r="U503" s="47"/>
      <c r="V503" s="43"/>
      <c r="W503" s="48">
        <v>8.922</v>
      </c>
      <c r="X503" s="46">
        <f t="shared" si="16"/>
        <v>0</v>
      </c>
      <c r="Y503" s="1">
        <f t="shared" si="17"/>
        <v>0</v>
      </c>
    </row>
    <row r="504" s="1" customFormat="1" ht="70.05" customHeight="1" spans="1:25">
      <c r="A504" s="8">
        <v>80</v>
      </c>
      <c r="B504" s="8" t="s">
        <v>425</v>
      </c>
      <c r="C504" s="8" t="s">
        <v>2505</v>
      </c>
      <c r="D504" s="11" t="s">
        <v>1850</v>
      </c>
      <c r="E504" s="11" t="s">
        <v>2015</v>
      </c>
      <c r="F504" s="13" t="s">
        <v>2111</v>
      </c>
      <c r="G504" s="11">
        <v>15.69</v>
      </c>
      <c r="H504" s="11" t="s">
        <v>428</v>
      </c>
      <c r="I504" s="11" t="s">
        <v>2112</v>
      </c>
      <c r="J504" s="8">
        <v>15.69</v>
      </c>
      <c r="K504" s="11"/>
      <c r="L504" s="11"/>
      <c r="M504" s="8">
        <v>15.69</v>
      </c>
      <c r="N504" s="11"/>
      <c r="O504" s="11" t="s">
        <v>430</v>
      </c>
      <c r="P504" s="13" t="s">
        <v>2113</v>
      </c>
      <c r="Q504" s="11">
        <v>123</v>
      </c>
      <c r="R504" s="47">
        <v>43361</v>
      </c>
      <c r="S504" s="47">
        <v>43368</v>
      </c>
      <c r="T504" s="47">
        <v>43398</v>
      </c>
      <c r="U504" s="47" t="s">
        <v>58</v>
      </c>
      <c r="V504" s="43"/>
      <c r="W504" s="48">
        <v>15.69</v>
      </c>
      <c r="X504" s="46">
        <f t="shared" si="16"/>
        <v>0</v>
      </c>
      <c r="Y504" s="1">
        <f t="shared" si="17"/>
        <v>0</v>
      </c>
    </row>
    <row r="505" s="1" customFormat="1" ht="68.4" customHeight="1" spans="1:25">
      <c r="A505" s="8">
        <v>81</v>
      </c>
      <c r="B505" s="11" t="s">
        <v>432</v>
      </c>
      <c r="C505" s="14" t="s">
        <v>2114</v>
      </c>
      <c r="D505" s="15" t="s">
        <v>1850</v>
      </c>
      <c r="E505" s="11" t="s">
        <v>2015</v>
      </c>
      <c r="F505" s="13" t="s">
        <v>2506</v>
      </c>
      <c r="G505" s="11">
        <v>27.057</v>
      </c>
      <c r="H505" s="11" t="s">
        <v>435</v>
      </c>
      <c r="I505" s="11" t="s">
        <v>435</v>
      </c>
      <c r="J505" s="14">
        <v>27.057</v>
      </c>
      <c r="K505" s="11"/>
      <c r="L505" s="11"/>
      <c r="M505" s="14">
        <v>27.057</v>
      </c>
      <c r="N505" s="11"/>
      <c r="O505" s="8" t="s">
        <v>2019</v>
      </c>
      <c r="P505" s="13" t="s">
        <v>2115</v>
      </c>
      <c r="Q505" s="11">
        <v>9019</v>
      </c>
      <c r="R505" s="47" t="s">
        <v>707</v>
      </c>
      <c r="S505" s="47"/>
      <c r="T505" s="47"/>
      <c r="U505" s="47"/>
      <c r="V505" s="43"/>
      <c r="W505" s="48">
        <v>27.057</v>
      </c>
      <c r="X505" s="46">
        <f t="shared" si="16"/>
        <v>0</v>
      </c>
      <c r="Y505" s="1">
        <f t="shared" si="17"/>
        <v>0</v>
      </c>
    </row>
    <row r="506" s="1" customFormat="1" ht="60" customHeight="1" spans="1:25">
      <c r="A506" s="8">
        <v>82</v>
      </c>
      <c r="B506" s="11" t="s">
        <v>470</v>
      </c>
      <c r="C506" s="14" t="s">
        <v>2116</v>
      </c>
      <c r="D506" s="15" t="s">
        <v>1850</v>
      </c>
      <c r="E506" s="11" t="s">
        <v>2015</v>
      </c>
      <c r="F506" s="55" t="s">
        <v>2507</v>
      </c>
      <c r="G506" s="12">
        <v>5.415</v>
      </c>
      <c r="H506" s="12" t="s">
        <v>473</v>
      </c>
      <c r="I506" s="12" t="s">
        <v>2117</v>
      </c>
      <c r="J506" s="14">
        <v>5.415</v>
      </c>
      <c r="K506" s="12"/>
      <c r="L506" s="12"/>
      <c r="M506" s="14">
        <v>5.415</v>
      </c>
      <c r="N506" s="12"/>
      <c r="O506" s="8" t="s">
        <v>2019</v>
      </c>
      <c r="P506" s="55" t="s">
        <v>2118</v>
      </c>
      <c r="Q506" s="12">
        <v>1794</v>
      </c>
      <c r="R506" s="47" t="s">
        <v>707</v>
      </c>
      <c r="S506" s="71"/>
      <c r="T506" s="71"/>
      <c r="U506" s="71"/>
      <c r="V506" s="43"/>
      <c r="W506" s="48">
        <v>5.415</v>
      </c>
      <c r="X506" s="46">
        <f t="shared" si="16"/>
        <v>0</v>
      </c>
      <c r="Y506" s="1">
        <f t="shared" si="17"/>
        <v>0</v>
      </c>
    </row>
    <row r="507" s="1" customFormat="1" ht="69" customHeight="1" spans="1:25">
      <c r="A507" s="8">
        <v>83</v>
      </c>
      <c r="B507" s="11" t="s">
        <v>488</v>
      </c>
      <c r="C507" s="14" t="s">
        <v>2119</v>
      </c>
      <c r="D507" s="15" t="s">
        <v>1850</v>
      </c>
      <c r="E507" s="11" t="s">
        <v>2015</v>
      </c>
      <c r="F507" s="13" t="s">
        <v>2508</v>
      </c>
      <c r="G507" s="24">
        <v>10.917</v>
      </c>
      <c r="H507" s="24" t="s">
        <v>491</v>
      </c>
      <c r="I507" s="24" t="s">
        <v>1110</v>
      </c>
      <c r="J507" s="146">
        <v>9.465</v>
      </c>
      <c r="K507" s="11"/>
      <c r="L507" s="11"/>
      <c r="M507" s="14">
        <v>9.465</v>
      </c>
      <c r="N507" s="11"/>
      <c r="O507" s="8" t="s">
        <v>2019</v>
      </c>
      <c r="P507" s="13" t="s">
        <v>2121</v>
      </c>
      <c r="Q507" s="11">
        <v>3170</v>
      </c>
      <c r="R507" s="47" t="s">
        <v>707</v>
      </c>
      <c r="S507" s="47"/>
      <c r="T507" s="47"/>
      <c r="U507" s="47"/>
      <c r="V507" s="43"/>
      <c r="W507" s="48">
        <v>9.465</v>
      </c>
      <c r="X507" s="46">
        <f t="shared" si="16"/>
        <v>0</v>
      </c>
      <c r="Y507" s="1">
        <f t="shared" si="17"/>
        <v>0</v>
      </c>
    </row>
    <row r="508" s="1" customFormat="1" ht="70.05" customHeight="1" spans="1:25">
      <c r="A508" s="8">
        <v>84</v>
      </c>
      <c r="B508" s="11" t="s">
        <v>530</v>
      </c>
      <c r="C508" s="11" t="s">
        <v>2122</v>
      </c>
      <c r="D508" s="11" t="s">
        <v>1850</v>
      </c>
      <c r="E508" s="11" t="s">
        <v>2015</v>
      </c>
      <c r="F508" s="54" t="s">
        <v>2123</v>
      </c>
      <c r="G508" s="28">
        <v>4.6</v>
      </c>
      <c r="H508" s="28" t="s">
        <v>533</v>
      </c>
      <c r="I508" s="28" t="s">
        <v>1409</v>
      </c>
      <c r="J508" s="11">
        <v>4.6</v>
      </c>
      <c r="K508" s="28"/>
      <c r="L508" s="28"/>
      <c r="M508" s="11">
        <v>4.6</v>
      </c>
      <c r="N508" s="28"/>
      <c r="O508" s="28" t="s">
        <v>535</v>
      </c>
      <c r="P508" s="54" t="s">
        <v>2124</v>
      </c>
      <c r="Q508" s="28">
        <v>210</v>
      </c>
      <c r="R508" s="69">
        <v>42940</v>
      </c>
      <c r="S508" s="69">
        <v>42945</v>
      </c>
      <c r="T508" s="69">
        <v>42976</v>
      </c>
      <c r="U508" s="69">
        <v>43075</v>
      </c>
      <c r="V508" s="43"/>
      <c r="W508" s="48">
        <v>4.6</v>
      </c>
      <c r="X508" s="46">
        <f t="shared" si="16"/>
        <v>0</v>
      </c>
      <c r="Y508" s="1">
        <f t="shared" si="17"/>
        <v>0</v>
      </c>
    </row>
    <row r="509" s="1" customFormat="1" ht="70.05" customHeight="1" spans="1:25">
      <c r="A509" s="8">
        <v>85</v>
      </c>
      <c r="B509" s="11" t="s">
        <v>530</v>
      </c>
      <c r="C509" s="14" t="s">
        <v>2125</v>
      </c>
      <c r="D509" s="15" t="s">
        <v>1850</v>
      </c>
      <c r="E509" s="11" t="s">
        <v>2015</v>
      </c>
      <c r="F509" s="54" t="s">
        <v>2125</v>
      </c>
      <c r="G509" s="28">
        <v>9.477</v>
      </c>
      <c r="H509" s="28" t="s">
        <v>533</v>
      </c>
      <c r="I509" s="28"/>
      <c r="J509" s="14">
        <v>9.477</v>
      </c>
      <c r="K509" s="28"/>
      <c r="L509" s="28"/>
      <c r="M509" s="14">
        <v>9.477</v>
      </c>
      <c r="N509" s="28"/>
      <c r="O509" s="8" t="s">
        <v>2019</v>
      </c>
      <c r="P509" s="54" t="s">
        <v>2126</v>
      </c>
      <c r="Q509" s="28">
        <v>3159</v>
      </c>
      <c r="R509" s="47" t="s">
        <v>707</v>
      </c>
      <c r="S509" s="69" t="s">
        <v>708</v>
      </c>
      <c r="T509" s="69" t="s">
        <v>709</v>
      </c>
      <c r="U509" s="69" t="s">
        <v>709</v>
      </c>
      <c r="V509" s="43"/>
      <c r="W509" s="48">
        <v>9.477</v>
      </c>
      <c r="X509" s="46">
        <f t="shared" si="16"/>
        <v>0</v>
      </c>
      <c r="Y509" s="1">
        <f t="shared" si="17"/>
        <v>0</v>
      </c>
    </row>
    <row r="510" s="1" customFormat="1" ht="49.95" customHeight="1" spans="1:25">
      <c r="A510" s="8">
        <v>86</v>
      </c>
      <c r="B510" s="28" t="s">
        <v>530</v>
      </c>
      <c r="C510" s="8" t="s">
        <v>2127</v>
      </c>
      <c r="D510" s="28" t="s">
        <v>1850</v>
      </c>
      <c r="E510" s="28" t="s">
        <v>2015</v>
      </c>
      <c r="F510" s="13" t="s">
        <v>2111</v>
      </c>
      <c r="G510" s="11">
        <v>14.360621</v>
      </c>
      <c r="H510" s="11" t="s">
        <v>533</v>
      </c>
      <c r="I510" s="11" t="s">
        <v>553</v>
      </c>
      <c r="J510" s="8">
        <v>14.360621</v>
      </c>
      <c r="K510" s="11"/>
      <c r="L510" s="11"/>
      <c r="M510" s="8">
        <v>14.360621</v>
      </c>
      <c r="N510" s="11"/>
      <c r="O510" s="11" t="s">
        <v>535</v>
      </c>
      <c r="P510" s="13" t="s">
        <v>2128</v>
      </c>
      <c r="Q510" s="11">
        <v>191</v>
      </c>
      <c r="R510" s="47">
        <v>43270</v>
      </c>
      <c r="S510" s="47">
        <v>43283</v>
      </c>
      <c r="T510" s="47">
        <v>43315</v>
      </c>
      <c r="U510" s="47">
        <v>43343</v>
      </c>
      <c r="V510" s="43"/>
      <c r="W510" s="48">
        <v>14.360621</v>
      </c>
      <c r="X510" s="46">
        <f t="shared" si="16"/>
        <v>0</v>
      </c>
      <c r="Y510" s="1">
        <f t="shared" si="17"/>
        <v>0</v>
      </c>
    </row>
    <row r="511" s="1" customFormat="1" ht="61.8" customHeight="1" spans="1:25">
      <c r="A511" s="8">
        <v>87</v>
      </c>
      <c r="B511" s="11" t="s">
        <v>565</v>
      </c>
      <c r="C511" s="14" t="s">
        <v>2129</v>
      </c>
      <c r="D511" s="15" t="s">
        <v>1850</v>
      </c>
      <c r="E511" s="11" t="s">
        <v>2015</v>
      </c>
      <c r="F511" s="13" t="s">
        <v>2509</v>
      </c>
      <c r="G511" s="11"/>
      <c r="H511" s="11" t="s">
        <v>568</v>
      </c>
      <c r="I511" s="11" t="s">
        <v>1218</v>
      </c>
      <c r="J511" s="14">
        <v>4.737</v>
      </c>
      <c r="K511" s="11"/>
      <c r="L511" s="11"/>
      <c r="M511" s="14">
        <v>4.737</v>
      </c>
      <c r="N511" s="11"/>
      <c r="O511" s="8" t="s">
        <v>2019</v>
      </c>
      <c r="P511" s="13" t="s">
        <v>2130</v>
      </c>
      <c r="Q511" s="11">
        <v>1579</v>
      </c>
      <c r="R511" s="47" t="s">
        <v>707</v>
      </c>
      <c r="S511" s="69"/>
      <c r="T511" s="69"/>
      <c r="U511" s="47"/>
      <c r="V511" s="43"/>
      <c r="W511" s="48">
        <v>4.737</v>
      </c>
      <c r="X511" s="46">
        <f t="shared" si="16"/>
        <v>0</v>
      </c>
      <c r="Y511" s="1">
        <f t="shared" si="17"/>
        <v>0</v>
      </c>
    </row>
    <row r="512" s="1" customFormat="1" ht="62.4" customHeight="1" spans="1:25">
      <c r="A512" s="8">
        <v>88</v>
      </c>
      <c r="B512" s="8" t="s">
        <v>565</v>
      </c>
      <c r="C512" s="8" t="s">
        <v>2131</v>
      </c>
      <c r="D512" s="11" t="s">
        <v>1850</v>
      </c>
      <c r="E512" s="11" t="s">
        <v>2015</v>
      </c>
      <c r="F512" s="19" t="s">
        <v>2132</v>
      </c>
      <c r="G512" s="18"/>
      <c r="H512" s="18" t="s">
        <v>568</v>
      </c>
      <c r="I512" s="18" t="s">
        <v>2133</v>
      </c>
      <c r="J512" s="8">
        <v>70</v>
      </c>
      <c r="K512" s="18"/>
      <c r="L512" s="18"/>
      <c r="M512" s="8">
        <v>70</v>
      </c>
      <c r="N512" s="18"/>
      <c r="O512" s="18" t="s">
        <v>565</v>
      </c>
      <c r="P512" s="19" t="s">
        <v>2134</v>
      </c>
      <c r="Q512" s="18">
        <v>479</v>
      </c>
      <c r="R512" s="50" t="s">
        <v>825</v>
      </c>
      <c r="S512" s="50" t="s">
        <v>732</v>
      </c>
      <c r="T512" s="50" t="s">
        <v>80</v>
      </c>
      <c r="U512" s="50"/>
      <c r="V512" s="43"/>
      <c r="W512" s="48">
        <v>70</v>
      </c>
      <c r="X512" s="46">
        <f t="shared" si="16"/>
        <v>0</v>
      </c>
      <c r="Y512" s="1">
        <f t="shared" si="17"/>
        <v>0</v>
      </c>
    </row>
    <row r="513" s="1" customFormat="1" ht="70.05" customHeight="1" spans="1:25">
      <c r="A513" s="8">
        <v>89</v>
      </c>
      <c r="B513" s="11" t="s">
        <v>579</v>
      </c>
      <c r="C513" s="14" t="s">
        <v>2135</v>
      </c>
      <c r="D513" s="15" t="s">
        <v>1850</v>
      </c>
      <c r="E513" s="11" t="s">
        <v>2015</v>
      </c>
      <c r="F513" s="13" t="s">
        <v>2135</v>
      </c>
      <c r="G513" s="11">
        <v>15.123</v>
      </c>
      <c r="H513" s="11" t="s">
        <v>582</v>
      </c>
      <c r="I513" s="11" t="s">
        <v>582</v>
      </c>
      <c r="J513" s="14">
        <v>15.123</v>
      </c>
      <c r="K513" s="11"/>
      <c r="L513" s="11"/>
      <c r="M513" s="14">
        <v>15.123</v>
      </c>
      <c r="N513" s="11"/>
      <c r="O513" s="8" t="s">
        <v>2019</v>
      </c>
      <c r="P513" s="13" t="s">
        <v>2136</v>
      </c>
      <c r="Q513" s="11">
        <v>5041</v>
      </c>
      <c r="R513" s="47" t="s">
        <v>707</v>
      </c>
      <c r="S513" s="47"/>
      <c r="T513" s="47"/>
      <c r="U513" s="47"/>
      <c r="V513" s="43"/>
      <c r="W513" s="48">
        <v>15.123</v>
      </c>
      <c r="X513" s="46">
        <f t="shared" si="16"/>
        <v>0</v>
      </c>
      <c r="Y513" s="1">
        <f t="shared" si="17"/>
        <v>0</v>
      </c>
    </row>
    <row r="514" s="1" customFormat="1" ht="70.05" customHeight="1" spans="1:25">
      <c r="A514" s="8">
        <v>90</v>
      </c>
      <c r="B514" s="11" t="s">
        <v>579</v>
      </c>
      <c r="C514" s="27" t="s">
        <v>2510</v>
      </c>
      <c r="D514" s="18" t="s">
        <v>1850</v>
      </c>
      <c r="E514" s="18" t="s">
        <v>2015</v>
      </c>
      <c r="F514" s="13" t="s">
        <v>2138</v>
      </c>
      <c r="G514" s="11">
        <v>15.9</v>
      </c>
      <c r="H514" s="11" t="s">
        <v>582</v>
      </c>
      <c r="I514" s="11" t="s">
        <v>2139</v>
      </c>
      <c r="J514" s="26">
        <v>15.9</v>
      </c>
      <c r="K514" s="11"/>
      <c r="L514" s="11"/>
      <c r="M514" s="26">
        <v>15.9</v>
      </c>
      <c r="N514" s="11"/>
      <c r="O514" s="11" t="s">
        <v>579</v>
      </c>
      <c r="P514" s="13" t="s">
        <v>2140</v>
      </c>
      <c r="Q514" s="11">
        <v>70</v>
      </c>
      <c r="R514" s="47" t="s">
        <v>2141</v>
      </c>
      <c r="S514" s="47" t="s">
        <v>2142</v>
      </c>
      <c r="T514" s="47" t="s">
        <v>2143</v>
      </c>
      <c r="U514" s="47"/>
      <c r="V514" s="43"/>
      <c r="W514" s="48">
        <v>15.9</v>
      </c>
      <c r="X514" s="46">
        <f t="shared" si="16"/>
        <v>0</v>
      </c>
      <c r="Y514" s="1">
        <f t="shared" si="17"/>
        <v>0</v>
      </c>
    </row>
    <row r="515" s="1" customFormat="1" ht="70.05" customHeight="1" spans="1:25">
      <c r="A515" s="8">
        <v>91</v>
      </c>
      <c r="B515" s="11" t="s">
        <v>603</v>
      </c>
      <c r="C515" s="14" t="s">
        <v>2144</v>
      </c>
      <c r="D515" s="15" t="s">
        <v>1850</v>
      </c>
      <c r="E515" s="11" t="s">
        <v>2015</v>
      </c>
      <c r="F515" s="54" t="s">
        <v>2144</v>
      </c>
      <c r="G515" s="28">
        <v>12.387</v>
      </c>
      <c r="H515" s="28" t="s">
        <v>606</v>
      </c>
      <c r="I515" s="28" t="s">
        <v>606</v>
      </c>
      <c r="J515" s="14">
        <v>12.387</v>
      </c>
      <c r="K515" s="28"/>
      <c r="L515" s="28"/>
      <c r="M515" s="14">
        <v>12.387</v>
      </c>
      <c r="N515" s="28"/>
      <c r="O515" s="8" t="s">
        <v>2019</v>
      </c>
      <c r="P515" s="54" t="s">
        <v>2145</v>
      </c>
      <c r="Q515" s="28">
        <v>4129</v>
      </c>
      <c r="R515" s="47" t="s">
        <v>707</v>
      </c>
      <c r="S515" s="69"/>
      <c r="T515" s="69"/>
      <c r="U515" s="69"/>
      <c r="V515" s="43"/>
      <c r="W515" s="48">
        <v>12.387</v>
      </c>
      <c r="X515" s="46">
        <f t="shared" si="16"/>
        <v>0</v>
      </c>
      <c r="Y515" s="1">
        <f t="shared" si="17"/>
        <v>0</v>
      </c>
    </row>
    <row r="516" s="1" customFormat="1" ht="70.05" customHeight="1" spans="1:25">
      <c r="A516" s="8">
        <v>92</v>
      </c>
      <c r="B516" s="8" t="s">
        <v>603</v>
      </c>
      <c r="C516" s="26" t="s">
        <v>2146</v>
      </c>
      <c r="D516" s="11" t="s">
        <v>1850</v>
      </c>
      <c r="E516" s="11" t="s">
        <v>2015</v>
      </c>
      <c r="F516" s="19" t="s">
        <v>2147</v>
      </c>
      <c r="G516" s="18">
        <v>16.08</v>
      </c>
      <c r="H516" s="18" t="s">
        <v>606</v>
      </c>
      <c r="I516" s="18" t="s">
        <v>2148</v>
      </c>
      <c r="J516" s="8">
        <v>16.08</v>
      </c>
      <c r="K516" s="18"/>
      <c r="L516" s="18"/>
      <c r="M516" s="8">
        <v>16.08</v>
      </c>
      <c r="N516" s="18"/>
      <c r="O516" s="18" t="s">
        <v>603</v>
      </c>
      <c r="P516" s="19" t="s">
        <v>2149</v>
      </c>
      <c r="Q516" s="18">
        <v>49</v>
      </c>
      <c r="R516" s="50" t="s">
        <v>1024</v>
      </c>
      <c r="S516" s="50" t="s">
        <v>1503</v>
      </c>
      <c r="T516" s="50" t="s">
        <v>2150</v>
      </c>
      <c r="U516" s="50" t="s">
        <v>86</v>
      </c>
      <c r="V516" s="70"/>
      <c r="W516" s="48">
        <v>16.08</v>
      </c>
      <c r="X516" s="46">
        <f t="shared" si="16"/>
        <v>0</v>
      </c>
      <c r="Y516" s="1">
        <f t="shared" si="17"/>
        <v>0</v>
      </c>
    </row>
    <row r="517" s="1" customFormat="1" ht="49.95" customHeight="1" spans="1:25">
      <c r="A517" s="8">
        <v>93</v>
      </c>
      <c r="B517" s="11" t="s">
        <v>2151</v>
      </c>
      <c r="C517" s="14" t="s">
        <v>2152</v>
      </c>
      <c r="D517" s="15" t="s">
        <v>1850</v>
      </c>
      <c r="E517" s="11" t="s">
        <v>2015</v>
      </c>
      <c r="F517" s="30" t="s">
        <v>2152</v>
      </c>
      <c r="G517" s="8"/>
      <c r="H517" s="8"/>
      <c r="I517" s="8"/>
      <c r="J517" s="14">
        <v>185</v>
      </c>
      <c r="K517" s="8"/>
      <c r="L517" s="8"/>
      <c r="M517" s="14">
        <v>185</v>
      </c>
      <c r="N517" s="8"/>
      <c r="O517" s="8" t="s">
        <v>2151</v>
      </c>
      <c r="P517" s="30" t="s">
        <v>2511</v>
      </c>
      <c r="Q517" s="8">
        <v>2000</v>
      </c>
      <c r="R517" s="43"/>
      <c r="S517" s="43"/>
      <c r="T517" s="43"/>
      <c r="U517" s="43"/>
      <c r="V517" s="43"/>
      <c r="W517" s="48">
        <v>185</v>
      </c>
      <c r="X517" s="46">
        <f t="shared" si="16"/>
        <v>0</v>
      </c>
      <c r="Y517" s="1">
        <f t="shared" si="17"/>
        <v>0</v>
      </c>
    </row>
    <row r="518" s="2" customFormat="1" ht="40.95" customHeight="1" spans="1:25">
      <c r="A518" s="9"/>
      <c r="B518" s="9" t="s">
        <v>2154</v>
      </c>
      <c r="C518" s="9"/>
      <c r="D518" s="9"/>
      <c r="E518" s="9"/>
      <c r="F518" s="10"/>
      <c r="G518" s="9"/>
      <c r="H518" s="9"/>
      <c r="I518" s="9"/>
      <c r="J518" s="9">
        <f>J519+J520+J521+J522+J523+J524+J525+J526+J527</f>
        <v>316.153222</v>
      </c>
      <c r="K518" s="9"/>
      <c r="L518" s="9"/>
      <c r="M518" s="9">
        <f>M519+M520+M521+M522+M523+M524+M525+M526+M527</f>
        <v>316.153222</v>
      </c>
      <c r="N518" s="9"/>
      <c r="O518" s="9"/>
      <c r="P518" s="10"/>
      <c r="Q518" s="9"/>
      <c r="R518" s="44"/>
      <c r="S518" s="44"/>
      <c r="T518" s="44"/>
      <c r="U518" s="44"/>
      <c r="V518" s="44"/>
      <c r="W518" s="45">
        <v>316.153222</v>
      </c>
      <c r="X518" s="46">
        <f t="shared" ref="X518:X581" si="18">W518-J518</f>
        <v>0</v>
      </c>
      <c r="Y518" s="1">
        <f t="shared" si="17"/>
        <v>0</v>
      </c>
    </row>
    <row r="519" s="1" customFormat="1" ht="84.6" customHeight="1" spans="1:25">
      <c r="A519" s="8">
        <v>94</v>
      </c>
      <c r="B519" s="8" t="s">
        <v>432</v>
      </c>
      <c r="C519" s="8" t="s">
        <v>2155</v>
      </c>
      <c r="D519" s="18" t="s">
        <v>1850</v>
      </c>
      <c r="E519" s="18" t="s">
        <v>2156</v>
      </c>
      <c r="F519" s="30" t="s">
        <v>2157</v>
      </c>
      <c r="G519" s="8">
        <v>90.2</v>
      </c>
      <c r="H519" s="8" t="s">
        <v>435</v>
      </c>
      <c r="I519" s="8" t="s">
        <v>2158</v>
      </c>
      <c r="J519" s="8">
        <v>54</v>
      </c>
      <c r="K519" s="8"/>
      <c r="L519" s="8"/>
      <c r="M519" s="8">
        <v>54</v>
      </c>
      <c r="N519" s="8"/>
      <c r="O519" s="8" t="s">
        <v>2512</v>
      </c>
      <c r="P519" s="30" t="s">
        <v>2159</v>
      </c>
      <c r="Q519" s="8">
        <v>360</v>
      </c>
      <c r="R519" s="43" t="s">
        <v>2160</v>
      </c>
      <c r="S519" s="43" t="s">
        <v>2161</v>
      </c>
      <c r="T519" s="43" t="s">
        <v>466</v>
      </c>
      <c r="U519" s="43" t="s">
        <v>2162</v>
      </c>
      <c r="V519" s="43"/>
      <c r="W519" s="48">
        <v>54</v>
      </c>
      <c r="X519" s="46">
        <f t="shared" si="18"/>
        <v>0</v>
      </c>
      <c r="Y519" s="1">
        <f t="shared" si="17"/>
        <v>0</v>
      </c>
    </row>
    <row r="520" s="1" customFormat="1" ht="70.05" customHeight="1" spans="1:25">
      <c r="A520" s="8">
        <v>95</v>
      </c>
      <c r="B520" s="8" t="s">
        <v>432</v>
      </c>
      <c r="C520" s="8" t="s">
        <v>2163</v>
      </c>
      <c r="D520" s="18" t="s">
        <v>1850</v>
      </c>
      <c r="E520" s="18" t="s">
        <v>2156</v>
      </c>
      <c r="F520" s="30" t="s">
        <v>2164</v>
      </c>
      <c r="G520" s="8">
        <v>51.4</v>
      </c>
      <c r="H520" s="8" t="s">
        <v>435</v>
      </c>
      <c r="I520" s="8" t="s">
        <v>1552</v>
      </c>
      <c r="J520" s="8">
        <v>30</v>
      </c>
      <c r="K520" s="8"/>
      <c r="L520" s="8"/>
      <c r="M520" s="8">
        <v>30</v>
      </c>
      <c r="N520" s="8"/>
      <c r="O520" s="8" t="s">
        <v>2512</v>
      </c>
      <c r="P520" s="30" t="s">
        <v>2165</v>
      </c>
      <c r="Q520" s="8">
        <v>634</v>
      </c>
      <c r="R520" s="43" t="s">
        <v>2160</v>
      </c>
      <c r="S520" s="43" t="s">
        <v>2161</v>
      </c>
      <c r="T520" s="43" t="s">
        <v>466</v>
      </c>
      <c r="U520" s="43" t="s">
        <v>2162</v>
      </c>
      <c r="V520" s="43"/>
      <c r="W520" s="48">
        <v>30</v>
      </c>
      <c r="X520" s="46">
        <f t="shared" si="18"/>
        <v>0</v>
      </c>
      <c r="Y520" s="1">
        <f t="shared" si="17"/>
        <v>0</v>
      </c>
    </row>
    <row r="521" s="1" customFormat="1" ht="70.05" customHeight="1" spans="1:25">
      <c r="A521" s="8">
        <v>96</v>
      </c>
      <c r="B521" s="8" t="s">
        <v>432</v>
      </c>
      <c r="C521" s="8" t="s">
        <v>2166</v>
      </c>
      <c r="D521" s="18" t="s">
        <v>1850</v>
      </c>
      <c r="E521" s="18" t="s">
        <v>2156</v>
      </c>
      <c r="F521" s="30" t="s">
        <v>2167</v>
      </c>
      <c r="G521" s="8">
        <v>49.92</v>
      </c>
      <c r="H521" s="8" t="s">
        <v>435</v>
      </c>
      <c r="I521" s="8" t="s">
        <v>2168</v>
      </c>
      <c r="J521" s="8">
        <v>30</v>
      </c>
      <c r="K521" s="8"/>
      <c r="L521" s="8"/>
      <c r="M521" s="8">
        <v>30</v>
      </c>
      <c r="N521" s="8"/>
      <c r="O521" s="8" t="s">
        <v>1963</v>
      </c>
      <c r="P521" s="30" t="s">
        <v>2169</v>
      </c>
      <c r="Q521" s="8">
        <v>283</v>
      </c>
      <c r="R521" s="43" t="s">
        <v>2160</v>
      </c>
      <c r="S521" s="43" t="s">
        <v>2161</v>
      </c>
      <c r="T521" s="43" t="s">
        <v>466</v>
      </c>
      <c r="U521" s="43" t="s">
        <v>2162</v>
      </c>
      <c r="V521" s="43"/>
      <c r="W521" s="48">
        <v>30</v>
      </c>
      <c r="X521" s="46">
        <f t="shared" si="18"/>
        <v>0</v>
      </c>
      <c r="Y521" s="1">
        <f t="shared" si="17"/>
        <v>0</v>
      </c>
    </row>
    <row r="522" s="1" customFormat="1" ht="100.2" customHeight="1" spans="1:25">
      <c r="A522" s="8">
        <v>97</v>
      </c>
      <c r="B522" s="8" t="s">
        <v>432</v>
      </c>
      <c r="C522" s="8" t="s">
        <v>2170</v>
      </c>
      <c r="D522" s="18" t="s">
        <v>1850</v>
      </c>
      <c r="E522" s="18" t="s">
        <v>2156</v>
      </c>
      <c r="F522" s="30" t="s">
        <v>2171</v>
      </c>
      <c r="G522" s="8">
        <v>79.5</v>
      </c>
      <c r="H522" s="8" t="s">
        <v>435</v>
      </c>
      <c r="I522" s="8" t="s">
        <v>2172</v>
      </c>
      <c r="J522" s="8">
        <v>48</v>
      </c>
      <c r="K522" s="8"/>
      <c r="L522" s="8"/>
      <c r="M522" s="8">
        <v>48</v>
      </c>
      <c r="N522" s="8"/>
      <c r="O522" s="8" t="s">
        <v>2512</v>
      </c>
      <c r="P522" s="30" t="s">
        <v>2173</v>
      </c>
      <c r="Q522" s="8">
        <v>194</v>
      </c>
      <c r="R522" s="43" t="s">
        <v>2160</v>
      </c>
      <c r="S522" s="43" t="s">
        <v>2161</v>
      </c>
      <c r="T522" s="43" t="s">
        <v>466</v>
      </c>
      <c r="U522" s="43" t="s">
        <v>2162</v>
      </c>
      <c r="V522" s="43"/>
      <c r="W522" s="48">
        <v>48</v>
      </c>
      <c r="X522" s="46">
        <f t="shared" si="18"/>
        <v>0</v>
      </c>
      <c r="Y522" s="1">
        <f t="shared" si="17"/>
        <v>0</v>
      </c>
    </row>
    <row r="523" s="1" customFormat="1" ht="81" customHeight="1" spans="1:25">
      <c r="A523" s="8">
        <v>98</v>
      </c>
      <c r="B523" s="8" t="s">
        <v>432</v>
      </c>
      <c r="C523" s="8" t="s">
        <v>2174</v>
      </c>
      <c r="D523" s="18" t="s">
        <v>1850</v>
      </c>
      <c r="E523" s="18" t="s">
        <v>2156</v>
      </c>
      <c r="F523" s="19" t="s">
        <v>2175</v>
      </c>
      <c r="G523" s="18">
        <v>68.88</v>
      </c>
      <c r="H523" s="18" t="s">
        <v>435</v>
      </c>
      <c r="I523" s="18" t="s">
        <v>460</v>
      </c>
      <c r="J523" s="8">
        <v>41</v>
      </c>
      <c r="K523" s="18"/>
      <c r="L523" s="18"/>
      <c r="M523" s="8">
        <v>41</v>
      </c>
      <c r="N523" s="18"/>
      <c r="O523" s="18" t="s">
        <v>2512</v>
      </c>
      <c r="P523" s="19" t="s">
        <v>2176</v>
      </c>
      <c r="Q523" s="18">
        <v>189</v>
      </c>
      <c r="R523" s="50" t="s">
        <v>2160</v>
      </c>
      <c r="S523" s="50" t="s">
        <v>2161</v>
      </c>
      <c r="T523" s="50" t="s">
        <v>466</v>
      </c>
      <c r="U523" s="50" t="s">
        <v>2162</v>
      </c>
      <c r="V523" s="70"/>
      <c r="W523" s="48">
        <v>41</v>
      </c>
      <c r="X523" s="46">
        <f t="shared" si="18"/>
        <v>0</v>
      </c>
      <c r="Y523" s="1">
        <f t="shared" si="17"/>
        <v>0</v>
      </c>
    </row>
    <row r="524" s="1" customFormat="1" ht="70.05" customHeight="1" spans="1:25">
      <c r="A524" s="8">
        <v>99</v>
      </c>
      <c r="B524" s="8" t="s">
        <v>432</v>
      </c>
      <c r="C524" s="8" t="s">
        <v>2177</v>
      </c>
      <c r="D524" s="18" t="s">
        <v>1850</v>
      </c>
      <c r="E524" s="18" t="s">
        <v>2156</v>
      </c>
      <c r="F524" s="13" t="s">
        <v>2178</v>
      </c>
      <c r="G524" s="11">
        <v>44.1</v>
      </c>
      <c r="H524" s="11" t="s">
        <v>435</v>
      </c>
      <c r="I524" s="11" t="s">
        <v>2179</v>
      </c>
      <c r="J524" s="8">
        <v>26</v>
      </c>
      <c r="K524" s="11"/>
      <c r="L524" s="11"/>
      <c r="M524" s="8">
        <v>26</v>
      </c>
      <c r="N524" s="11"/>
      <c r="O524" s="11" t="s">
        <v>1963</v>
      </c>
      <c r="P524" s="13" t="s">
        <v>2180</v>
      </c>
      <c r="Q524" s="11">
        <v>229</v>
      </c>
      <c r="R524" s="47" t="s">
        <v>2160</v>
      </c>
      <c r="S524" s="47" t="s">
        <v>2161</v>
      </c>
      <c r="T524" s="47" t="s">
        <v>466</v>
      </c>
      <c r="U524" s="47" t="s">
        <v>2162</v>
      </c>
      <c r="V524" s="43"/>
      <c r="W524" s="48">
        <v>26</v>
      </c>
      <c r="X524" s="46">
        <f t="shared" si="18"/>
        <v>0</v>
      </c>
      <c r="Y524" s="1">
        <f t="shared" si="17"/>
        <v>0</v>
      </c>
    </row>
    <row r="525" s="1" customFormat="1" ht="70.05" customHeight="1" spans="1:25">
      <c r="A525" s="8">
        <v>100</v>
      </c>
      <c r="B525" s="8" t="s">
        <v>432</v>
      </c>
      <c r="C525" s="8" t="s">
        <v>2181</v>
      </c>
      <c r="D525" s="18" t="s">
        <v>1850</v>
      </c>
      <c r="E525" s="18" t="s">
        <v>2156</v>
      </c>
      <c r="F525" s="13" t="s">
        <v>2182</v>
      </c>
      <c r="G525" s="11">
        <v>54.4</v>
      </c>
      <c r="H525" s="11" t="s">
        <v>435</v>
      </c>
      <c r="I525" s="11" t="s">
        <v>2183</v>
      </c>
      <c r="J525" s="8">
        <v>32</v>
      </c>
      <c r="K525" s="11"/>
      <c r="L525" s="11"/>
      <c r="M525" s="8">
        <v>32</v>
      </c>
      <c r="N525" s="11"/>
      <c r="O525" s="11" t="s">
        <v>1963</v>
      </c>
      <c r="P525" s="13" t="s">
        <v>2184</v>
      </c>
      <c r="Q525" s="11">
        <v>315</v>
      </c>
      <c r="R525" s="47" t="s">
        <v>2160</v>
      </c>
      <c r="S525" s="47" t="s">
        <v>2161</v>
      </c>
      <c r="T525" s="47" t="s">
        <v>466</v>
      </c>
      <c r="U525" s="47" t="s">
        <v>2162</v>
      </c>
      <c r="V525" s="43"/>
      <c r="W525" s="48">
        <v>32</v>
      </c>
      <c r="X525" s="46">
        <f t="shared" si="18"/>
        <v>0</v>
      </c>
      <c r="Y525" s="1">
        <f t="shared" si="17"/>
        <v>0</v>
      </c>
    </row>
    <row r="526" s="1" customFormat="1" ht="87" customHeight="1" spans="1:25">
      <c r="A526" s="8">
        <v>101</v>
      </c>
      <c r="B526" s="8" t="s">
        <v>432</v>
      </c>
      <c r="C526" s="8" t="s">
        <v>2185</v>
      </c>
      <c r="D526" s="18" t="s">
        <v>1850</v>
      </c>
      <c r="E526" s="18" t="s">
        <v>2156</v>
      </c>
      <c r="F526" s="55" t="s">
        <v>2186</v>
      </c>
      <c r="G526" s="12">
        <v>56.5</v>
      </c>
      <c r="H526" s="12" t="s">
        <v>435</v>
      </c>
      <c r="I526" s="12" t="s">
        <v>2187</v>
      </c>
      <c r="J526" s="8">
        <v>34</v>
      </c>
      <c r="K526" s="12"/>
      <c r="L526" s="12"/>
      <c r="M526" s="8">
        <v>34</v>
      </c>
      <c r="N526" s="12"/>
      <c r="O526" s="12" t="s">
        <v>2512</v>
      </c>
      <c r="P526" s="55" t="s">
        <v>2188</v>
      </c>
      <c r="Q526" s="12">
        <v>302</v>
      </c>
      <c r="R526" s="71" t="s">
        <v>2160</v>
      </c>
      <c r="S526" s="71" t="s">
        <v>2161</v>
      </c>
      <c r="T526" s="71" t="s">
        <v>466</v>
      </c>
      <c r="U526" s="71" t="s">
        <v>2162</v>
      </c>
      <c r="V526" s="43"/>
      <c r="W526" s="48">
        <v>34</v>
      </c>
      <c r="X526" s="46">
        <f t="shared" si="18"/>
        <v>0</v>
      </c>
      <c r="Y526" s="1">
        <f t="shared" si="17"/>
        <v>0</v>
      </c>
    </row>
    <row r="527" s="1" customFormat="1" ht="70.05" customHeight="1" spans="1:25">
      <c r="A527" s="8">
        <v>102</v>
      </c>
      <c r="B527" s="28" t="s">
        <v>530</v>
      </c>
      <c r="C527" s="8" t="s">
        <v>2189</v>
      </c>
      <c r="D527" s="28" t="s">
        <v>1850</v>
      </c>
      <c r="E527" s="28" t="s">
        <v>2156</v>
      </c>
      <c r="F527" s="13" t="s">
        <v>2190</v>
      </c>
      <c r="G527" s="11">
        <v>21.153222</v>
      </c>
      <c r="H527" s="11" t="s">
        <v>533</v>
      </c>
      <c r="I527" s="11" t="s">
        <v>548</v>
      </c>
      <c r="J527" s="8">
        <v>21.153222</v>
      </c>
      <c r="K527" s="11"/>
      <c r="L527" s="11"/>
      <c r="M527" s="8">
        <v>21.153222</v>
      </c>
      <c r="N527" s="11"/>
      <c r="O527" s="11" t="s">
        <v>535</v>
      </c>
      <c r="P527" s="13" t="s">
        <v>2191</v>
      </c>
      <c r="Q527" s="11">
        <v>318</v>
      </c>
      <c r="R527" s="47">
        <v>43271</v>
      </c>
      <c r="S527" s="47">
        <v>43281</v>
      </c>
      <c r="T527" s="47" t="s">
        <v>539</v>
      </c>
      <c r="U527" s="47" t="s">
        <v>80</v>
      </c>
      <c r="V527" s="43"/>
      <c r="W527" s="48">
        <v>21.153222</v>
      </c>
      <c r="X527" s="46">
        <f t="shared" si="18"/>
        <v>0</v>
      </c>
      <c r="Y527" s="1">
        <f t="shared" si="17"/>
        <v>0</v>
      </c>
    </row>
    <row r="528" s="2" customFormat="1" ht="36" customHeight="1" spans="1:25">
      <c r="A528" s="9"/>
      <c r="B528" s="9" t="s">
        <v>2192</v>
      </c>
      <c r="C528" s="9"/>
      <c r="D528" s="9"/>
      <c r="E528" s="9"/>
      <c r="F528" s="10"/>
      <c r="G528" s="9"/>
      <c r="H528" s="9"/>
      <c r="I528" s="9"/>
      <c r="J528" s="9">
        <f t="shared" ref="J528:N528" si="19">J529+J530+J531+J532+J533</f>
        <v>430.15209</v>
      </c>
      <c r="K528" s="9">
        <f t="shared" si="19"/>
        <v>0</v>
      </c>
      <c r="L528" s="9">
        <f t="shared" si="19"/>
        <v>0</v>
      </c>
      <c r="M528" s="9">
        <f t="shared" si="19"/>
        <v>430.15209</v>
      </c>
      <c r="N528" s="9">
        <f t="shared" si="19"/>
        <v>0</v>
      </c>
      <c r="O528" s="9"/>
      <c r="P528" s="10"/>
      <c r="Q528" s="9"/>
      <c r="R528" s="44"/>
      <c r="S528" s="44"/>
      <c r="T528" s="44"/>
      <c r="U528" s="44"/>
      <c r="V528" s="44"/>
      <c r="W528" s="45">
        <v>430.15209</v>
      </c>
      <c r="X528" s="46">
        <f t="shared" si="18"/>
        <v>0</v>
      </c>
      <c r="Y528" s="1">
        <f t="shared" si="17"/>
        <v>0</v>
      </c>
    </row>
    <row r="529" s="1" customFormat="1" ht="60" customHeight="1" spans="1:25">
      <c r="A529" s="8">
        <v>103</v>
      </c>
      <c r="B529" s="8" t="s">
        <v>2193</v>
      </c>
      <c r="C529" s="11" t="s">
        <v>2194</v>
      </c>
      <c r="D529" s="28" t="s">
        <v>1850</v>
      </c>
      <c r="E529" s="28" t="s">
        <v>967</v>
      </c>
      <c r="F529" s="13" t="s">
        <v>2194</v>
      </c>
      <c r="G529" s="8"/>
      <c r="H529" s="8"/>
      <c r="I529" s="8"/>
      <c r="J529" s="8">
        <v>226.548</v>
      </c>
      <c r="K529" s="8"/>
      <c r="L529" s="8"/>
      <c r="M529" s="8">
        <v>226.548</v>
      </c>
      <c r="N529" s="8"/>
      <c r="O529" s="8" t="s">
        <v>1025</v>
      </c>
      <c r="P529" s="13" t="s">
        <v>2195</v>
      </c>
      <c r="Q529" s="82"/>
      <c r="R529" s="43"/>
      <c r="S529" s="43"/>
      <c r="T529" s="43"/>
      <c r="U529" s="43"/>
      <c r="V529" s="43"/>
      <c r="W529" s="48">
        <v>226.548</v>
      </c>
      <c r="X529" s="46">
        <f t="shared" si="18"/>
        <v>0</v>
      </c>
      <c r="Y529" s="1">
        <f t="shared" si="17"/>
        <v>0</v>
      </c>
    </row>
    <row r="530" s="1" customFormat="1" ht="82.2" customHeight="1" spans="1:24">
      <c r="A530" s="8">
        <v>104</v>
      </c>
      <c r="B530" s="11" t="s">
        <v>2196</v>
      </c>
      <c r="C530" s="11" t="s">
        <v>2197</v>
      </c>
      <c r="D530" s="15" t="s">
        <v>1850</v>
      </c>
      <c r="E530" s="28" t="s">
        <v>967</v>
      </c>
      <c r="F530" s="13" t="s">
        <v>2197</v>
      </c>
      <c r="G530" s="8"/>
      <c r="H530" s="8"/>
      <c r="I530" s="8"/>
      <c r="J530" s="14">
        <v>31.536</v>
      </c>
      <c r="K530" s="8"/>
      <c r="L530" s="8"/>
      <c r="M530" s="14">
        <v>31.536</v>
      </c>
      <c r="N530" s="159"/>
      <c r="O530" s="8" t="s">
        <v>2019</v>
      </c>
      <c r="P530" s="13" t="s">
        <v>2026</v>
      </c>
      <c r="Q530" s="82"/>
      <c r="R530" s="47" t="s">
        <v>707</v>
      </c>
      <c r="S530" s="43"/>
      <c r="T530" s="43"/>
      <c r="U530" s="43"/>
      <c r="V530" s="43"/>
      <c r="W530" s="48">
        <v>31.536</v>
      </c>
      <c r="X530" s="46">
        <f t="shared" si="18"/>
        <v>0</v>
      </c>
    </row>
    <row r="531" s="1" customFormat="1" ht="60.6" customHeight="1" spans="1:24">
      <c r="A531" s="8">
        <v>105</v>
      </c>
      <c r="B531" s="11" t="s">
        <v>30</v>
      </c>
      <c r="C531" s="76" t="s">
        <v>2198</v>
      </c>
      <c r="D531" s="28" t="s">
        <v>1850</v>
      </c>
      <c r="E531" s="28" t="s">
        <v>967</v>
      </c>
      <c r="F531" s="155" t="s">
        <v>2199</v>
      </c>
      <c r="G531" s="109">
        <v>32.1256</v>
      </c>
      <c r="H531" s="24" t="s">
        <v>35</v>
      </c>
      <c r="I531" s="109" t="s">
        <v>969</v>
      </c>
      <c r="J531" s="24">
        <v>32.12559</v>
      </c>
      <c r="K531" s="109"/>
      <c r="L531" s="109"/>
      <c r="M531" s="24">
        <v>32.12559</v>
      </c>
      <c r="N531" s="82"/>
      <c r="O531" s="24" t="s">
        <v>37</v>
      </c>
      <c r="P531" s="160" t="s">
        <v>2200</v>
      </c>
      <c r="Q531" s="28">
        <v>97</v>
      </c>
      <c r="R531" s="47" t="s">
        <v>971</v>
      </c>
      <c r="S531" s="47" t="s">
        <v>972</v>
      </c>
      <c r="T531" s="47" t="s">
        <v>973</v>
      </c>
      <c r="U531" s="69" t="s">
        <v>181</v>
      </c>
      <c r="V531" s="43"/>
      <c r="W531" s="48">
        <v>32.12559</v>
      </c>
      <c r="X531" s="46">
        <f t="shared" si="18"/>
        <v>0</v>
      </c>
    </row>
    <row r="532" s="1" customFormat="1" ht="70.05" customHeight="1" spans="1:24">
      <c r="A532" s="8">
        <v>106</v>
      </c>
      <c r="B532" s="8" t="s">
        <v>216</v>
      </c>
      <c r="C532" s="8" t="s">
        <v>2513</v>
      </c>
      <c r="D532" s="11" t="s">
        <v>1850</v>
      </c>
      <c r="E532" s="8" t="s">
        <v>967</v>
      </c>
      <c r="F532" s="30" t="s">
        <v>2202</v>
      </c>
      <c r="G532" s="8">
        <v>98.95</v>
      </c>
      <c r="H532" s="8" t="s">
        <v>219</v>
      </c>
      <c r="I532" s="8" t="s">
        <v>2203</v>
      </c>
      <c r="J532" s="8">
        <v>94.0025</v>
      </c>
      <c r="K532" s="8"/>
      <c r="L532" s="8"/>
      <c r="M532" s="8">
        <v>94.0025</v>
      </c>
      <c r="N532" s="8"/>
      <c r="O532" s="8" t="s">
        <v>221</v>
      </c>
      <c r="P532" s="30" t="s">
        <v>2204</v>
      </c>
      <c r="Q532" s="8">
        <v>3647</v>
      </c>
      <c r="R532" s="43" t="s">
        <v>143</v>
      </c>
      <c r="S532" s="43" t="s">
        <v>545</v>
      </c>
      <c r="T532" s="43" t="s">
        <v>540</v>
      </c>
      <c r="U532" s="43"/>
      <c r="V532" s="43"/>
      <c r="W532" s="48">
        <v>94.0025</v>
      </c>
      <c r="X532" s="46">
        <f t="shared" si="18"/>
        <v>0</v>
      </c>
    </row>
    <row r="533" s="1" customFormat="1" ht="70.05" customHeight="1" spans="1:24">
      <c r="A533" s="8">
        <v>107</v>
      </c>
      <c r="B533" s="8" t="s">
        <v>2205</v>
      </c>
      <c r="C533" s="83" t="s">
        <v>2199</v>
      </c>
      <c r="D533" s="28" t="s">
        <v>1850</v>
      </c>
      <c r="E533" s="8" t="s">
        <v>967</v>
      </c>
      <c r="F533" s="145" t="s">
        <v>2206</v>
      </c>
      <c r="G533" s="82"/>
      <c r="H533" s="82"/>
      <c r="I533" s="82"/>
      <c r="J533" s="82">
        <v>45.94</v>
      </c>
      <c r="K533" s="82"/>
      <c r="L533" s="82"/>
      <c r="M533" s="82">
        <v>45.94</v>
      </c>
      <c r="N533" s="161"/>
      <c r="O533" s="82" t="s">
        <v>2207</v>
      </c>
      <c r="P533" s="145" t="s">
        <v>2208</v>
      </c>
      <c r="Q533" s="82"/>
      <c r="R533" s="43"/>
      <c r="S533" s="43"/>
      <c r="T533" s="43"/>
      <c r="U533" s="43"/>
      <c r="V533" s="43"/>
      <c r="W533" s="48">
        <v>45.94</v>
      </c>
      <c r="X533" s="46">
        <f t="shared" si="18"/>
        <v>0</v>
      </c>
    </row>
    <row r="534" s="2" customFormat="1" ht="32.4" customHeight="1" spans="1:24">
      <c r="A534" s="9"/>
      <c r="B534" s="9" t="s">
        <v>2209</v>
      </c>
      <c r="C534" s="9"/>
      <c r="D534" s="9"/>
      <c r="E534" s="9"/>
      <c r="F534" s="10"/>
      <c r="G534" s="9"/>
      <c r="H534" s="9"/>
      <c r="I534" s="9"/>
      <c r="J534" s="9">
        <f t="shared" ref="J534:N534" si="20">J535+J575+J555</f>
        <v>1392.1</v>
      </c>
      <c r="K534" s="9">
        <f t="shared" si="20"/>
        <v>0</v>
      </c>
      <c r="L534" s="9">
        <f t="shared" si="20"/>
        <v>0</v>
      </c>
      <c r="M534" s="9">
        <f t="shared" si="20"/>
        <v>481</v>
      </c>
      <c r="N534" s="9">
        <f t="shared" si="20"/>
        <v>911.1</v>
      </c>
      <c r="O534" s="9"/>
      <c r="P534" s="10"/>
      <c r="Q534" s="9"/>
      <c r="R534" s="44"/>
      <c r="S534" s="44"/>
      <c r="T534" s="44"/>
      <c r="U534" s="44"/>
      <c r="V534" s="44"/>
      <c r="W534" s="45">
        <v>1392.1</v>
      </c>
      <c r="X534" s="46">
        <f t="shared" si="18"/>
        <v>0</v>
      </c>
    </row>
    <row r="535" s="2" customFormat="1" ht="33" customHeight="1" spans="1:24">
      <c r="A535" s="9"/>
      <c r="B535" s="9" t="s">
        <v>2210</v>
      </c>
      <c r="C535" s="9"/>
      <c r="D535" s="9"/>
      <c r="E535" s="9"/>
      <c r="F535" s="10"/>
      <c r="G535" s="9"/>
      <c r="H535" s="9"/>
      <c r="I535" s="9"/>
      <c r="J535" s="9">
        <f t="shared" ref="J535:N535" si="21">SUM(J536:J554)</f>
        <v>826.1</v>
      </c>
      <c r="K535" s="9">
        <f t="shared" si="21"/>
        <v>0</v>
      </c>
      <c r="L535" s="9">
        <f t="shared" si="21"/>
        <v>0</v>
      </c>
      <c r="M535" s="9">
        <f t="shared" si="21"/>
        <v>0</v>
      </c>
      <c r="N535" s="9">
        <f t="shared" si="21"/>
        <v>826.1</v>
      </c>
      <c r="O535" s="9"/>
      <c r="P535" s="10"/>
      <c r="Q535" s="9"/>
      <c r="R535" s="44"/>
      <c r="S535" s="44"/>
      <c r="T535" s="44"/>
      <c r="U535" s="44"/>
      <c r="V535" s="44"/>
      <c r="W535" s="45">
        <v>826.1</v>
      </c>
      <c r="X535" s="46">
        <f t="shared" si="18"/>
        <v>0</v>
      </c>
    </row>
    <row r="536" s="1" customFormat="1" ht="70.05" customHeight="1" spans="1:24">
      <c r="A536" s="8">
        <v>1</v>
      </c>
      <c r="B536" s="8" t="s">
        <v>1505</v>
      </c>
      <c r="C536" s="26" t="s">
        <v>2211</v>
      </c>
      <c r="D536" s="18" t="s">
        <v>967</v>
      </c>
      <c r="E536" s="18" t="s">
        <v>957</v>
      </c>
      <c r="F536" s="19" t="s">
        <v>2212</v>
      </c>
      <c r="G536" s="18" t="s">
        <v>2213</v>
      </c>
      <c r="H536" s="18" t="s">
        <v>1509</v>
      </c>
      <c r="I536" s="18" t="s">
        <v>2018</v>
      </c>
      <c r="J536" s="26">
        <v>2.1</v>
      </c>
      <c r="K536" s="18"/>
      <c r="L536" s="18"/>
      <c r="M536" s="18"/>
      <c r="N536" s="26">
        <v>2.1</v>
      </c>
      <c r="O536" s="18" t="s">
        <v>1511</v>
      </c>
      <c r="P536" s="19" t="s">
        <v>2214</v>
      </c>
      <c r="Q536" s="18" t="s">
        <v>2215</v>
      </c>
      <c r="R536" s="50"/>
      <c r="S536" s="50"/>
      <c r="T536" s="50"/>
      <c r="U536" s="50"/>
      <c r="V536" s="43"/>
      <c r="W536" s="48">
        <v>2.1</v>
      </c>
      <c r="X536" s="46">
        <f t="shared" si="18"/>
        <v>0</v>
      </c>
    </row>
    <row r="537" s="1" customFormat="1" ht="125.4" customHeight="1" spans="1:24">
      <c r="A537" s="8">
        <v>2</v>
      </c>
      <c r="B537" s="8" t="s">
        <v>30</v>
      </c>
      <c r="C537" s="26" t="s">
        <v>2216</v>
      </c>
      <c r="D537" s="18" t="s">
        <v>967</v>
      </c>
      <c r="E537" s="18" t="s">
        <v>957</v>
      </c>
      <c r="F537" s="19" t="s">
        <v>2217</v>
      </c>
      <c r="G537" s="18" t="s">
        <v>2213</v>
      </c>
      <c r="H537" s="11" t="s">
        <v>35</v>
      </c>
      <c r="I537" s="18" t="s">
        <v>35</v>
      </c>
      <c r="J537" s="26">
        <v>11.2</v>
      </c>
      <c r="K537" s="18"/>
      <c r="L537" s="18"/>
      <c r="M537" s="18"/>
      <c r="N537" s="26">
        <v>11.2</v>
      </c>
      <c r="O537" s="11" t="s">
        <v>37</v>
      </c>
      <c r="P537" s="19" t="s">
        <v>2218</v>
      </c>
      <c r="Q537" s="18">
        <v>16</v>
      </c>
      <c r="R537" s="47" t="s">
        <v>707</v>
      </c>
      <c r="S537" s="69" t="s">
        <v>245</v>
      </c>
      <c r="T537" s="69" t="s">
        <v>710</v>
      </c>
      <c r="U537" s="50"/>
      <c r="V537" s="43"/>
      <c r="W537" s="48">
        <v>11.2</v>
      </c>
      <c r="X537" s="46">
        <f t="shared" si="18"/>
        <v>0</v>
      </c>
    </row>
    <row r="538" s="1" customFormat="1" ht="118.8" customHeight="1" spans="1:24">
      <c r="A538" s="8">
        <v>3</v>
      </c>
      <c r="B538" s="8" t="s">
        <v>42</v>
      </c>
      <c r="C538" s="26" t="s">
        <v>2219</v>
      </c>
      <c r="D538" s="18" t="s">
        <v>967</v>
      </c>
      <c r="E538" s="18" t="s">
        <v>957</v>
      </c>
      <c r="F538" s="19" t="s">
        <v>2220</v>
      </c>
      <c r="G538" s="18" t="s">
        <v>2213</v>
      </c>
      <c r="H538" s="18" t="s">
        <v>45</v>
      </c>
      <c r="I538" s="18" t="s">
        <v>2221</v>
      </c>
      <c r="J538" s="67">
        <v>16.1</v>
      </c>
      <c r="K538" s="18"/>
      <c r="L538" s="18"/>
      <c r="M538" s="18"/>
      <c r="N538" s="67">
        <v>16.1</v>
      </c>
      <c r="O538" s="18" t="s">
        <v>47</v>
      </c>
      <c r="P538" s="54" t="s">
        <v>2222</v>
      </c>
      <c r="Q538" s="18">
        <v>41</v>
      </c>
      <c r="R538" s="47" t="s">
        <v>2027</v>
      </c>
      <c r="S538" s="50" t="s">
        <v>2223</v>
      </c>
      <c r="T538" s="69" t="s">
        <v>710</v>
      </c>
      <c r="U538" s="50" t="s">
        <v>2224</v>
      </c>
      <c r="V538" s="43"/>
      <c r="W538" s="48">
        <v>16.1</v>
      </c>
      <c r="X538" s="46">
        <f t="shared" si="18"/>
        <v>0</v>
      </c>
    </row>
    <row r="539" s="1" customFormat="1" ht="49.95" customHeight="1" spans="1:24">
      <c r="A539" s="8">
        <v>4</v>
      </c>
      <c r="B539" s="8" t="s">
        <v>135</v>
      </c>
      <c r="C539" s="26" t="s">
        <v>2225</v>
      </c>
      <c r="D539" s="18" t="s">
        <v>967</v>
      </c>
      <c r="E539" s="18" t="s">
        <v>957</v>
      </c>
      <c r="F539" s="61" t="s">
        <v>2226</v>
      </c>
      <c r="G539" s="18" t="s">
        <v>2213</v>
      </c>
      <c r="H539" s="62" t="s">
        <v>138</v>
      </c>
      <c r="I539" s="18" t="s">
        <v>1095</v>
      </c>
      <c r="J539" s="67">
        <v>12.6</v>
      </c>
      <c r="K539" s="18"/>
      <c r="L539" s="18"/>
      <c r="M539" s="18"/>
      <c r="N539" s="67">
        <v>12.6</v>
      </c>
      <c r="O539" s="62" t="s">
        <v>135</v>
      </c>
      <c r="P539" s="61" t="s">
        <v>2227</v>
      </c>
      <c r="Q539" s="28">
        <v>216</v>
      </c>
      <c r="R539" s="47" t="s">
        <v>707</v>
      </c>
      <c r="S539" s="69" t="s">
        <v>2228</v>
      </c>
      <c r="T539" s="69" t="s">
        <v>2229</v>
      </c>
      <c r="U539" s="69"/>
      <c r="V539" s="43"/>
      <c r="W539" s="48">
        <v>12.6</v>
      </c>
      <c r="X539" s="46">
        <f t="shared" si="18"/>
        <v>0</v>
      </c>
    </row>
    <row r="540" s="1" customFormat="1" ht="66" customHeight="1" spans="1:24">
      <c r="A540" s="8">
        <v>5</v>
      </c>
      <c r="B540" s="8" t="s">
        <v>157</v>
      </c>
      <c r="C540" s="26" t="s">
        <v>2230</v>
      </c>
      <c r="D540" s="18" t="s">
        <v>967</v>
      </c>
      <c r="E540" s="18" t="s">
        <v>957</v>
      </c>
      <c r="F540" s="19" t="s">
        <v>2231</v>
      </c>
      <c r="G540" s="18" t="s">
        <v>2213</v>
      </c>
      <c r="H540" s="18" t="s">
        <v>160</v>
      </c>
      <c r="I540" s="28" t="s">
        <v>2232</v>
      </c>
      <c r="J540" s="162">
        <v>7</v>
      </c>
      <c r="K540" s="28"/>
      <c r="L540" s="28"/>
      <c r="M540" s="28"/>
      <c r="N540" s="162">
        <v>7</v>
      </c>
      <c r="O540" s="28" t="s">
        <v>47</v>
      </c>
      <c r="P540" s="54" t="s">
        <v>2233</v>
      </c>
      <c r="Q540" s="28">
        <v>216</v>
      </c>
      <c r="R540" s="47" t="s">
        <v>707</v>
      </c>
      <c r="S540" s="69" t="s">
        <v>2228</v>
      </c>
      <c r="T540" s="69" t="s">
        <v>2229</v>
      </c>
      <c r="U540" s="69"/>
      <c r="V540" s="43"/>
      <c r="W540" s="48">
        <v>7</v>
      </c>
      <c r="X540" s="46">
        <f t="shared" si="18"/>
        <v>0</v>
      </c>
    </row>
    <row r="541" s="1" customFormat="1" ht="69.6" customHeight="1" spans="1:24">
      <c r="A541" s="8">
        <v>6</v>
      </c>
      <c r="B541" s="8" t="s">
        <v>199</v>
      </c>
      <c r="C541" s="26" t="s">
        <v>2234</v>
      </c>
      <c r="D541" s="18" t="s">
        <v>967</v>
      </c>
      <c r="E541" s="18" t="s">
        <v>957</v>
      </c>
      <c r="F541" s="19" t="s">
        <v>2235</v>
      </c>
      <c r="G541" s="18" t="s">
        <v>2213</v>
      </c>
      <c r="H541" s="18" t="s">
        <v>202</v>
      </c>
      <c r="I541" s="18" t="s">
        <v>1368</v>
      </c>
      <c r="J541" s="26">
        <v>5.6</v>
      </c>
      <c r="K541" s="18"/>
      <c r="L541" s="18"/>
      <c r="M541" s="18"/>
      <c r="N541" s="26">
        <v>5.6</v>
      </c>
      <c r="O541" s="18" t="s">
        <v>199</v>
      </c>
      <c r="P541" s="19" t="s">
        <v>2236</v>
      </c>
      <c r="Q541" s="18">
        <v>8</v>
      </c>
      <c r="R541" s="47" t="s">
        <v>707</v>
      </c>
      <c r="S541" s="50">
        <v>43101</v>
      </c>
      <c r="T541" s="50" t="s">
        <v>667</v>
      </c>
      <c r="U541" s="47"/>
      <c r="V541" s="43"/>
      <c r="W541" s="48">
        <v>5.6</v>
      </c>
      <c r="X541" s="46">
        <f t="shared" si="18"/>
        <v>0</v>
      </c>
    </row>
    <row r="542" s="1" customFormat="1" ht="85.8" customHeight="1" spans="1:24">
      <c r="A542" s="8">
        <v>7</v>
      </c>
      <c r="B542" s="8" t="s">
        <v>216</v>
      </c>
      <c r="C542" s="26" t="s">
        <v>2237</v>
      </c>
      <c r="D542" s="18" t="s">
        <v>967</v>
      </c>
      <c r="E542" s="18" t="s">
        <v>957</v>
      </c>
      <c r="F542" s="19" t="s">
        <v>2238</v>
      </c>
      <c r="G542" s="18" t="s">
        <v>2213</v>
      </c>
      <c r="H542" s="18" t="s">
        <v>219</v>
      </c>
      <c r="I542" s="18" t="s">
        <v>219</v>
      </c>
      <c r="J542" s="67">
        <v>7</v>
      </c>
      <c r="K542" s="18"/>
      <c r="L542" s="18"/>
      <c r="M542" s="18"/>
      <c r="N542" s="67">
        <v>7</v>
      </c>
      <c r="O542" s="18" t="s">
        <v>221</v>
      </c>
      <c r="P542" s="19" t="s">
        <v>2239</v>
      </c>
      <c r="Q542" s="18">
        <v>10</v>
      </c>
      <c r="R542" s="50" t="s">
        <v>707</v>
      </c>
      <c r="S542" s="50" t="s">
        <v>245</v>
      </c>
      <c r="T542" s="50" t="s">
        <v>710</v>
      </c>
      <c r="U542" s="50"/>
      <c r="V542" s="43"/>
      <c r="W542" s="48">
        <v>7</v>
      </c>
      <c r="X542" s="46">
        <f t="shared" si="18"/>
        <v>0</v>
      </c>
    </row>
    <row r="543" s="1" customFormat="1" ht="85.2" customHeight="1" spans="1:24">
      <c r="A543" s="8">
        <v>8</v>
      </c>
      <c r="B543" s="8" t="s">
        <v>262</v>
      </c>
      <c r="C543" s="26" t="s">
        <v>2240</v>
      </c>
      <c r="D543" s="18" t="s">
        <v>967</v>
      </c>
      <c r="E543" s="18" t="s">
        <v>957</v>
      </c>
      <c r="F543" s="61" t="s">
        <v>2241</v>
      </c>
      <c r="G543" s="18" t="s">
        <v>2213</v>
      </c>
      <c r="H543" s="62" t="s">
        <v>265</v>
      </c>
      <c r="I543" s="18" t="s">
        <v>2242</v>
      </c>
      <c r="J543" s="67">
        <v>0.7</v>
      </c>
      <c r="K543" s="18"/>
      <c r="L543" s="18"/>
      <c r="M543" s="18"/>
      <c r="N543" s="67">
        <v>0.7</v>
      </c>
      <c r="O543" s="62" t="s">
        <v>265</v>
      </c>
      <c r="P543" s="61" t="s">
        <v>2243</v>
      </c>
      <c r="Q543" s="18" t="s">
        <v>2244</v>
      </c>
      <c r="R543" s="102" t="s">
        <v>707</v>
      </c>
      <c r="S543" s="164">
        <v>2018.6</v>
      </c>
      <c r="T543" s="164">
        <v>2018.12</v>
      </c>
      <c r="U543" s="164">
        <v>2018.12</v>
      </c>
      <c r="V543" s="43"/>
      <c r="W543" s="48">
        <v>0.7</v>
      </c>
      <c r="X543" s="46">
        <f t="shared" si="18"/>
        <v>0</v>
      </c>
    </row>
    <row r="544" s="1" customFormat="1" ht="64.95" customHeight="1" spans="1:24">
      <c r="A544" s="8">
        <v>9</v>
      </c>
      <c r="B544" s="8" t="s">
        <v>286</v>
      </c>
      <c r="C544" s="26" t="s">
        <v>2245</v>
      </c>
      <c r="D544" s="18" t="s">
        <v>967</v>
      </c>
      <c r="E544" s="18" t="s">
        <v>957</v>
      </c>
      <c r="F544" s="54" t="s">
        <v>2246</v>
      </c>
      <c r="G544" s="28">
        <v>3.5</v>
      </c>
      <c r="H544" s="28" t="s">
        <v>219</v>
      </c>
      <c r="I544" s="28" t="s">
        <v>220</v>
      </c>
      <c r="J544" s="162">
        <v>3.5</v>
      </c>
      <c r="K544" s="28"/>
      <c r="L544" s="28"/>
      <c r="M544" s="28"/>
      <c r="N544" s="162">
        <v>3.5</v>
      </c>
      <c r="O544" s="28" t="s">
        <v>221</v>
      </c>
      <c r="P544" s="54" t="s">
        <v>2247</v>
      </c>
      <c r="Q544" s="28">
        <v>614</v>
      </c>
      <c r="R544" s="69" t="s">
        <v>707</v>
      </c>
      <c r="S544" s="69" t="s">
        <v>91</v>
      </c>
      <c r="T544" s="69" t="s">
        <v>80</v>
      </c>
      <c r="U544" s="69"/>
      <c r="V544" s="43"/>
      <c r="W544" s="48">
        <v>3.5</v>
      </c>
      <c r="X544" s="46">
        <f t="shared" si="18"/>
        <v>0</v>
      </c>
    </row>
    <row r="545" s="1" customFormat="1" ht="64.95" customHeight="1" spans="1:24">
      <c r="A545" s="8">
        <v>10</v>
      </c>
      <c r="B545" s="8" t="s">
        <v>317</v>
      </c>
      <c r="C545" s="26" t="s">
        <v>2248</v>
      </c>
      <c r="D545" s="18" t="s">
        <v>967</v>
      </c>
      <c r="E545" s="18" t="s">
        <v>957</v>
      </c>
      <c r="F545" s="19" t="s">
        <v>2249</v>
      </c>
      <c r="G545" s="18" t="s">
        <v>2213</v>
      </c>
      <c r="H545" s="18" t="s">
        <v>320</v>
      </c>
      <c r="I545" s="18" t="s">
        <v>1368</v>
      </c>
      <c r="J545" s="26">
        <v>2.8</v>
      </c>
      <c r="K545" s="18"/>
      <c r="L545" s="18"/>
      <c r="M545" s="18"/>
      <c r="N545" s="26">
        <v>2.8</v>
      </c>
      <c r="O545" s="18" t="s">
        <v>317</v>
      </c>
      <c r="P545" s="19" t="s">
        <v>2250</v>
      </c>
      <c r="Q545" s="18">
        <v>4</v>
      </c>
      <c r="R545" s="50" t="s">
        <v>707</v>
      </c>
      <c r="S545" s="50">
        <v>43252</v>
      </c>
      <c r="T545" s="50">
        <v>43435</v>
      </c>
      <c r="U545" s="47"/>
      <c r="V545" s="43"/>
      <c r="W545" s="48">
        <v>2.8</v>
      </c>
      <c r="X545" s="46">
        <f t="shared" si="18"/>
        <v>0</v>
      </c>
    </row>
    <row r="546" s="1" customFormat="1" ht="64.95" customHeight="1" spans="1:24">
      <c r="A546" s="8">
        <v>11</v>
      </c>
      <c r="B546" s="8" t="s">
        <v>425</v>
      </c>
      <c r="C546" s="26" t="s">
        <v>2251</v>
      </c>
      <c r="D546" s="18" t="s">
        <v>967</v>
      </c>
      <c r="E546" s="18" t="s">
        <v>957</v>
      </c>
      <c r="F546" s="19" t="s">
        <v>2252</v>
      </c>
      <c r="G546" s="18" t="s">
        <v>2213</v>
      </c>
      <c r="H546" s="18" t="s">
        <v>428</v>
      </c>
      <c r="I546" s="18" t="s">
        <v>1095</v>
      </c>
      <c r="J546" s="26">
        <v>3.5</v>
      </c>
      <c r="K546" s="18"/>
      <c r="L546" s="18"/>
      <c r="M546" s="18"/>
      <c r="N546" s="26">
        <v>3.5</v>
      </c>
      <c r="O546" s="18" t="s">
        <v>430</v>
      </c>
      <c r="P546" s="19" t="s">
        <v>2253</v>
      </c>
      <c r="Q546" s="18">
        <v>10</v>
      </c>
      <c r="R546" s="50" t="s">
        <v>2254</v>
      </c>
      <c r="S546" s="50"/>
      <c r="T546" s="50"/>
      <c r="U546" s="50"/>
      <c r="V546" s="43"/>
      <c r="W546" s="48">
        <v>3.5</v>
      </c>
      <c r="X546" s="46">
        <f t="shared" si="18"/>
        <v>0</v>
      </c>
    </row>
    <row r="547" s="1" customFormat="1" ht="64.95" customHeight="1" spans="1:24">
      <c r="A547" s="8">
        <v>12</v>
      </c>
      <c r="B547" s="8" t="s">
        <v>432</v>
      </c>
      <c r="C547" s="26" t="s">
        <v>2255</v>
      </c>
      <c r="D547" s="18" t="s">
        <v>967</v>
      </c>
      <c r="E547" s="18" t="s">
        <v>957</v>
      </c>
      <c r="F547" s="19" t="s">
        <v>2256</v>
      </c>
      <c r="G547" s="18" t="s">
        <v>2213</v>
      </c>
      <c r="H547" s="18" t="s">
        <v>435</v>
      </c>
      <c r="I547" s="18" t="s">
        <v>435</v>
      </c>
      <c r="J547" s="26">
        <v>4.2</v>
      </c>
      <c r="K547" s="18"/>
      <c r="L547" s="18"/>
      <c r="M547" s="18"/>
      <c r="N547" s="26">
        <v>4.2</v>
      </c>
      <c r="O547" s="18" t="s">
        <v>1192</v>
      </c>
      <c r="P547" s="19" t="s">
        <v>2257</v>
      </c>
      <c r="Q547" s="18">
        <v>5882</v>
      </c>
      <c r="R547" s="50" t="s">
        <v>707</v>
      </c>
      <c r="S547" s="50" t="s">
        <v>2258</v>
      </c>
      <c r="T547" s="50" t="s">
        <v>2259</v>
      </c>
      <c r="U547" s="50"/>
      <c r="V547" s="43"/>
      <c r="W547" s="48">
        <v>4.2</v>
      </c>
      <c r="X547" s="46">
        <f t="shared" si="18"/>
        <v>0</v>
      </c>
    </row>
    <row r="548" s="1" customFormat="1" ht="64.95" customHeight="1" spans="1:24">
      <c r="A548" s="8">
        <v>13</v>
      </c>
      <c r="B548" s="28" t="s">
        <v>470</v>
      </c>
      <c r="C548" s="26" t="s">
        <v>2260</v>
      </c>
      <c r="D548" s="18" t="s">
        <v>967</v>
      </c>
      <c r="E548" s="18" t="s">
        <v>957</v>
      </c>
      <c r="F548" s="55" t="s">
        <v>2261</v>
      </c>
      <c r="G548" s="18" t="s">
        <v>2213</v>
      </c>
      <c r="H548" s="12" t="s">
        <v>473</v>
      </c>
      <c r="I548" s="12" t="s">
        <v>2117</v>
      </c>
      <c r="J548" s="26">
        <v>4.9</v>
      </c>
      <c r="K548" s="12"/>
      <c r="L548" s="12"/>
      <c r="M548" s="12"/>
      <c r="N548" s="26">
        <v>4.9</v>
      </c>
      <c r="O548" s="12" t="s">
        <v>470</v>
      </c>
      <c r="P548" s="55" t="s">
        <v>2262</v>
      </c>
      <c r="Q548" s="12" t="s">
        <v>2263</v>
      </c>
      <c r="R548" s="50" t="s">
        <v>707</v>
      </c>
      <c r="S548" s="71"/>
      <c r="T548" s="71"/>
      <c r="U548" s="71"/>
      <c r="V548" s="43"/>
      <c r="W548" s="48">
        <v>4.9</v>
      </c>
      <c r="X548" s="46">
        <f t="shared" si="18"/>
        <v>0</v>
      </c>
    </row>
    <row r="549" s="1" customFormat="1" ht="64.95" customHeight="1" spans="1:24">
      <c r="A549" s="8">
        <v>14</v>
      </c>
      <c r="B549" s="8" t="s">
        <v>488</v>
      </c>
      <c r="C549" s="26" t="s">
        <v>2264</v>
      </c>
      <c r="D549" s="18" t="s">
        <v>967</v>
      </c>
      <c r="E549" s="18" t="s">
        <v>957</v>
      </c>
      <c r="F549" s="13" t="s">
        <v>2265</v>
      </c>
      <c r="G549" s="18" t="s">
        <v>2213</v>
      </c>
      <c r="H549" s="11" t="s">
        <v>491</v>
      </c>
      <c r="I549" s="11" t="s">
        <v>2266</v>
      </c>
      <c r="J549" s="26">
        <v>1.4</v>
      </c>
      <c r="K549" s="11"/>
      <c r="L549" s="11"/>
      <c r="M549" s="11"/>
      <c r="N549" s="26">
        <v>1.4</v>
      </c>
      <c r="O549" s="11" t="s">
        <v>488</v>
      </c>
      <c r="P549" s="13" t="s">
        <v>2267</v>
      </c>
      <c r="Q549" s="11" t="s">
        <v>2268</v>
      </c>
      <c r="R549" s="50" t="s">
        <v>707</v>
      </c>
      <c r="S549" s="47">
        <v>43169</v>
      </c>
      <c r="T549" s="47">
        <v>43231</v>
      </c>
      <c r="U549" s="47"/>
      <c r="V549" s="43"/>
      <c r="W549" s="48">
        <v>1.4</v>
      </c>
      <c r="X549" s="46">
        <f t="shared" si="18"/>
        <v>0</v>
      </c>
    </row>
    <row r="550" s="1" customFormat="1" ht="64.95" customHeight="1" spans="1:24">
      <c r="A550" s="8">
        <v>15</v>
      </c>
      <c r="B550" s="28" t="s">
        <v>530</v>
      </c>
      <c r="C550" s="156" t="s">
        <v>2269</v>
      </c>
      <c r="D550" s="28" t="s">
        <v>967</v>
      </c>
      <c r="E550" s="18" t="s">
        <v>957</v>
      </c>
      <c r="F550" s="59" t="s">
        <v>2270</v>
      </c>
      <c r="G550" s="18">
        <v>1.4</v>
      </c>
      <c r="H550" s="58" t="s">
        <v>533</v>
      </c>
      <c r="I550" s="28" t="s">
        <v>2271</v>
      </c>
      <c r="J550" s="162">
        <v>1.4</v>
      </c>
      <c r="K550" s="28"/>
      <c r="L550" s="28"/>
      <c r="M550" s="28"/>
      <c r="N550" s="162">
        <v>1.4</v>
      </c>
      <c r="O550" s="58" t="s">
        <v>535</v>
      </c>
      <c r="P550" s="57" t="s">
        <v>2272</v>
      </c>
      <c r="Q550" s="28"/>
      <c r="R550" s="69" t="s">
        <v>707</v>
      </c>
      <c r="S550" s="69" t="s">
        <v>708</v>
      </c>
      <c r="T550" s="69" t="s">
        <v>709</v>
      </c>
      <c r="U550" s="69" t="s">
        <v>710</v>
      </c>
      <c r="V550" s="43"/>
      <c r="W550" s="48">
        <v>1.4</v>
      </c>
      <c r="X550" s="46">
        <f t="shared" si="18"/>
        <v>0</v>
      </c>
    </row>
    <row r="551" s="1" customFormat="1" ht="64.95" customHeight="1" spans="1:24">
      <c r="A551" s="8">
        <v>16</v>
      </c>
      <c r="B551" s="8" t="s">
        <v>565</v>
      </c>
      <c r="C551" s="26" t="s">
        <v>2273</v>
      </c>
      <c r="D551" s="18" t="s">
        <v>967</v>
      </c>
      <c r="E551" s="18" t="s">
        <v>957</v>
      </c>
      <c r="F551" s="54" t="s">
        <v>2273</v>
      </c>
      <c r="G551" s="18" t="s">
        <v>2213</v>
      </c>
      <c r="H551" s="28" t="s">
        <v>568</v>
      </c>
      <c r="I551" s="28" t="s">
        <v>1218</v>
      </c>
      <c r="J551" s="26">
        <v>7.7</v>
      </c>
      <c r="K551" s="28"/>
      <c r="L551" s="28"/>
      <c r="M551" s="28"/>
      <c r="N551" s="26">
        <v>7.7</v>
      </c>
      <c r="O551" s="28" t="s">
        <v>565</v>
      </c>
      <c r="P551" s="54" t="s">
        <v>2274</v>
      </c>
      <c r="Q551" s="28">
        <v>102</v>
      </c>
      <c r="R551" s="50" t="s">
        <v>707</v>
      </c>
      <c r="S551" s="150">
        <v>2018.06</v>
      </c>
      <c r="T551" s="150">
        <v>2018.12</v>
      </c>
      <c r="U551" s="69"/>
      <c r="V551" s="43"/>
      <c r="W551" s="48">
        <v>7.7</v>
      </c>
      <c r="X551" s="46">
        <f t="shared" si="18"/>
        <v>0</v>
      </c>
    </row>
    <row r="552" s="1" customFormat="1" ht="64.95" customHeight="1" spans="1:24">
      <c r="A552" s="8">
        <v>17</v>
      </c>
      <c r="B552" s="8" t="s">
        <v>579</v>
      </c>
      <c r="C552" s="26" t="s">
        <v>2275</v>
      </c>
      <c r="D552" s="18" t="s">
        <v>967</v>
      </c>
      <c r="E552" s="18" t="s">
        <v>957</v>
      </c>
      <c r="F552" s="54" t="s">
        <v>2231</v>
      </c>
      <c r="G552" s="18" t="s">
        <v>2213</v>
      </c>
      <c r="H552" s="28" t="s">
        <v>582</v>
      </c>
      <c r="I552" s="28" t="s">
        <v>582</v>
      </c>
      <c r="J552" s="26">
        <v>7.7</v>
      </c>
      <c r="K552" s="28"/>
      <c r="L552" s="28"/>
      <c r="M552" s="28"/>
      <c r="N552" s="26">
        <v>7.7</v>
      </c>
      <c r="O552" s="28" t="s">
        <v>579</v>
      </c>
      <c r="P552" s="54" t="s">
        <v>2222</v>
      </c>
      <c r="Q552" s="28">
        <v>11</v>
      </c>
      <c r="R552" s="69" t="s">
        <v>707</v>
      </c>
      <c r="S552" s="69" t="s">
        <v>835</v>
      </c>
      <c r="T552" s="69"/>
      <c r="U552" s="69"/>
      <c r="V552" s="43"/>
      <c r="W552" s="48">
        <v>7.7</v>
      </c>
      <c r="X552" s="46">
        <f t="shared" si="18"/>
        <v>0</v>
      </c>
    </row>
    <row r="553" s="1" customFormat="1" ht="64.95" customHeight="1" spans="1:24">
      <c r="A553" s="8">
        <v>18</v>
      </c>
      <c r="B553" s="8" t="s">
        <v>603</v>
      </c>
      <c r="C553" s="26" t="s">
        <v>2276</v>
      </c>
      <c r="D553" s="18" t="s">
        <v>967</v>
      </c>
      <c r="E553" s="18" t="s">
        <v>957</v>
      </c>
      <c r="F553" s="54" t="s">
        <v>2231</v>
      </c>
      <c r="G553" s="18" t="s">
        <v>2213</v>
      </c>
      <c r="H553" s="28" t="s">
        <v>606</v>
      </c>
      <c r="I553" s="28" t="s">
        <v>606</v>
      </c>
      <c r="J553" s="26">
        <v>7.7</v>
      </c>
      <c r="K553" s="28"/>
      <c r="L553" s="28"/>
      <c r="M553" s="28"/>
      <c r="N553" s="26">
        <v>7.7</v>
      </c>
      <c r="O553" s="28" t="s">
        <v>603</v>
      </c>
      <c r="P553" s="54" t="s">
        <v>2222</v>
      </c>
      <c r="Q553" s="28">
        <v>3512</v>
      </c>
      <c r="R553" s="69" t="s">
        <v>707</v>
      </c>
      <c r="S553" s="69" t="s">
        <v>734</v>
      </c>
      <c r="T553" s="69" t="s">
        <v>693</v>
      </c>
      <c r="U553" s="69"/>
      <c r="V553" s="43"/>
      <c r="W553" s="48">
        <v>7.7</v>
      </c>
      <c r="X553" s="46">
        <f t="shared" si="18"/>
        <v>0</v>
      </c>
    </row>
    <row r="554" s="1" customFormat="1" ht="78.6" customHeight="1" spans="1:24">
      <c r="A554" s="8">
        <v>19</v>
      </c>
      <c r="B554" s="8" t="s">
        <v>1099</v>
      </c>
      <c r="C554" s="77" t="s">
        <v>2277</v>
      </c>
      <c r="D554" s="18" t="s">
        <v>967</v>
      </c>
      <c r="E554" s="18" t="s">
        <v>957</v>
      </c>
      <c r="F554" s="30" t="s">
        <v>2278</v>
      </c>
      <c r="G554" s="8"/>
      <c r="H554" s="8"/>
      <c r="I554" s="8"/>
      <c r="J554" s="81">
        <v>719</v>
      </c>
      <c r="K554" s="8"/>
      <c r="L554" s="8"/>
      <c r="M554" s="8"/>
      <c r="N554" s="81">
        <v>719</v>
      </c>
      <c r="O554" s="8" t="s">
        <v>1099</v>
      </c>
      <c r="P554" s="30" t="s">
        <v>2279</v>
      </c>
      <c r="Q554" s="8">
        <v>10500</v>
      </c>
      <c r="R554" s="69" t="s">
        <v>707</v>
      </c>
      <c r="S554" s="43">
        <v>43191</v>
      </c>
      <c r="T554" s="43" t="s">
        <v>169</v>
      </c>
      <c r="U554" s="43"/>
      <c r="V554" s="43"/>
      <c r="W554" s="48">
        <v>719</v>
      </c>
      <c r="X554" s="46">
        <f t="shared" si="18"/>
        <v>0</v>
      </c>
    </row>
    <row r="555" s="2" customFormat="1" ht="30" customHeight="1" spans="1:24">
      <c r="A555" s="9"/>
      <c r="B555" s="9" t="s">
        <v>2280</v>
      </c>
      <c r="C555" s="9"/>
      <c r="D555" s="9"/>
      <c r="E555" s="9"/>
      <c r="F555" s="10"/>
      <c r="G555" s="9"/>
      <c r="H555" s="9"/>
      <c r="I555" s="9"/>
      <c r="J555" s="9">
        <f>SUM(J556:J574)</f>
        <v>500</v>
      </c>
      <c r="K555" s="9">
        <f>SUM(K556:K574)</f>
        <v>0</v>
      </c>
      <c r="L555" s="9">
        <f>SUM(L556:L574)</f>
        <v>0</v>
      </c>
      <c r="M555" s="9">
        <f>SUM(M556:M574)</f>
        <v>481</v>
      </c>
      <c r="N555" s="9">
        <f>SUM(N556:N574)</f>
        <v>19</v>
      </c>
      <c r="O555" s="9"/>
      <c r="P555" s="10"/>
      <c r="Q555" s="9"/>
      <c r="R555" s="44"/>
      <c r="S555" s="44"/>
      <c r="T555" s="44"/>
      <c r="U555" s="44"/>
      <c r="V555" s="44"/>
      <c r="W555" s="45">
        <v>500</v>
      </c>
      <c r="X555" s="46">
        <f t="shared" si="18"/>
        <v>0</v>
      </c>
    </row>
    <row r="556" s="1" customFormat="1" ht="60" customHeight="1" spans="1:24">
      <c r="A556" s="8">
        <v>20</v>
      </c>
      <c r="B556" s="28" t="s">
        <v>30</v>
      </c>
      <c r="C556" s="157" t="s">
        <v>2281</v>
      </c>
      <c r="D556" s="28" t="s">
        <v>967</v>
      </c>
      <c r="E556" s="28" t="s">
        <v>2282</v>
      </c>
      <c r="F556" s="54" t="s">
        <v>2283</v>
      </c>
      <c r="G556" s="28">
        <v>8</v>
      </c>
      <c r="H556" s="11" t="s">
        <v>35</v>
      </c>
      <c r="I556" s="11" t="s">
        <v>35</v>
      </c>
      <c r="J556" s="11">
        <v>8</v>
      </c>
      <c r="K556" s="28"/>
      <c r="L556" s="28"/>
      <c r="M556" s="24">
        <v>8</v>
      </c>
      <c r="N556" s="24"/>
      <c r="O556" s="11" t="s">
        <v>37</v>
      </c>
      <c r="P556" s="54" t="s">
        <v>2284</v>
      </c>
      <c r="Q556" s="28">
        <v>160</v>
      </c>
      <c r="R556" s="47" t="s">
        <v>2027</v>
      </c>
      <c r="S556" s="69" t="s">
        <v>1658</v>
      </c>
      <c r="T556" s="69" t="s">
        <v>1319</v>
      </c>
      <c r="U556" s="69"/>
      <c r="V556" s="43"/>
      <c r="W556" s="48">
        <v>8</v>
      </c>
      <c r="X556" s="46">
        <f t="shared" si="18"/>
        <v>0</v>
      </c>
    </row>
    <row r="557" s="1" customFormat="1" ht="60" customHeight="1" spans="1:24">
      <c r="A557" s="8">
        <v>21</v>
      </c>
      <c r="B557" s="11" t="s">
        <v>42</v>
      </c>
      <c r="C557" s="157" t="s">
        <v>2285</v>
      </c>
      <c r="D557" s="28" t="s">
        <v>967</v>
      </c>
      <c r="E557" s="28" t="s">
        <v>2282</v>
      </c>
      <c r="F557" s="54" t="s">
        <v>2286</v>
      </c>
      <c r="G557" s="28">
        <v>12</v>
      </c>
      <c r="H557" s="28" t="s">
        <v>45</v>
      </c>
      <c r="I557" s="28" t="s">
        <v>1368</v>
      </c>
      <c r="J557" s="11">
        <v>12</v>
      </c>
      <c r="K557" s="28"/>
      <c r="L557" s="28"/>
      <c r="M557" s="24">
        <v>12</v>
      </c>
      <c r="N557" s="24"/>
      <c r="O557" s="28" t="s">
        <v>47</v>
      </c>
      <c r="P557" s="54" t="s">
        <v>2287</v>
      </c>
      <c r="Q557" s="28">
        <v>1431</v>
      </c>
      <c r="R557" s="69" t="s">
        <v>707</v>
      </c>
      <c r="S557" s="69" t="s">
        <v>2288</v>
      </c>
      <c r="T557" s="69" t="s">
        <v>710</v>
      </c>
      <c r="U557" s="69"/>
      <c r="V557" s="43"/>
      <c r="W557" s="48">
        <v>12</v>
      </c>
      <c r="X557" s="46">
        <f t="shared" si="18"/>
        <v>0</v>
      </c>
    </row>
    <row r="558" s="1" customFormat="1" ht="60" customHeight="1" spans="1:24">
      <c r="A558" s="8">
        <v>22</v>
      </c>
      <c r="B558" s="11" t="s">
        <v>135</v>
      </c>
      <c r="C558" s="157" t="s">
        <v>2289</v>
      </c>
      <c r="D558" s="28" t="s">
        <v>967</v>
      </c>
      <c r="E558" s="28" t="s">
        <v>2282</v>
      </c>
      <c r="F558" s="54" t="s">
        <v>2290</v>
      </c>
      <c r="G558" s="28">
        <v>6</v>
      </c>
      <c r="H558" s="28" t="s">
        <v>138</v>
      </c>
      <c r="I558" s="28" t="s">
        <v>2291</v>
      </c>
      <c r="J558" s="11">
        <v>6</v>
      </c>
      <c r="K558" s="28"/>
      <c r="L558" s="28"/>
      <c r="M558" s="24">
        <v>6</v>
      </c>
      <c r="N558" s="24"/>
      <c r="O558" s="28" t="s">
        <v>135</v>
      </c>
      <c r="P558" s="54" t="s">
        <v>2292</v>
      </c>
      <c r="Q558" s="28">
        <v>1258</v>
      </c>
      <c r="R558" s="69" t="s">
        <v>707</v>
      </c>
      <c r="S558" s="69" t="s">
        <v>1658</v>
      </c>
      <c r="T558" s="69"/>
      <c r="U558" s="69"/>
      <c r="V558" s="43"/>
      <c r="W558" s="48">
        <v>6</v>
      </c>
      <c r="X558" s="46">
        <f t="shared" si="18"/>
        <v>0</v>
      </c>
    </row>
    <row r="559" s="1" customFormat="1" ht="60" customHeight="1" spans="1:24">
      <c r="A559" s="8">
        <v>23</v>
      </c>
      <c r="B559" s="11" t="s">
        <v>157</v>
      </c>
      <c r="C559" s="157" t="s">
        <v>2293</v>
      </c>
      <c r="D559" s="28" t="s">
        <v>967</v>
      </c>
      <c r="E559" s="28" t="s">
        <v>2282</v>
      </c>
      <c r="F559" s="54" t="s">
        <v>2286</v>
      </c>
      <c r="G559" s="28">
        <v>9</v>
      </c>
      <c r="H559" s="28" t="s">
        <v>160</v>
      </c>
      <c r="I559" s="28"/>
      <c r="J559" s="11">
        <v>9</v>
      </c>
      <c r="K559" s="28"/>
      <c r="L559" s="28"/>
      <c r="M559" s="24">
        <v>9</v>
      </c>
      <c r="N559" s="24"/>
      <c r="O559" s="11" t="s">
        <v>657</v>
      </c>
      <c r="P559" s="54" t="s">
        <v>2287</v>
      </c>
      <c r="Q559" s="28"/>
      <c r="R559" s="69" t="s">
        <v>707</v>
      </c>
      <c r="S559" s="69"/>
      <c r="T559" s="69"/>
      <c r="U559" s="69"/>
      <c r="V559" s="43"/>
      <c r="W559" s="48">
        <v>9</v>
      </c>
      <c r="X559" s="46">
        <f t="shared" si="18"/>
        <v>0</v>
      </c>
    </row>
    <row r="560" s="1" customFormat="1" ht="60" customHeight="1" spans="1:24">
      <c r="A560" s="8">
        <v>24</v>
      </c>
      <c r="B560" s="11" t="s">
        <v>199</v>
      </c>
      <c r="C560" s="157" t="s">
        <v>2294</v>
      </c>
      <c r="D560" s="28" t="s">
        <v>967</v>
      </c>
      <c r="E560" s="28" t="s">
        <v>2282</v>
      </c>
      <c r="F560" s="54" t="s">
        <v>2295</v>
      </c>
      <c r="G560" s="28">
        <v>13</v>
      </c>
      <c r="H560" s="28" t="s">
        <v>202</v>
      </c>
      <c r="I560" s="28" t="s">
        <v>1368</v>
      </c>
      <c r="J560" s="11">
        <v>13</v>
      </c>
      <c r="K560" s="28"/>
      <c r="L560" s="28"/>
      <c r="M560" s="24">
        <v>13</v>
      </c>
      <c r="N560" s="24"/>
      <c r="O560" s="28" t="s">
        <v>199</v>
      </c>
      <c r="P560" s="54" t="s">
        <v>2296</v>
      </c>
      <c r="Q560" s="28">
        <v>2476</v>
      </c>
      <c r="R560" s="69" t="s">
        <v>707</v>
      </c>
      <c r="S560" s="69">
        <v>43261</v>
      </c>
      <c r="T560" s="69" t="s">
        <v>2297</v>
      </c>
      <c r="U560" s="47"/>
      <c r="V560" s="43"/>
      <c r="W560" s="48">
        <v>13</v>
      </c>
      <c r="X560" s="46">
        <f t="shared" si="18"/>
        <v>0</v>
      </c>
    </row>
    <row r="561" s="1" customFormat="1" ht="64.95" customHeight="1" spans="1:24">
      <c r="A561" s="8">
        <v>25</v>
      </c>
      <c r="B561" s="11" t="s">
        <v>216</v>
      </c>
      <c r="C561" s="157" t="s">
        <v>2298</v>
      </c>
      <c r="D561" s="28" t="s">
        <v>967</v>
      </c>
      <c r="E561" s="28" t="s">
        <v>2282</v>
      </c>
      <c r="F561" s="57" t="s">
        <v>2299</v>
      </c>
      <c r="G561" s="28">
        <v>11</v>
      </c>
      <c r="H561" s="58" t="s">
        <v>219</v>
      </c>
      <c r="I561" s="28" t="s">
        <v>219</v>
      </c>
      <c r="J561" s="11">
        <v>11</v>
      </c>
      <c r="K561" s="28"/>
      <c r="L561" s="28"/>
      <c r="M561" s="24">
        <v>11</v>
      </c>
      <c r="N561" s="24"/>
      <c r="O561" s="58" t="s">
        <v>221</v>
      </c>
      <c r="P561" s="57" t="s">
        <v>2300</v>
      </c>
      <c r="Q561" s="28">
        <v>256</v>
      </c>
      <c r="R561" s="69" t="s">
        <v>707</v>
      </c>
      <c r="S561" s="69">
        <v>2018.7</v>
      </c>
      <c r="T561" s="69">
        <v>2018.1</v>
      </c>
      <c r="U561" s="69"/>
      <c r="V561" s="43"/>
      <c r="W561" s="48">
        <v>11</v>
      </c>
      <c r="X561" s="46">
        <f t="shared" si="18"/>
        <v>0</v>
      </c>
    </row>
    <row r="562" s="1" customFormat="1" ht="64.95" customHeight="1" spans="1:24">
      <c r="A562" s="8">
        <v>26</v>
      </c>
      <c r="B562" s="11" t="s">
        <v>262</v>
      </c>
      <c r="C562" s="157" t="s">
        <v>2301</v>
      </c>
      <c r="D562" s="28" t="s">
        <v>967</v>
      </c>
      <c r="E562" s="28" t="s">
        <v>2282</v>
      </c>
      <c r="F562" s="57" t="s">
        <v>2302</v>
      </c>
      <c r="G562" s="28">
        <v>6</v>
      </c>
      <c r="H562" s="58" t="s">
        <v>265</v>
      </c>
      <c r="I562" s="28"/>
      <c r="J562" s="11">
        <v>6</v>
      </c>
      <c r="K562" s="28"/>
      <c r="L562" s="28"/>
      <c r="M562" s="24">
        <v>6</v>
      </c>
      <c r="N562" s="24"/>
      <c r="O562" s="58" t="s">
        <v>265</v>
      </c>
      <c r="P562" s="57" t="s">
        <v>2303</v>
      </c>
      <c r="Q562" s="28" t="s">
        <v>2304</v>
      </c>
      <c r="R562" s="69" t="s">
        <v>707</v>
      </c>
      <c r="S562" s="165">
        <v>2018.7</v>
      </c>
      <c r="T562" s="165" t="s">
        <v>954</v>
      </c>
      <c r="U562" s="165">
        <v>2018.11</v>
      </c>
      <c r="V562" s="43"/>
      <c r="W562" s="48">
        <v>6</v>
      </c>
      <c r="X562" s="46">
        <f t="shared" si="18"/>
        <v>0</v>
      </c>
    </row>
    <row r="563" s="1" customFormat="1" ht="64.95" customHeight="1" spans="1:24">
      <c r="A563" s="8">
        <v>27</v>
      </c>
      <c r="B563" s="11" t="s">
        <v>286</v>
      </c>
      <c r="C563" s="157" t="s">
        <v>2305</v>
      </c>
      <c r="D563" s="28" t="s">
        <v>967</v>
      </c>
      <c r="E563" s="28" t="s">
        <v>2282</v>
      </c>
      <c r="F563" s="57" t="s">
        <v>2306</v>
      </c>
      <c r="G563" s="28">
        <v>2</v>
      </c>
      <c r="H563" s="58" t="s">
        <v>265</v>
      </c>
      <c r="I563" s="28" t="s">
        <v>1918</v>
      </c>
      <c r="J563" s="162">
        <v>7</v>
      </c>
      <c r="K563" s="28"/>
      <c r="L563" s="28"/>
      <c r="M563" s="163">
        <v>7</v>
      </c>
      <c r="N563" s="163"/>
      <c r="O563" s="58" t="s">
        <v>2307</v>
      </c>
      <c r="P563" s="57" t="s">
        <v>2308</v>
      </c>
      <c r="Q563" s="28" t="s">
        <v>2309</v>
      </c>
      <c r="R563" s="69" t="s">
        <v>707</v>
      </c>
      <c r="S563" s="165">
        <v>2018.3</v>
      </c>
      <c r="T563" s="165">
        <v>2018.8</v>
      </c>
      <c r="U563" s="165">
        <v>2018.8</v>
      </c>
      <c r="V563" s="43"/>
      <c r="W563" s="48">
        <v>7</v>
      </c>
      <c r="X563" s="46">
        <f t="shared" si="18"/>
        <v>0</v>
      </c>
    </row>
    <row r="564" s="1" customFormat="1" ht="64.95" customHeight="1" spans="1:24">
      <c r="A564" s="8">
        <v>28</v>
      </c>
      <c r="B564" s="11" t="s">
        <v>317</v>
      </c>
      <c r="C564" s="157" t="s">
        <v>2310</v>
      </c>
      <c r="D564" s="28" t="s">
        <v>967</v>
      </c>
      <c r="E564" s="28" t="s">
        <v>2282</v>
      </c>
      <c r="F564" s="54" t="s">
        <v>2311</v>
      </c>
      <c r="G564" s="28">
        <v>10</v>
      </c>
      <c r="H564" s="28" t="s">
        <v>320</v>
      </c>
      <c r="I564" s="28" t="s">
        <v>1368</v>
      </c>
      <c r="J564" s="11">
        <v>10</v>
      </c>
      <c r="K564" s="28"/>
      <c r="L564" s="28"/>
      <c r="M564" s="109"/>
      <c r="N564" s="24">
        <v>10</v>
      </c>
      <c r="O564" s="28" t="s">
        <v>317</v>
      </c>
      <c r="P564" s="54" t="s">
        <v>2312</v>
      </c>
      <c r="Q564" s="28">
        <v>1763</v>
      </c>
      <c r="R564" s="69" t="s">
        <v>707</v>
      </c>
      <c r="S564" s="69">
        <v>43282</v>
      </c>
      <c r="T564" s="69">
        <v>43374</v>
      </c>
      <c r="U564" s="47"/>
      <c r="V564" s="43"/>
      <c r="W564" s="48">
        <v>10</v>
      </c>
      <c r="X564" s="46">
        <f t="shared" si="18"/>
        <v>0</v>
      </c>
    </row>
    <row r="565" s="1" customFormat="1" ht="64.95" customHeight="1" spans="1:24">
      <c r="A565" s="8">
        <v>29</v>
      </c>
      <c r="B565" s="11" t="s">
        <v>360</v>
      </c>
      <c r="C565" s="157" t="s">
        <v>2313</v>
      </c>
      <c r="D565" s="28" t="s">
        <v>967</v>
      </c>
      <c r="E565" s="28" t="s">
        <v>2282</v>
      </c>
      <c r="F565" s="54" t="s">
        <v>2314</v>
      </c>
      <c r="G565" s="28"/>
      <c r="H565" s="28" t="s">
        <v>363</v>
      </c>
      <c r="I565" s="28"/>
      <c r="J565" s="11">
        <v>9</v>
      </c>
      <c r="K565" s="28"/>
      <c r="L565" s="28"/>
      <c r="M565" s="109"/>
      <c r="N565" s="24">
        <v>9</v>
      </c>
      <c r="O565" s="8" t="s">
        <v>360</v>
      </c>
      <c r="P565" s="54" t="s">
        <v>2315</v>
      </c>
      <c r="Q565" s="28"/>
      <c r="R565" s="69" t="s">
        <v>707</v>
      </c>
      <c r="S565" s="69"/>
      <c r="T565" s="69"/>
      <c r="U565" s="69"/>
      <c r="V565" s="43"/>
      <c r="W565" s="48">
        <v>9</v>
      </c>
      <c r="X565" s="46">
        <f t="shared" si="18"/>
        <v>0</v>
      </c>
    </row>
    <row r="566" s="1" customFormat="1" ht="118.8" customHeight="1" spans="1:24">
      <c r="A566" s="8">
        <v>30</v>
      </c>
      <c r="B566" s="11" t="s">
        <v>425</v>
      </c>
      <c r="C566" s="157" t="s">
        <v>2316</v>
      </c>
      <c r="D566" s="28" t="s">
        <v>967</v>
      </c>
      <c r="E566" s="28" t="s">
        <v>2282</v>
      </c>
      <c r="F566" s="54" t="s">
        <v>2317</v>
      </c>
      <c r="G566" s="28"/>
      <c r="H566" s="28" t="s">
        <v>428</v>
      </c>
      <c r="I566" s="28" t="s">
        <v>2318</v>
      </c>
      <c r="J566" s="11">
        <v>6</v>
      </c>
      <c r="K566" s="28"/>
      <c r="L566" s="28"/>
      <c r="M566" s="24">
        <v>6</v>
      </c>
      <c r="N566" s="161"/>
      <c r="O566" s="28" t="s">
        <v>430</v>
      </c>
      <c r="P566" s="54" t="s">
        <v>2319</v>
      </c>
      <c r="Q566" s="28">
        <v>180</v>
      </c>
      <c r="R566" s="69" t="s">
        <v>707</v>
      </c>
      <c r="S566" s="69"/>
      <c r="T566" s="69"/>
      <c r="U566" s="69"/>
      <c r="V566" s="43"/>
      <c r="W566" s="48">
        <v>6</v>
      </c>
      <c r="X566" s="46">
        <f t="shared" si="18"/>
        <v>0</v>
      </c>
    </row>
    <row r="567" s="1" customFormat="1" ht="70.05" customHeight="1" spans="1:24">
      <c r="A567" s="8">
        <v>31</v>
      </c>
      <c r="B567" s="11" t="s">
        <v>432</v>
      </c>
      <c r="C567" s="157" t="s">
        <v>2320</v>
      </c>
      <c r="D567" s="28" t="s">
        <v>967</v>
      </c>
      <c r="E567" s="28" t="s">
        <v>2282</v>
      </c>
      <c r="F567" s="54" t="s">
        <v>2321</v>
      </c>
      <c r="G567" s="28">
        <v>14</v>
      </c>
      <c r="H567" s="28" t="s">
        <v>435</v>
      </c>
      <c r="I567" s="28" t="s">
        <v>435</v>
      </c>
      <c r="J567" s="11">
        <v>14</v>
      </c>
      <c r="K567" s="28"/>
      <c r="L567" s="28"/>
      <c r="M567" s="24">
        <v>14</v>
      </c>
      <c r="N567" s="161"/>
      <c r="O567" s="28" t="s">
        <v>1192</v>
      </c>
      <c r="P567" s="54" t="s">
        <v>2322</v>
      </c>
      <c r="Q567" s="28">
        <v>9127</v>
      </c>
      <c r="R567" s="69" t="s">
        <v>707</v>
      </c>
      <c r="S567" s="69">
        <v>43164</v>
      </c>
      <c r="T567" s="69" t="s">
        <v>2259</v>
      </c>
      <c r="U567" s="69"/>
      <c r="V567" s="43"/>
      <c r="W567" s="48">
        <v>14</v>
      </c>
      <c r="X567" s="46">
        <f t="shared" si="18"/>
        <v>0</v>
      </c>
    </row>
    <row r="568" s="1" customFormat="1" ht="70.05" customHeight="1" spans="1:24">
      <c r="A568" s="8">
        <v>32</v>
      </c>
      <c r="B568" s="28" t="s">
        <v>470</v>
      </c>
      <c r="C568" s="157" t="s">
        <v>2323</v>
      </c>
      <c r="D568" s="28" t="s">
        <v>967</v>
      </c>
      <c r="E568" s="28" t="s">
        <v>2282</v>
      </c>
      <c r="F568" s="55" t="s">
        <v>2324</v>
      </c>
      <c r="G568" s="12">
        <v>5</v>
      </c>
      <c r="H568" s="12" t="s">
        <v>473</v>
      </c>
      <c r="I568" s="12" t="s">
        <v>2325</v>
      </c>
      <c r="J568" s="11">
        <v>5</v>
      </c>
      <c r="K568" s="12"/>
      <c r="L568" s="12"/>
      <c r="M568" s="24">
        <v>5</v>
      </c>
      <c r="N568" s="161"/>
      <c r="O568" s="12" t="s">
        <v>470</v>
      </c>
      <c r="P568" s="55" t="s">
        <v>2326</v>
      </c>
      <c r="Q568" s="12">
        <v>600</v>
      </c>
      <c r="R568" s="69" t="s">
        <v>707</v>
      </c>
      <c r="S568" s="71" t="s">
        <v>1658</v>
      </c>
      <c r="T568" s="71" t="s">
        <v>2327</v>
      </c>
      <c r="U568" s="71"/>
      <c r="V568" s="43"/>
      <c r="W568" s="48">
        <v>5</v>
      </c>
      <c r="X568" s="46">
        <f t="shared" si="18"/>
        <v>0</v>
      </c>
    </row>
    <row r="569" s="1" customFormat="1" ht="108.6" customHeight="1" spans="1:24">
      <c r="A569" s="8">
        <v>33</v>
      </c>
      <c r="B569" s="11" t="s">
        <v>488</v>
      </c>
      <c r="C569" s="157" t="s">
        <v>2328</v>
      </c>
      <c r="D569" s="28" t="s">
        <v>967</v>
      </c>
      <c r="E569" s="28" t="s">
        <v>2282</v>
      </c>
      <c r="F569" s="13" t="s">
        <v>2286</v>
      </c>
      <c r="G569" s="11">
        <v>6</v>
      </c>
      <c r="H569" s="11" t="s">
        <v>491</v>
      </c>
      <c r="I569" s="11" t="s">
        <v>2329</v>
      </c>
      <c r="J569" s="11">
        <v>6</v>
      </c>
      <c r="K569" s="11"/>
      <c r="L569" s="11"/>
      <c r="M569" s="24">
        <v>6</v>
      </c>
      <c r="N569" s="161"/>
      <c r="O569" s="11" t="s">
        <v>488</v>
      </c>
      <c r="P569" s="13" t="s">
        <v>2330</v>
      </c>
      <c r="Q569" s="11" t="s">
        <v>2331</v>
      </c>
      <c r="R569" s="69" t="s">
        <v>707</v>
      </c>
      <c r="S569" s="47">
        <v>43355</v>
      </c>
      <c r="T569" s="47">
        <v>43464</v>
      </c>
      <c r="U569" s="47"/>
      <c r="V569" s="43"/>
      <c r="W569" s="48">
        <v>6</v>
      </c>
      <c r="X569" s="46">
        <f t="shared" si="18"/>
        <v>0</v>
      </c>
    </row>
    <row r="570" s="1" customFormat="1" ht="106.2" customHeight="1" spans="1:24">
      <c r="A570" s="8">
        <v>34</v>
      </c>
      <c r="B570" s="11" t="s">
        <v>530</v>
      </c>
      <c r="C570" s="157" t="s">
        <v>2332</v>
      </c>
      <c r="D570" s="28" t="s">
        <v>967</v>
      </c>
      <c r="E570" s="28" t="s">
        <v>2282</v>
      </c>
      <c r="F570" s="59" t="s">
        <v>2286</v>
      </c>
      <c r="G570" s="11">
        <v>8</v>
      </c>
      <c r="H570" s="60" t="s">
        <v>533</v>
      </c>
      <c r="I570" s="11" t="s">
        <v>1214</v>
      </c>
      <c r="J570" s="11">
        <v>8</v>
      </c>
      <c r="K570" s="11"/>
      <c r="L570" s="11"/>
      <c r="M570" s="24">
        <v>8</v>
      </c>
      <c r="N570" s="161"/>
      <c r="O570" s="60" t="s">
        <v>535</v>
      </c>
      <c r="P570" s="57" t="s">
        <v>2287</v>
      </c>
      <c r="Q570" s="11">
        <v>2421</v>
      </c>
      <c r="R570" s="69" t="s">
        <v>707</v>
      </c>
      <c r="S570" s="69" t="s">
        <v>708</v>
      </c>
      <c r="T570" s="69" t="s">
        <v>709</v>
      </c>
      <c r="U570" s="69" t="s">
        <v>710</v>
      </c>
      <c r="V570" s="43"/>
      <c r="W570" s="48">
        <v>8</v>
      </c>
      <c r="X570" s="46">
        <f t="shared" si="18"/>
        <v>0</v>
      </c>
    </row>
    <row r="571" s="1" customFormat="1" ht="70.05" customHeight="1" spans="1:24">
      <c r="A571" s="8">
        <v>35</v>
      </c>
      <c r="B571" s="11" t="s">
        <v>565</v>
      </c>
      <c r="C571" s="157" t="s">
        <v>2333</v>
      </c>
      <c r="D571" s="28" t="s">
        <v>967</v>
      </c>
      <c r="E571" s="28" t="s">
        <v>2282</v>
      </c>
      <c r="F571" s="13" t="s">
        <v>2317</v>
      </c>
      <c r="G571" s="158">
        <v>6</v>
      </c>
      <c r="H571" s="11" t="s">
        <v>568</v>
      </c>
      <c r="I571" s="11" t="s">
        <v>2334</v>
      </c>
      <c r="J571" s="158">
        <v>6</v>
      </c>
      <c r="K571" s="11"/>
      <c r="L571" s="11"/>
      <c r="M571" s="24">
        <v>6</v>
      </c>
      <c r="N571" s="161"/>
      <c r="O571" s="11" t="s">
        <v>565</v>
      </c>
      <c r="P571" s="13" t="s">
        <v>2287</v>
      </c>
      <c r="Q571" s="11">
        <v>326</v>
      </c>
      <c r="R571" s="47" t="s">
        <v>2335</v>
      </c>
      <c r="S571" s="47" t="s">
        <v>1573</v>
      </c>
      <c r="T571" s="47" t="s">
        <v>1324</v>
      </c>
      <c r="U571" s="47" t="s">
        <v>239</v>
      </c>
      <c r="V571" s="43"/>
      <c r="W571" s="48">
        <v>6</v>
      </c>
      <c r="X571" s="46">
        <f t="shared" si="18"/>
        <v>0</v>
      </c>
    </row>
    <row r="572" s="1" customFormat="1" ht="70.05" customHeight="1" spans="1:24">
      <c r="A572" s="8">
        <v>36</v>
      </c>
      <c r="B572" s="11" t="s">
        <v>579</v>
      </c>
      <c r="C572" s="157" t="s">
        <v>2336</v>
      </c>
      <c r="D572" s="28" t="s">
        <v>967</v>
      </c>
      <c r="E572" s="28" t="s">
        <v>2282</v>
      </c>
      <c r="F572" s="54" t="s">
        <v>2286</v>
      </c>
      <c r="G572" s="28">
        <v>9</v>
      </c>
      <c r="H572" s="28" t="s">
        <v>582</v>
      </c>
      <c r="I572" s="28" t="s">
        <v>582</v>
      </c>
      <c r="J572" s="11">
        <v>9</v>
      </c>
      <c r="K572" s="28"/>
      <c r="L572" s="28"/>
      <c r="M572" s="24">
        <v>9</v>
      </c>
      <c r="N572" s="161"/>
      <c r="O572" s="28" t="s">
        <v>579</v>
      </c>
      <c r="P572" s="54" t="s">
        <v>2287</v>
      </c>
      <c r="Q572" s="28">
        <v>270</v>
      </c>
      <c r="R572" s="69" t="s">
        <v>707</v>
      </c>
      <c r="S572" s="69" t="s">
        <v>129</v>
      </c>
      <c r="T572" s="69"/>
      <c r="U572" s="69"/>
      <c r="V572" s="43"/>
      <c r="W572" s="48">
        <v>9</v>
      </c>
      <c r="X572" s="46">
        <f t="shared" si="18"/>
        <v>0</v>
      </c>
    </row>
    <row r="573" s="1" customFormat="1" ht="70.05" customHeight="1" spans="1:24">
      <c r="A573" s="8">
        <v>37</v>
      </c>
      <c r="B573" s="11" t="s">
        <v>603</v>
      </c>
      <c r="C573" s="157" t="s">
        <v>2337</v>
      </c>
      <c r="D573" s="28" t="s">
        <v>967</v>
      </c>
      <c r="E573" s="28" t="s">
        <v>2282</v>
      </c>
      <c r="F573" s="54" t="s">
        <v>2286</v>
      </c>
      <c r="G573" s="28">
        <v>5</v>
      </c>
      <c r="H573" s="28" t="s">
        <v>606</v>
      </c>
      <c r="I573" s="28" t="s">
        <v>606</v>
      </c>
      <c r="J573" s="11">
        <v>5</v>
      </c>
      <c r="K573" s="28"/>
      <c r="L573" s="28"/>
      <c r="M573" s="24">
        <v>5</v>
      </c>
      <c r="N573" s="161"/>
      <c r="O573" s="28" t="s">
        <v>603</v>
      </c>
      <c r="P573" s="54" t="s">
        <v>2287</v>
      </c>
      <c r="Q573" s="28">
        <v>150</v>
      </c>
      <c r="R573" s="69" t="s">
        <v>707</v>
      </c>
      <c r="S573" s="69" t="s">
        <v>85</v>
      </c>
      <c r="T573" s="69" t="s">
        <v>847</v>
      </c>
      <c r="U573" s="69"/>
      <c r="V573" s="43"/>
      <c r="W573" s="48">
        <v>5</v>
      </c>
      <c r="X573" s="46">
        <f t="shared" si="18"/>
        <v>0</v>
      </c>
    </row>
    <row r="574" s="1" customFormat="1" ht="97.2" customHeight="1" spans="1:24">
      <c r="A574" s="8">
        <v>38</v>
      </c>
      <c r="B574" s="11" t="s">
        <v>1581</v>
      </c>
      <c r="C574" s="157" t="s">
        <v>2338</v>
      </c>
      <c r="D574" s="28" t="s">
        <v>967</v>
      </c>
      <c r="E574" s="28" t="s">
        <v>2282</v>
      </c>
      <c r="F574" s="54" t="s">
        <v>2339</v>
      </c>
      <c r="G574" s="11"/>
      <c r="H574" s="11" t="s">
        <v>1581</v>
      </c>
      <c r="I574" s="11" t="s">
        <v>1581</v>
      </c>
      <c r="J574" s="11">
        <v>350</v>
      </c>
      <c r="K574" s="11"/>
      <c r="L574" s="11"/>
      <c r="M574" s="24">
        <v>350</v>
      </c>
      <c r="N574" s="24"/>
      <c r="O574" s="11" t="s">
        <v>1581</v>
      </c>
      <c r="P574" s="13" t="s">
        <v>2340</v>
      </c>
      <c r="Q574" s="11">
        <v>63134</v>
      </c>
      <c r="R574" s="69" t="s">
        <v>707</v>
      </c>
      <c r="S574" s="47"/>
      <c r="T574" s="47"/>
      <c r="U574" s="47"/>
      <c r="V574" s="43"/>
      <c r="W574" s="48">
        <v>350</v>
      </c>
      <c r="X574" s="46">
        <f t="shared" si="18"/>
        <v>0</v>
      </c>
    </row>
    <row r="575" s="2" customFormat="1" ht="30" customHeight="1" spans="1:24">
      <c r="A575" s="9"/>
      <c r="B575" s="9" t="s">
        <v>2341</v>
      </c>
      <c r="C575" s="9"/>
      <c r="D575" s="9"/>
      <c r="E575" s="9"/>
      <c r="F575" s="10"/>
      <c r="G575" s="9"/>
      <c r="H575" s="9"/>
      <c r="I575" s="9"/>
      <c r="J575" s="9">
        <f>SUM(J576:J593)</f>
        <v>66</v>
      </c>
      <c r="K575" s="9"/>
      <c r="L575" s="9"/>
      <c r="M575" s="9"/>
      <c r="N575" s="9">
        <f>SUM(N576:N593)</f>
        <v>66</v>
      </c>
      <c r="O575" s="9"/>
      <c r="P575" s="10"/>
      <c r="Q575" s="9"/>
      <c r="R575" s="44"/>
      <c r="S575" s="44"/>
      <c r="T575" s="44"/>
      <c r="U575" s="44"/>
      <c r="V575" s="44"/>
      <c r="W575" s="45">
        <v>66</v>
      </c>
      <c r="X575" s="46">
        <f t="shared" si="18"/>
        <v>0</v>
      </c>
    </row>
    <row r="576" s="1" customFormat="1" ht="70.05" customHeight="1" spans="1:24">
      <c r="A576" s="8">
        <v>39</v>
      </c>
      <c r="B576" s="28" t="s">
        <v>30</v>
      </c>
      <c r="C576" s="156" t="s">
        <v>2342</v>
      </c>
      <c r="D576" s="28" t="s">
        <v>967</v>
      </c>
      <c r="E576" s="28" t="s">
        <v>967</v>
      </c>
      <c r="F576" s="54" t="s">
        <v>2343</v>
      </c>
      <c r="G576" s="28">
        <v>6</v>
      </c>
      <c r="H576" s="11" t="s">
        <v>35</v>
      </c>
      <c r="I576" s="28" t="s">
        <v>2344</v>
      </c>
      <c r="J576" s="156">
        <v>6</v>
      </c>
      <c r="K576" s="28"/>
      <c r="L576" s="28"/>
      <c r="M576" s="28"/>
      <c r="N576" s="156">
        <v>6</v>
      </c>
      <c r="O576" s="11" t="s">
        <v>37</v>
      </c>
      <c r="P576" s="54" t="s">
        <v>2233</v>
      </c>
      <c r="Q576" s="28">
        <v>195</v>
      </c>
      <c r="R576" s="47" t="s">
        <v>707</v>
      </c>
      <c r="S576" s="69" t="s">
        <v>829</v>
      </c>
      <c r="T576" s="69" t="s">
        <v>1319</v>
      </c>
      <c r="U576" s="69"/>
      <c r="V576" s="43"/>
      <c r="W576" s="48">
        <v>6</v>
      </c>
      <c r="X576" s="46">
        <f t="shared" si="18"/>
        <v>0</v>
      </c>
    </row>
    <row r="577" s="1" customFormat="1" ht="57" customHeight="1" spans="1:24">
      <c r="A577" s="8">
        <v>40</v>
      </c>
      <c r="B577" s="28" t="s">
        <v>42</v>
      </c>
      <c r="C577" s="156" t="s">
        <v>2345</v>
      </c>
      <c r="D577" s="28" t="s">
        <v>967</v>
      </c>
      <c r="E577" s="28" t="s">
        <v>967</v>
      </c>
      <c r="F577" s="54" t="s">
        <v>2346</v>
      </c>
      <c r="G577" s="28">
        <v>4</v>
      </c>
      <c r="H577" s="28" t="s">
        <v>45</v>
      </c>
      <c r="I577" s="28" t="s">
        <v>2232</v>
      </c>
      <c r="J577" s="156">
        <v>4</v>
      </c>
      <c r="K577" s="28"/>
      <c r="L577" s="28"/>
      <c r="M577" s="28"/>
      <c r="N577" s="156">
        <v>4</v>
      </c>
      <c r="O577" s="28" t="s">
        <v>47</v>
      </c>
      <c r="P577" s="54" t="s">
        <v>2233</v>
      </c>
      <c r="Q577" s="28">
        <v>216</v>
      </c>
      <c r="R577" s="50" t="s">
        <v>707</v>
      </c>
      <c r="S577" s="69" t="s">
        <v>2228</v>
      </c>
      <c r="T577" s="69" t="s">
        <v>2229</v>
      </c>
      <c r="U577" s="69"/>
      <c r="V577" s="43"/>
      <c r="W577" s="48">
        <v>4</v>
      </c>
      <c r="X577" s="46">
        <f t="shared" si="18"/>
        <v>0</v>
      </c>
    </row>
    <row r="578" s="1" customFormat="1" ht="81" customHeight="1" spans="1:24">
      <c r="A578" s="8">
        <v>41</v>
      </c>
      <c r="B578" s="28" t="s">
        <v>135</v>
      </c>
      <c r="C578" s="156" t="s">
        <v>2347</v>
      </c>
      <c r="D578" s="28" t="s">
        <v>967</v>
      </c>
      <c r="E578" s="28" t="s">
        <v>967</v>
      </c>
      <c r="F578" s="54" t="s">
        <v>2348</v>
      </c>
      <c r="G578" s="28">
        <v>2</v>
      </c>
      <c r="H578" s="28" t="s">
        <v>138</v>
      </c>
      <c r="I578" s="28" t="s">
        <v>2349</v>
      </c>
      <c r="J578" s="156">
        <v>2</v>
      </c>
      <c r="K578" s="28"/>
      <c r="L578" s="28"/>
      <c r="M578" s="28"/>
      <c r="N578" s="156">
        <v>2</v>
      </c>
      <c r="O578" s="28" t="s">
        <v>135</v>
      </c>
      <c r="P578" s="54" t="s">
        <v>2350</v>
      </c>
      <c r="Q578" s="28">
        <v>1431</v>
      </c>
      <c r="R578" s="47" t="s">
        <v>707</v>
      </c>
      <c r="S578" s="69" t="s">
        <v>2288</v>
      </c>
      <c r="T578" s="69" t="s">
        <v>710</v>
      </c>
      <c r="U578" s="69"/>
      <c r="V578" s="43"/>
      <c r="W578" s="48">
        <v>2</v>
      </c>
      <c r="X578" s="46">
        <f t="shared" si="18"/>
        <v>0</v>
      </c>
    </row>
    <row r="579" s="1" customFormat="1" ht="52.8" customHeight="1" spans="1:24">
      <c r="A579" s="8">
        <v>42</v>
      </c>
      <c r="B579" s="28" t="s">
        <v>157</v>
      </c>
      <c r="C579" s="156" t="s">
        <v>2351</v>
      </c>
      <c r="D579" s="28" t="s">
        <v>967</v>
      </c>
      <c r="E579" s="28" t="s">
        <v>967</v>
      </c>
      <c r="F579" s="54" t="s">
        <v>2352</v>
      </c>
      <c r="G579" s="28">
        <v>2</v>
      </c>
      <c r="H579" s="28" t="s">
        <v>160</v>
      </c>
      <c r="I579" s="28"/>
      <c r="J579" s="156">
        <v>2</v>
      </c>
      <c r="K579" s="28"/>
      <c r="L579" s="28"/>
      <c r="M579" s="28"/>
      <c r="N579" s="156">
        <v>2</v>
      </c>
      <c r="O579" s="11" t="s">
        <v>657</v>
      </c>
      <c r="P579" s="54" t="s">
        <v>2233</v>
      </c>
      <c r="Q579" s="28"/>
      <c r="R579" s="69" t="s">
        <v>707</v>
      </c>
      <c r="S579" s="69"/>
      <c r="T579" s="69"/>
      <c r="U579" s="69"/>
      <c r="V579" s="43"/>
      <c r="W579" s="48">
        <v>2</v>
      </c>
      <c r="X579" s="46">
        <f t="shared" si="18"/>
        <v>0</v>
      </c>
    </row>
    <row r="580" s="1" customFormat="1" ht="70.05" customHeight="1" spans="1:24">
      <c r="A580" s="8">
        <v>43</v>
      </c>
      <c r="B580" s="28" t="s">
        <v>199</v>
      </c>
      <c r="C580" s="156" t="s">
        <v>2353</v>
      </c>
      <c r="D580" s="28" t="s">
        <v>967</v>
      </c>
      <c r="E580" s="28" t="s">
        <v>967</v>
      </c>
      <c r="F580" s="54" t="s">
        <v>2354</v>
      </c>
      <c r="G580" s="28">
        <v>2</v>
      </c>
      <c r="H580" s="28" t="s">
        <v>202</v>
      </c>
      <c r="I580" s="28" t="s">
        <v>2355</v>
      </c>
      <c r="J580" s="156">
        <v>2</v>
      </c>
      <c r="K580" s="28"/>
      <c r="L580" s="28"/>
      <c r="M580" s="28"/>
      <c r="N580" s="156">
        <v>2</v>
      </c>
      <c r="O580" s="28" t="s">
        <v>199</v>
      </c>
      <c r="P580" s="54" t="s">
        <v>2356</v>
      </c>
      <c r="Q580" s="28">
        <v>286</v>
      </c>
      <c r="R580" s="47" t="s">
        <v>707</v>
      </c>
      <c r="S580" s="69">
        <v>43317</v>
      </c>
      <c r="T580" s="47">
        <v>43363</v>
      </c>
      <c r="U580" s="47"/>
      <c r="V580" s="43"/>
      <c r="W580" s="48">
        <v>2</v>
      </c>
      <c r="X580" s="46">
        <f t="shared" si="18"/>
        <v>0</v>
      </c>
    </row>
    <row r="581" s="1" customFormat="1" ht="70.05" customHeight="1" spans="1:24">
      <c r="A581" s="8">
        <v>44</v>
      </c>
      <c r="B581" s="28" t="s">
        <v>216</v>
      </c>
      <c r="C581" s="156" t="s">
        <v>2357</v>
      </c>
      <c r="D581" s="28" t="s">
        <v>967</v>
      </c>
      <c r="E581" s="28" t="s">
        <v>967</v>
      </c>
      <c r="F581" s="54" t="s">
        <v>2246</v>
      </c>
      <c r="G581" s="28">
        <v>2</v>
      </c>
      <c r="H581" s="28" t="s">
        <v>219</v>
      </c>
      <c r="I581" s="28" t="s">
        <v>220</v>
      </c>
      <c r="J581" s="162">
        <v>2</v>
      </c>
      <c r="K581" s="28"/>
      <c r="L581" s="28"/>
      <c r="M581" s="28"/>
      <c r="N581" s="162">
        <v>2</v>
      </c>
      <c r="O581" s="28" t="s">
        <v>221</v>
      </c>
      <c r="P581" s="54" t="s">
        <v>2358</v>
      </c>
      <c r="Q581" s="28">
        <v>614</v>
      </c>
      <c r="R581" s="69" t="s">
        <v>707</v>
      </c>
      <c r="S581" s="69" t="s">
        <v>91</v>
      </c>
      <c r="T581" s="69" t="s">
        <v>80</v>
      </c>
      <c r="U581" s="69"/>
      <c r="V581" s="43"/>
      <c r="W581" s="48">
        <v>2</v>
      </c>
      <c r="X581" s="46">
        <f t="shared" si="18"/>
        <v>0</v>
      </c>
    </row>
    <row r="582" s="1" customFormat="1" ht="54" customHeight="1" spans="1:24">
      <c r="A582" s="8">
        <v>45</v>
      </c>
      <c r="B582" s="28" t="s">
        <v>262</v>
      </c>
      <c r="C582" s="156" t="s">
        <v>2306</v>
      </c>
      <c r="D582" s="28" t="s">
        <v>967</v>
      </c>
      <c r="E582" s="28" t="s">
        <v>967</v>
      </c>
      <c r="F582" s="54" t="s">
        <v>2306</v>
      </c>
      <c r="G582" s="28">
        <v>2</v>
      </c>
      <c r="H582" s="28" t="s">
        <v>265</v>
      </c>
      <c r="I582" s="28" t="s">
        <v>1918</v>
      </c>
      <c r="J582" s="156">
        <v>2</v>
      </c>
      <c r="K582" s="28"/>
      <c r="L582" s="28"/>
      <c r="M582" s="28"/>
      <c r="N582" s="156">
        <v>2</v>
      </c>
      <c r="O582" s="28" t="s">
        <v>2307</v>
      </c>
      <c r="P582" s="54" t="s">
        <v>2308</v>
      </c>
      <c r="Q582" s="28" t="s">
        <v>2309</v>
      </c>
      <c r="R582" s="69" t="s">
        <v>707</v>
      </c>
      <c r="S582" s="150">
        <v>2018.3</v>
      </c>
      <c r="T582" s="150">
        <v>2018.8</v>
      </c>
      <c r="U582" s="150">
        <v>2018.8</v>
      </c>
      <c r="V582" s="43"/>
      <c r="W582" s="48">
        <v>2</v>
      </c>
      <c r="X582" s="46">
        <f t="shared" ref="X582:X593" si="22">W582-J582</f>
        <v>0</v>
      </c>
    </row>
    <row r="583" s="1" customFormat="1" ht="89.4" customHeight="1" spans="1:24">
      <c r="A583" s="8">
        <v>46</v>
      </c>
      <c r="B583" s="28" t="s">
        <v>286</v>
      </c>
      <c r="C583" s="156" t="s">
        <v>2359</v>
      </c>
      <c r="D583" s="28" t="s">
        <v>967</v>
      </c>
      <c r="E583" s="28" t="s">
        <v>967</v>
      </c>
      <c r="F583" s="54" t="s">
        <v>2360</v>
      </c>
      <c r="G583" s="28">
        <v>10</v>
      </c>
      <c r="H583" s="28" t="s">
        <v>289</v>
      </c>
      <c r="I583" s="28" t="s">
        <v>2361</v>
      </c>
      <c r="J583" s="156">
        <v>10</v>
      </c>
      <c r="K583" s="28"/>
      <c r="L583" s="28"/>
      <c r="M583" s="28"/>
      <c r="N583" s="156">
        <v>10</v>
      </c>
      <c r="O583" s="28" t="s">
        <v>286</v>
      </c>
      <c r="P583" s="54" t="s">
        <v>2362</v>
      </c>
      <c r="Q583" s="28"/>
      <c r="R583" s="69" t="s">
        <v>707</v>
      </c>
      <c r="S583" s="69" t="s">
        <v>128</v>
      </c>
      <c r="T583" s="69" t="s">
        <v>86</v>
      </c>
      <c r="U583" s="69"/>
      <c r="V583" s="43"/>
      <c r="W583" s="48">
        <v>10</v>
      </c>
      <c r="X583" s="46">
        <f t="shared" si="22"/>
        <v>0</v>
      </c>
    </row>
    <row r="584" s="1" customFormat="1" ht="70.05" customHeight="1" spans="1:24">
      <c r="A584" s="8">
        <v>47</v>
      </c>
      <c r="B584" s="28" t="s">
        <v>317</v>
      </c>
      <c r="C584" s="156" t="s">
        <v>2363</v>
      </c>
      <c r="D584" s="28" t="s">
        <v>967</v>
      </c>
      <c r="E584" s="28" t="s">
        <v>967</v>
      </c>
      <c r="F584" s="54" t="s">
        <v>2364</v>
      </c>
      <c r="G584" s="28">
        <v>2</v>
      </c>
      <c r="H584" s="28" t="s">
        <v>320</v>
      </c>
      <c r="I584" s="28" t="s">
        <v>353</v>
      </c>
      <c r="J584" s="156">
        <v>2</v>
      </c>
      <c r="K584" s="28"/>
      <c r="L584" s="28"/>
      <c r="M584" s="28"/>
      <c r="N584" s="156">
        <v>2</v>
      </c>
      <c r="O584" s="28" t="s">
        <v>317</v>
      </c>
      <c r="P584" s="54" t="s">
        <v>2365</v>
      </c>
      <c r="Q584" s="28">
        <v>108</v>
      </c>
      <c r="R584" s="69">
        <v>43201</v>
      </c>
      <c r="S584" s="69">
        <v>43210</v>
      </c>
      <c r="T584" s="69">
        <v>43347</v>
      </c>
      <c r="U584" s="69">
        <v>43348</v>
      </c>
      <c r="V584" s="43"/>
      <c r="W584" s="48">
        <v>2</v>
      </c>
      <c r="X584" s="46">
        <f t="shared" si="22"/>
        <v>0</v>
      </c>
    </row>
    <row r="585" s="1" customFormat="1" ht="70.05" customHeight="1" spans="1:24">
      <c r="A585" s="8">
        <v>48</v>
      </c>
      <c r="B585" s="28" t="s">
        <v>360</v>
      </c>
      <c r="C585" s="156" t="s">
        <v>2366</v>
      </c>
      <c r="D585" s="28" t="s">
        <v>967</v>
      </c>
      <c r="E585" s="28" t="s">
        <v>967</v>
      </c>
      <c r="F585" s="54" t="s">
        <v>2367</v>
      </c>
      <c r="G585" s="28"/>
      <c r="H585" s="28"/>
      <c r="I585" s="28"/>
      <c r="J585" s="11">
        <v>4</v>
      </c>
      <c r="K585" s="28"/>
      <c r="L585" s="28"/>
      <c r="M585" s="28"/>
      <c r="N585" s="11">
        <v>4</v>
      </c>
      <c r="O585" s="8" t="s">
        <v>360</v>
      </c>
      <c r="P585" s="54" t="s">
        <v>2368</v>
      </c>
      <c r="Q585" s="28"/>
      <c r="R585" s="69" t="s">
        <v>707</v>
      </c>
      <c r="S585" s="69"/>
      <c r="T585" s="69"/>
      <c r="U585" s="69"/>
      <c r="V585" s="43"/>
      <c r="W585" s="48">
        <v>4</v>
      </c>
      <c r="X585" s="46">
        <f t="shared" si="22"/>
        <v>0</v>
      </c>
    </row>
    <row r="586" s="1" customFormat="1" ht="70.05" customHeight="1" spans="1:24">
      <c r="A586" s="8">
        <v>49</v>
      </c>
      <c r="B586" s="28" t="s">
        <v>425</v>
      </c>
      <c r="C586" s="156" t="s">
        <v>2369</v>
      </c>
      <c r="D586" s="28" t="s">
        <v>967</v>
      </c>
      <c r="E586" s="28" t="s">
        <v>967</v>
      </c>
      <c r="F586" s="54" t="s">
        <v>2370</v>
      </c>
      <c r="G586" s="28"/>
      <c r="H586" s="28" t="s">
        <v>428</v>
      </c>
      <c r="I586" s="28" t="s">
        <v>429</v>
      </c>
      <c r="J586" s="156">
        <v>2</v>
      </c>
      <c r="K586" s="28"/>
      <c r="L586" s="28"/>
      <c r="M586" s="28"/>
      <c r="N586" s="156">
        <v>2</v>
      </c>
      <c r="O586" s="28" t="s">
        <v>430</v>
      </c>
      <c r="P586" s="54" t="s">
        <v>2371</v>
      </c>
      <c r="Q586" s="28">
        <v>719</v>
      </c>
      <c r="R586" s="69" t="s">
        <v>2254</v>
      </c>
      <c r="S586" s="69"/>
      <c r="T586" s="69">
        <v>43252</v>
      </c>
      <c r="U586" s="69"/>
      <c r="V586" s="43"/>
      <c r="W586" s="48">
        <v>2</v>
      </c>
      <c r="X586" s="46">
        <f t="shared" si="22"/>
        <v>0</v>
      </c>
    </row>
    <row r="587" s="1" customFormat="1" ht="70.05" customHeight="1" spans="1:24">
      <c r="A587" s="8">
        <v>50</v>
      </c>
      <c r="B587" s="28" t="s">
        <v>432</v>
      </c>
      <c r="C587" s="156" t="s">
        <v>2372</v>
      </c>
      <c r="D587" s="28" t="s">
        <v>967</v>
      </c>
      <c r="E587" s="28" t="s">
        <v>967</v>
      </c>
      <c r="F587" s="54" t="s">
        <v>2373</v>
      </c>
      <c r="G587" s="28">
        <v>2</v>
      </c>
      <c r="H587" s="28" t="s">
        <v>435</v>
      </c>
      <c r="I587" s="28" t="s">
        <v>1552</v>
      </c>
      <c r="J587" s="156">
        <v>2</v>
      </c>
      <c r="K587" s="28"/>
      <c r="L587" s="28"/>
      <c r="M587" s="28"/>
      <c r="N587" s="156">
        <v>2</v>
      </c>
      <c r="O587" s="28" t="s">
        <v>1192</v>
      </c>
      <c r="P587" s="54" t="s">
        <v>2374</v>
      </c>
      <c r="Q587" s="28">
        <v>634</v>
      </c>
      <c r="R587" s="69" t="s">
        <v>707</v>
      </c>
      <c r="S587" s="69" t="s">
        <v>2258</v>
      </c>
      <c r="T587" s="69" t="s">
        <v>2259</v>
      </c>
      <c r="U587" s="69"/>
      <c r="V587" s="43"/>
      <c r="W587" s="48">
        <v>2</v>
      </c>
      <c r="X587" s="46">
        <f t="shared" si="22"/>
        <v>0</v>
      </c>
    </row>
    <row r="588" s="1" customFormat="1" ht="64.95" customHeight="1" spans="1:24">
      <c r="A588" s="8">
        <v>51</v>
      </c>
      <c r="B588" s="28" t="s">
        <v>470</v>
      </c>
      <c r="C588" s="156" t="s">
        <v>2375</v>
      </c>
      <c r="D588" s="28" t="s">
        <v>967</v>
      </c>
      <c r="E588" s="28" t="s">
        <v>967</v>
      </c>
      <c r="F588" s="55" t="s">
        <v>2376</v>
      </c>
      <c r="G588" s="12">
        <v>2</v>
      </c>
      <c r="H588" s="12" t="s">
        <v>473</v>
      </c>
      <c r="I588" s="12" t="s">
        <v>479</v>
      </c>
      <c r="J588" s="156">
        <v>2</v>
      </c>
      <c r="K588" s="12"/>
      <c r="L588" s="12"/>
      <c r="M588" s="12"/>
      <c r="N588" s="156">
        <v>2</v>
      </c>
      <c r="O588" s="12" t="s">
        <v>470</v>
      </c>
      <c r="P588" s="55" t="s">
        <v>2377</v>
      </c>
      <c r="Q588" s="12" t="s">
        <v>2378</v>
      </c>
      <c r="R588" s="69" t="s">
        <v>707</v>
      </c>
      <c r="S588" s="71" t="s">
        <v>2379</v>
      </c>
      <c r="T588" s="71" t="s">
        <v>2380</v>
      </c>
      <c r="U588" s="71"/>
      <c r="V588" s="43"/>
      <c r="W588" s="48">
        <v>2</v>
      </c>
      <c r="X588" s="46">
        <f t="shared" si="22"/>
        <v>0</v>
      </c>
    </row>
    <row r="589" s="1" customFormat="1" ht="64.95" customHeight="1" spans="1:24">
      <c r="A589" s="8">
        <v>52</v>
      </c>
      <c r="B589" s="28" t="s">
        <v>488</v>
      </c>
      <c r="C589" s="156" t="s">
        <v>2381</v>
      </c>
      <c r="D589" s="28" t="s">
        <v>967</v>
      </c>
      <c r="E589" s="28" t="s">
        <v>967</v>
      </c>
      <c r="F589" s="13" t="s">
        <v>2346</v>
      </c>
      <c r="G589" s="11">
        <v>6</v>
      </c>
      <c r="H589" s="11" t="s">
        <v>491</v>
      </c>
      <c r="I589" s="11" t="s">
        <v>2382</v>
      </c>
      <c r="J589" s="156">
        <v>6</v>
      </c>
      <c r="K589" s="11"/>
      <c r="L589" s="11"/>
      <c r="M589" s="11"/>
      <c r="N589" s="156">
        <v>6</v>
      </c>
      <c r="O589" s="11" t="s">
        <v>488</v>
      </c>
      <c r="P589" s="54" t="s">
        <v>2233</v>
      </c>
      <c r="Q589" s="11" t="s">
        <v>2331</v>
      </c>
      <c r="R589" s="69" t="s">
        <v>707</v>
      </c>
      <c r="S589" s="47">
        <v>43368</v>
      </c>
      <c r="T589" s="47">
        <v>43384</v>
      </c>
      <c r="U589" s="47">
        <v>43424</v>
      </c>
      <c r="V589" s="43"/>
      <c r="W589" s="48">
        <v>6</v>
      </c>
      <c r="X589" s="46">
        <f t="shared" si="22"/>
        <v>0</v>
      </c>
    </row>
    <row r="590" s="1" customFormat="1" ht="64.95" customHeight="1" spans="1:24">
      <c r="A590" s="8">
        <v>53</v>
      </c>
      <c r="B590" s="28" t="s">
        <v>530</v>
      </c>
      <c r="C590" s="156" t="s">
        <v>2383</v>
      </c>
      <c r="D590" s="28" t="s">
        <v>967</v>
      </c>
      <c r="E590" s="28" t="s">
        <v>967</v>
      </c>
      <c r="F590" s="59" t="s">
        <v>2384</v>
      </c>
      <c r="G590" s="11">
        <v>4</v>
      </c>
      <c r="H590" s="60" t="s">
        <v>533</v>
      </c>
      <c r="I590" s="11" t="s">
        <v>2385</v>
      </c>
      <c r="J590" s="162">
        <v>4</v>
      </c>
      <c r="K590" s="11"/>
      <c r="L590" s="11"/>
      <c r="M590" s="11"/>
      <c r="N590" s="162">
        <v>4</v>
      </c>
      <c r="O590" s="60" t="s">
        <v>535</v>
      </c>
      <c r="P590" s="59" t="s">
        <v>2386</v>
      </c>
      <c r="Q590" s="11">
        <v>493</v>
      </c>
      <c r="R590" s="47" t="s">
        <v>732</v>
      </c>
      <c r="S590" s="47" t="s">
        <v>733</v>
      </c>
      <c r="T590" s="47" t="s">
        <v>734</v>
      </c>
      <c r="U590" s="47" t="s">
        <v>693</v>
      </c>
      <c r="V590" s="43"/>
      <c r="W590" s="48">
        <v>4</v>
      </c>
      <c r="X590" s="46">
        <f t="shared" si="22"/>
        <v>0</v>
      </c>
    </row>
    <row r="591" s="1" customFormat="1" ht="64.95" customHeight="1" spans="1:24">
      <c r="A591" s="8">
        <v>54</v>
      </c>
      <c r="B591" s="28" t="s">
        <v>565</v>
      </c>
      <c r="C591" s="156" t="s">
        <v>2387</v>
      </c>
      <c r="D591" s="28" t="s">
        <v>967</v>
      </c>
      <c r="E591" s="28" t="s">
        <v>967</v>
      </c>
      <c r="F591" s="13" t="s">
        <v>2346</v>
      </c>
      <c r="G591" s="11"/>
      <c r="H591" s="11" t="s">
        <v>568</v>
      </c>
      <c r="I591" s="11" t="s">
        <v>2334</v>
      </c>
      <c r="J591" s="156">
        <v>6</v>
      </c>
      <c r="K591" s="11"/>
      <c r="L591" s="11"/>
      <c r="M591" s="11"/>
      <c r="N591" s="156">
        <v>6</v>
      </c>
      <c r="O591" s="11" t="s">
        <v>565</v>
      </c>
      <c r="P591" s="54" t="s">
        <v>2368</v>
      </c>
      <c r="Q591" s="11">
        <v>326</v>
      </c>
      <c r="R591" s="47" t="s">
        <v>2335</v>
      </c>
      <c r="S591" s="47" t="s">
        <v>1573</v>
      </c>
      <c r="T591" s="47" t="s">
        <v>1324</v>
      </c>
      <c r="U591" s="47" t="s">
        <v>239</v>
      </c>
      <c r="V591" s="43"/>
      <c r="W591" s="48">
        <v>6</v>
      </c>
      <c r="X591" s="46">
        <f t="shared" si="22"/>
        <v>0</v>
      </c>
    </row>
    <row r="592" s="1" customFormat="1" ht="64.95" customHeight="1" spans="1:24">
      <c r="A592" s="8">
        <v>55</v>
      </c>
      <c r="B592" s="28" t="s">
        <v>579</v>
      </c>
      <c r="C592" s="156" t="s">
        <v>2388</v>
      </c>
      <c r="D592" s="28" t="s">
        <v>967</v>
      </c>
      <c r="E592" s="28" t="s">
        <v>967</v>
      </c>
      <c r="F592" s="13" t="s">
        <v>2389</v>
      </c>
      <c r="G592" s="11">
        <v>4</v>
      </c>
      <c r="H592" s="11" t="s">
        <v>582</v>
      </c>
      <c r="I592" s="11" t="s">
        <v>2390</v>
      </c>
      <c r="J592" s="156">
        <v>4</v>
      </c>
      <c r="K592" s="11"/>
      <c r="L592" s="11"/>
      <c r="M592" s="11"/>
      <c r="N592" s="156">
        <v>4</v>
      </c>
      <c r="O592" s="11" t="s">
        <v>579</v>
      </c>
      <c r="P592" s="13" t="s">
        <v>2391</v>
      </c>
      <c r="Q592" s="11">
        <v>390</v>
      </c>
      <c r="R592" s="69" t="s">
        <v>707</v>
      </c>
      <c r="S592" s="47" t="s">
        <v>835</v>
      </c>
      <c r="T592" s="47" t="s">
        <v>131</v>
      </c>
      <c r="U592" s="47"/>
      <c r="V592" s="43"/>
      <c r="W592" s="48">
        <v>4</v>
      </c>
      <c r="X592" s="46">
        <f t="shared" si="22"/>
        <v>0</v>
      </c>
    </row>
    <row r="593" s="1" customFormat="1" ht="64.95" customHeight="1" spans="1:24">
      <c r="A593" s="8">
        <v>56</v>
      </c>
      <c r="B593" s="28" t="s">
        <v>603</v>
      </c>
      <c r="C593" s="156" t="s">
        <v>2392</v>
      </c>
      <c r="D593" s="28" t="s">
        <v>967</v>
      </c>
      <c r="E593" s="28" t="s">
        <v>967</v>
      </c>
      <c r="F593" s="54" t="s">
        <v>2393</v>
      </c>
      <c r="G593" s="28">
        <v>4</v>
      </c>
      <c r="H593" s="28" t="s">
        <v>606</v>
      </c>
      <c r="I593" s="28" t="s">
        <v>606</v>
      </c>
      <c r="J593" s="156">
        <v>4</v>
      </c>
      <c r="K593" s="28"/>
      <c r="L593" s="28"/>
      <c r="M593" s="28"/>
      <c r="N593" s="156">
        <v>4</v>
      </c>
      <c r="O593" s="28" t="s">
        <v>603</v>
      </c>
      <c r="P593" s="54" t="s">
        <v>2394</v>
      </c>
      <c r="Q593" s="28">
        <v>3512</v>
      </c>
      <c r="R593" s="69" t="s">
        <v>707</v>
      </c>
      <c r="S593" s="69" t="s">
        <v>784</v>
      </c>
      <c r="T593" s="69" t="s">
        <v>80</v>
      </c>
      <c r="U593" s="69"/>
      <c r="V593" s="43"/>
      <c r="W593" s="48">
        <v>4</v>
      </c>
      <c r="X593" s="46">
        <f t="shared" si="22"/>
        <v>0</v>
      </c>
    </row>
    <row r="594" s="1" customFormat="1" customHeight="1" spans="1:23">
      <c r="A594" s="3"/>
      <c r="B594" s="3"/>
      <c r="C594" s="3"/>
      <c r="D594" s="3"/>
      <c r="E594" s="3"/>
      <c r="F594" s="4"/>
      <c r="G594" s="3"/>
      <c r="H594" s="3"/>
      <c r="I594" s="3"/>
      <c r="J594" s="3"/>
      <c r="K594" s="3"/>
      <c r="L594" s="3"/>
      <c r="M594" s="3"/>
      <c r="N594" s="3"/>
      <c r="O594" s="3"/>
      <c r="P594" s="4"/>
      <c r="Q594" s="3"/>
      <c r="R594" s="5"/>
      <c r="S594" s="5"/>
      <c r="T594" s="5"/>
      <c r="U594" s="5"/>
      <c r="V594" s="5"/>
      <c r="W594" s="48">
        <v>6</v>
      </c>
    </row>
    <row r="595" s="1" customFormat="1" customHeight="1" spans="1:23">
      <c r="A595" s="3"/>
      <c r="B595" s="3"/>
      <c r="C595" s="3"/>
      <c r="D595" s="3"/>
      <c r="E595" s="3"/>
      <c r="F595" s="4"/>
      <c r="G595" s="3"/>
      <c r="H595" s="3"/>
      <c r="I595" s="3"/>
      <c r="J595" s="3"/>
      <c r="K595" s="3"/>
      <c r="L595" s="3"/>
      <c r="M595" s="3"/>
      <c r="N595" s="3"/>
      <c r="O595" s="3"/>
      <c r="P595" s="4"/>
      <c r="Q595" s="3"/>
      <c r="R595" s="5"/>
      <c r="S595" s="5"/>
      <c r="T595" s="5"/>
      <c r="U595" s="5"/>
      <c r="V595" s="5"/>
      <c r="W595" s="48">
        <v>4</v>
      </c>
    </row>
    <row r="596" s="1" customFormat="1" customHeight="1" spans="1:23">
      <c r="A596" s="3"/>
      <c r="B596" s="3"/>
      <c r="C596" s="3"/>
      <c r="D596" s="3"/>
      <c r="E596" s="3"/>
      <c r="F596" s="4"/>
      <c r="G596" s="3"/>
      <c r="H596" s="3"/>
      <c r="I596" s="3"/>
      <c r="J596" s="3"/>
      <c r="K596" s="3"/>
      <c r="L596" s="3"/>
      <c r="M596" s="3"/>
      <c r="N596" s="3"/>
      <c r="O596" s="3"/>
      <c r="P596" s="4"/>
      <c r="Q596" s="3"/>
      <c r="R596" s="5"/>
      <c r="S596" s="5"/>
      <c r="T596" s="5"/>
      <c r="U596" s="5"/>
      <c r="V596" s="5"/>
      <c r="W596" s="48">
        <v>6</v>
      </c>
    </row>
    <row r="597" s="1" customFormat="1" customHeight="1" spans="1:23">
      <c r="A597" s="3"/>
      <c r="B597" s="3"/>
      <c r="C597" s="3"/>
      <c r="D597" s="3"/>
      <c r="E597" s="3"/>
      <c r="F597" s="4"/>
      <c r="G597" s="3"/>
      <c r="H597" s="3"/>
      <c r="I597" s="3"/>
      <c r="J597" s="3"/>
      <c r="K597" s="3"/>
      <c r="L597" s="3"/>
      <c r="M597" s="3"/>
      <c r="N597" s="3"/>
      <c r="O597" s="3"/>
      <c r="P597" s="4"/>
      <c r="Q597" s="3"/>
      <c r="R597" s="5"/>
      <c r="S597" s="5"/>
      <c r="T597" s="5"/>
      <c r="U597" s="5"/>
      <c r="V597" s="5"/>
      <c r="W597" s="48">
        <v>4</v>
      </c>
    </row>
    <row r="598" s="1" customFormat="1" customHeight="1" spans="1:23">
      <c r="A598" s="3"/>
      <c r="B598" s="3"/>
      <c r="C598" s="3"/>
      <c r="D598" s="3"/>
      <c r="E598" s="3"/>
      <c r="F598" s="4"/>
      <c r="G598" s="3"/>
      <c r="H598" s="3"/>
      <c r="I598" s="3"/>
      <c r="J598" s="3"/>
      <c r="K598" s="3"/>
      <c r="L598" s="3"/>
      <c r="M598" s="3"/>
      <c r="N598" s="3"/>
      <c r="O598" s="3"/>
      <c r="P598" s="4"/>
      <c r="Q598" s="3"/>
      <c r="R598" s="5"/>
      <c r="S598" s="5"/>
      <c r="T598" s="5"/>
      <c r="U598" s="5"/>
      <c r="V598" s="5"/>
      <c r="W598" s="48">
        <v>4</v>
      </c>
    </row>
  </sheetData>
  <autoFilter ref="A5:Y598">
    <extLst/>
  </autoFilter>
  <mergeCells count="51">
    <mergeCell ref="A1:D1"/>
    <mergeCell ref="A2:V2"/>
    <mergeCell ref="A3:V3"/>
    <mergeCell ref="H4:I4"/>
    <mergeCell ref="J4:N4"/>
    <mergeCell ref="R4:U4"/>
    <mergeCell ref="B6:E6"/>
    <mergeCell ref="B7:E7"/>
    <mergeCell ref="B8:E8"/>
    <mergeCell ref="A125:E125"/>
    <mergeCell ref="B148:E148"/>
    <mergeCell ref="B168:E168"/>
    <mergeCell ref="B183:E183"/>
    <mergeCell ref="B191:E191"/>
    <mergeCell ref="B193:E193"/>
    <mergeCell ref="B195:E195"/>
    <mergeCell ref="B203:E203"/>
    <mergeCell ref="B218:E218"/>
    <mergeCell ref="B219:E219"/>
    <mergeCell ref="B324:E324"/>
    <mergeCell ref="B338:E338"/>
    <mergeCell ref="B345:E345"/>
    <mergeCell ref="B358:E358"/>
    <mergeCell ref="B361:E361"/>
    <mergeCell ref="B364:E364"/>
    <mergeCell ref="B422:E422"/>
    <mergeCell ref="A423:E423"/>
    <mergeCell ref="B471:F471"/>
    <mergeCell ref="B518:E518"/>
    <mergeCell ref="B528:E528"/>
    <mergeCell ref="B534:E534"/>
    <mergeCell ref="B535:E535"/>
    <mergeCell ref="B555:E555"/>
    <mergeCell ref="B575:E575"/>
    <mergeCell ref="A4:A5"/>
    <mergeCell ref="B4:B5"/>
    <mergeCell ref="C4:C5"/>
    <mergeCell ref="D4:D5"/>
    <mergeCell ref="E4:E5"/>
    <mergeCell ref="F4:F5"/>
    <mergeCell ref="G4:G5"/>
    <mergeCell ref="H285:H286"/>
    <mergeCell ref="H287:H288"/>
    <mergeCell ref="I287:I288"/>
    <mergeCell ref="O4:O5"/>
    <mergeCell ref="P4:P5"/>
    <mergeCell ref="P285:P286"/>
    <mergeCell ref="P287:P288"/>
    <mergeCell ref="Q4:Q5"/>
    <mergeCell ref="V4:V5"/>
    <mergeCell ref="V287:V288"/>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县政府需要</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cp:lastPrinted>2018-10-08T00:59:00Z</cp:lastPrinted>
  <dcterms:modified xsi:type="dcterms:W3CDTF">2019-04-04T00:17:34Z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