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840" firstSheet="3" activeTab="4"/>
  </bookViews>
  <sheets>
    <sheet name="附件2-1 2018年专项扶贫资金台账 " sheetId="15" r:id="rId1"/>
    <sheet name="附件2-2 2018年专项扶贫资金台账" sheetId="17" r:id="rId2"/>
    <sheet name="附件2-1 2016年专项扶贫资金台账" sheetId="6" r:id="rId3"/>
    <sheet name="附件2-1 2017年专项扶贫资金台账 修改" sheetId="14" r:id="rId4"/>
    <sheet name="附表2 2017年扶贫项目明细 (2)" sheetId="12" r:id="rId5"/>
    <sheet name="附件2-2 2017年专项扶贫资金台账" sheetId="4" state="hidden" r:id="rId6"/>
    <sheet name="附件2-3 2018年专项扶贫资金台账" sheetId="8" state="hidden" r:id="rId7"/>
  </sheets>
  <definedNames>
    <definedName name="_xlnm._FilterDatabase" localSheetId="1" hidden="1">'附件2-2 2018年专项扶贫资金台账'!$A$5:$XEJ$393</definedName>
    <definedName name="_xlnm._FilterDatabase" localSheetId="4" hidden="1">'附表2 2017年扶贫项目明细 (2)'!$A$5:$AB$5</definedName>
    <definedName name="_xlnm.Print_Area" localSheetId="4">'附表2 2017年扶贫项目明细 (2)'!$A$1:$AE$135</definedName>
    <definedName name="_xlnm.Print_Area" localSheetId="2">'附件2-1 2016年专项扶贫资金台账'!$A$1:$R$21</definedName>
    <definedName name="_xlnm.Print_Area" localSheetId="3">'附件2-1 2017年专项扶贫资金台账 修改'!$A$1:$R$30</definedName>
    <definedName name="_xlnm.Print_Area" localSheetId="0">'附件2-1 2018年专项扶贫资金台账 '!$A$1:$R$40</definedName>
    <definedName name="_xlnm.Print_Area" localSheetId="5">'附件2-2 2017年专项扶贫资金台账'!$A$1:$H$21</definedName>
    <definedName name="_xlnm.Print_Titles" localSheetId="4">'附表2 2017年扶贫项目明细 (2)'!$1:$5</definedName>
    <definedName name="_xlnm.Print_Titles" localSheetId="1">'附件2-2 2018年专项扶贫资金台账'!$4:$5</definedName>
    <definedName name="项目分类">#REF!</definedName>
  </definedNames>
  <calcPr calcId="144525"/>
</workbook>
</file>

<file path=xl/sharedStrings.xml><?xml version="1.0" encoding="utf-8"?>
<sst xmlns="http://schemas.openxmlformats.org/spreadsheetml/2006/main" count="3917" uniqueCount="1633">
  <si>
    <t>附件2-1</t>
  </si>
  <si>
    <t>2018年财政专项扶贫资金台账</t>
  </si>
  <si>
    <t>市县名称：卢氏县</t>
  </si>
  <si>
    <t>金额单位：万元</t>
  </si>
  <si>
    <t>指标文号</t>
  </si>
  <si>
    <t>文件名称</t>
  </si>
  <si>
    <t>资金类别</t>
  </si>
  <si>
    <t>专项扶贫资金安排数</t>
  </si>
  <si>
    <t>专项扶贫资金支出数</t>
  </si>
  <si>
    <t>专项扶贫资金结余数</t>
  </si>
  <si>
    <t>合计</t>
  </si>
  <si>
    <t>中央</t>
  </si>
  <si>
    <t>省</t>
  </si>
  <si>
    <t>市</t>
  </si>
  <si>
    <t>县</t>
  </si>
  <si>
    <t>豫财农（2017）191号</t>
  </si>
  <si>
    <t>关于提前下达2018年国有贫困林场扶贫资金预算指标的通知</t>
  </si>
  <si>
    <t>国有贫困林场</t>
  </si>
  <si>
    <t>豫财农（2017）192号</t>
  </si>
  <si>
    <t>关于提前下达2018年中央及省级财政扶贫发展资金预算指标的通知</t>
  </si>
  <si>
    <t>财政专项扶贫资金</t>
  </si>
  <si>
    <t>豫财农（2017）195号</t>
  </si>
  <si>
    <t>关于提前下达2018年中央及省级财政扶贫少数民族发展资金预算指标的通知</t>
  </si>
  <si>
    <t>少数民族</t>
  </si>
  <si>
    <t>豫财农（2017）196号</t>
  </si>
  <si>
    <t>关于提前下达2018年中央及省级财政扶贫以工代赈资金的通知</t>
  </si>
  <si>
    <t>以工代赈</t>
  </si>
  <si>
    <t>豫财农（2017）197号</t>
  </si>
  <si>
    <t>关于下达2018年省派驻村第一书记专项扶贫资金的通知</t>
  </si>
  <si>
    <t>省派第一书记</t>
  </si>
  <si>
    <t>豫财农（2018）53号</t>
  </si>
  <si>
    <t>关于下达扶贫成效考核和扶贫资金绩效评价奖励资金的通知</t>
  </si>
  <si>
    <t>豫财农（2018）55号</t>
  </si>
  <si>
    <t>关于下达2018年第二批中央及省级财政专项扶贫发展资金的通知</t>
  </si>
  <si>
    <t>豫财农（2018）59号</t>
  </si>
  <si>
    <t>关于下达2018年第二批中央财政少数民族发展资金的通知</t>
  </si>
  <si>
    <t xml:space="preserve">豫财农（2018）53号 </t>
  </si>
  <si>
    <t>三财预（2018）546号</t>
  </si>
  <si>
    <t>关于下达市级财政支持深度贫困村发展资金的通知</t>
  </si>
  <si>
    <t>三财预（2018）547号</t>
  </si>
  <si>
    <t>关于下达市级财政2018年金融扶贫风险补偿资金的通知</t>
  </si>
  <si>
    <t>豫财农（2018）125号</t>
  </si>
  <si>
    <t>关于下达2018年省级新增财政专项扶贫资金的通知</t>
  </si>
  <si>
    <t>三财预（2018）515号</t>
  </si>
  <si>
    <t>关于下达017年度全市脱贫攻坚表彰奖励资金的通知</t>
  </si>
  <si>
    <t>豫财农（2018）140号</t>
  </si>
  <si>
    <t>关于下达2018年中直单位驻村第一书记专项扶贫资金的通知</t>
  </si>
  <si>
    <t>三财预（2018）129号</t>
  </si>
  <si>
    <t>关于下达2018年易地扶贫搬迁工作考核奖励资金的通知</t>
  </si>
  <si>
    <t>三财预（2018）441号</t>
  </si>
  <si>
    <t>关于下达2018年市派第一书记专项扶贫资金的通知</t>
  </si>
  <si>
    <t>卢财预（2018）1号</t>
  </si>
  <si>
    <t>县级财政扶贫资金</t>
  </si>
  <si>
    <t>易地扶贫搬迁省级负担补助资金</t>
  </si>
  <si>
    <t>易地搬迁</t>
  </si>
  <si>
    <t>三财预（2018）380号</t>
  </si>
  <si>
    <t>关于下达2018年度市级老区建设专项资金和项目计划的通知</t>
  </si>
  <si>
    <t>三财预（2018）581号</t>
  </si>
  <si>
    <t>关于下达产业扶贫基地奖补资金的通知</t>
  </si>
  <si>
    <t>卢财预收（2018）179号；卢财预收（2018）45号</t>
  </si>
  <si>
    <t>关于下达2018年度新增地方政府专项债券用于产业扶贫标准化厂房建设</t>
  </si>
  <si>
    <t>卢财预收（2018）193号</t>
  </si>
  <si>
    <t>关于下达乡村振兴产业扶贫发展基金的通知</t>
  </si>
  <si>
    <t>卢财预收（2018）113号</t>
  </si>
  <si>
    <t>关于下达2016年易地搬迁扶贫宅基地复垦项目工程监理费资金的通知</t>
  </si>
  <si>
    <t>卢财预收（2018）175号</t>
  </si>
  <si>
    <t>关于下达横涧园区易地搬迁安置点征地资金的通知</t>
  </si>
  <si>
    <t>卢财预收（2018）240号</t>
  </si>
  <si>
    <t>关于下达2016年易地扶贫搬迁增加任务县级配套资金的通知</t>
  </si>
  <si>
    <t>卢财预收（2018）84号</t>
  </si>
  <si>
    <t>关于下达横涧营子易地扶贫搬迁安置点土地竞拍保证金的通知</t>
  </si>
  <si>
    <t>卢财预收（2018）166号</t>
  </si>
  <si>
    <t>关于下达乡镇扶贫集中安置点征地及地面附着物补偿资金的通知</t>
  </si>
  <si>
    <t>备注：此表以指标文号为主检索列，每个指标文号对应只能填一行。</t>
  </si>
  <si>
    <t>附表2-2</t>
  </si>
  <si>
    <t>市县名称：</t>
  </si>
  <si>
    <t>序号</t>
  </si>
  <si>
    <t>项目名称</t>
  </si>
  <si>
    <t>项目性质</t>
  </si>
  <si>
    <t>项目牵头单位</t>
  </si>
  <si>
    <t>建设地点</t>
  </si>
  <si>
    <t>主要建设内容</t>
  </si>
  <si>
    <t>建设周期</t>
  </si>
  <si>
    <t>项目效益</t>
  </si>
  <si>
    <t>是否为2018年项目库项目</t>
  </si>
  <si>
    <t>非2018年项目库项目原因</t>
  </si>
  <si>
    <t>是否抽查</t>
  </si>
  <si>
    <t>开始日期</t>
  </si>
  <si>
    <t>结束日期</t>
  </si>
  <si>
    <t>贫困户数</t>
  </si>
  <si>
    <t>贫困人数</t>
  </si>
  <si>
    <t>其他农户</t>
  </si>
  <si>
    <t>总合计</t>
  </si>
  <si>
    <t>卢财预整合（2018）109号</t>
  </si>
  <si>
    <t>卢氏县财政局关于下达2018年建档立卡贫困户“六改一增”项目补助资金的通知</t>
  </si>
  <si>
    <t>城关镇“六改一增”项目完成16户</t>
  </si>
  <si>
    <t>基础设施</t>
  </si>
  <si>
    <t>城关镇政府</t>
  </si>
  <si>
    <t>北关村、北石桥村</t>
  </si>
  <si>
    <t>对贫困户改厕、该院、改线、改厨、改圈和增添生活必需品</t>
  </si>
  <si>
    <t>2018.8.1</t>
  </si>
  <si>
    <t>2018.10.31</t>
  </si>
  <si>
    <t>14户</t>
  </si>
  <si>
    <t>26人</t>
  </si>
  <si>
    <t>城关镇合计</t>
  </si>
  <si>
    <t>卢财预整合（2018）32号</t>
  </si>
  <si>
    <t>文峪乡2018年雨露计划项目(农村实用技术6期)</t>
  </si>
  <si>
    <t>其他</t>
  </si>
  <si>
    <t>文峪乡人民政府</t>
  </si>
  <si>
    <t>文峪乡</t>
  </si>
  <si>
    <t>雨露计划项目(农村实用技术6期)技术培训</t>
  </si>
  <si>
    <t>2018.7.27</t>
  </si>
  <si>
    <t>卢财预整合（2018）54号</t>
  </si>
  <si>
    <t>文峪乡张前沟村人畜饮水建设项目</t>
  </si>
  <si>
    <t>张前沟村</t>
  </si>
  <si>
    <t>截水墙8米、2m³进水池8座、5m³进水池1座、阀门井28个、管道工程21335米。2m³减压池3座.5m³减压池1座.10m³蓄水池1座。20m³蓄水池1座</t>
  </si>
  <si>
    <t>2018.7.15</t>
  </si>
  <si>
    <t>2018.9.15</t>
  </si>
  <si>
    <t>文峪乡假沙爬、磨沟村人畜饮水建设项目</t>
  </si>
  <si>
    <t>假沙爬、磨沟村</t>
  </si>
  <si>
    <t>截水墙8米、2m³进水池2座、阀门井1个、管道工程1680米</t>
  </si>
  <si>
    <t>2018.5.4</t>
  </si>
  <si>
    <t>2018.6.16</t>
  </si>
  <si>
    <t>文峪乡2018年度农村饮水安全巩固提升工程PE管购置项目</t>
  </si>
  <si>
    <t>张前沟、假沙爬、磨沟村</t>
  </si>
  <si>
    <t>PE25管30364米，PE32管8615米，PE40管95米</t>
  </si>
  <si>
    <t>2018.6.12</t>
  </si>
  <si>
    <t>2018.6.22</t>
  </si>
  <si>
    <t>文峪乡胡洼村大樱桃基地配套项目</t>
  </si>
  <si>
    <t>产业扶贫</t>
  </si>
  <si>
    <t>胡洼村</t>
  </si>
  <si>
    <t>修建大樱桃基产业路，3.5米宽道路1200米，3米宽道路700米，护网900米。</t>
  </si>
  <si>
    <t>2018.5.18</t>
  </si>
  <si>
    <t>2018.8.30</t>
  </si>
  <si>
    <t>文峪乡通河村花椒种植项目</t>
  </si>
  <si>
    <t>通河村</t>
  </si>
  <si>
    <t>种植花椒300亩</t>
  </si>
  <si>
    <t>2018.5.25</t>
  </si>
  <si>
    <t>卢财预整合（2018）65号</t>
  </si>
  <si>
    <t>卢氏县文峪乡南窑核桃观光园产业道路新建工程</t>
  </si>
  <si>
    <t>南窑村</t>
  </si>
  <si>
    <t>修建1.2公里6.5米宽生产道路路基工程</t>
  </si>
  <si>
    <t>2018.7.1</t>
  </si>
  <si>
    <t>2018.10.10</t>
  </si>
  <si>
    <t>卢氏县文峪乡张前沟村公路改建工程</t>
  </si>
  <si>
    <t>修建4.5千米4米宽道路路基工程</t>
  </si>
  <si>
    <t>2018.6.4</t>
  </si>
  <si>
    <t>2018.7.4</t>
  </si>
  <si>
    <t>卢氏县文峪乡望家山万亩连翘基地产业道路改建工程</t>
  </si>
  <si>
    <t>杨家场村</t>
  </si>
  <si>
    <t>修建5.4公里6.5米宽生产道路路基工程</t>
  </si>
  <si>
    <t>2018.6.20</t>
  </si>
  <si>
    <t>2018.9.20</t>
  </si>
  <si>
    <t>卢财预整合（2018）75号</t>
  </si>
  <si>
    <t>文峪乡2017年连翘人工种植项目</t>
  </si>
  <si>
    <t>窑子沟、杨家场、胡洼、南石桥村等</t>
  </si>
  <si>
    <t>连翘种植11000亩</t>
  </si>
  <si>
    <t>2017.10.8</t>
  </si>
  <si>
    <t>2017.11.15</t>
  </si>
  <si>
    <t>卢财预整合（2018）145号</t>
  </si>
  <si>
    <t>文峪乡通河等8个标准化卫生室建设项目</t>
  </si>
  <si>
    <t>公共服务</t>
  </si>
  <si>
    <t>通河等村</t>
  </si>
  <si>
    <t>室100平方米及医疗设备购置1套、香子坪村医疗设备购置1套、南王村新建标准化卫生室80平方米及医疗设备购置1套、望家村新建标准化卫生室120平方米及医疗设备购置1套、文峪村新建标准化卫生室120平方米及医疗设备购置1套、松树嘴村新建标准化卫生室80平方米及医疗设备购置1套、灰堆石村新建标准化卫生室80平方米及医疗设备购置1套、干沟村改建标准化卫生室100平方米及医疗设备购置1套</t>
  </si>
  <si>
    <t>2018.11.10</t>
  </si>
  <si>
    <t>文峪乡煤口村基础设施及公共服务建设项目</t>
  </si>
  <si>
    <t>煤口村</t>
  </si>
  <si>
    <t>改建修缮村部300平方米、房屋改建、美化、亮化、绿化及公厕等</t>
  </si>
  <si>
    <t>2018.11.13</t>
  </si>
  <si>
    <t>2018.12.2</t>
  </si>
  <si>
    <t>文峪乡博彩沟村基础设施及公共服务建设项目</t>
  </si>
  <si>
    <t>菠菜沟村</t>
  </si>
  <si>
    <t>修建文化广场1000平方米、舞台、及亮化绿化、村容村貌整治、公厕2个等</t>
  </si>
  <si>
    <t>2018.11.15</t>
  </si>
  <si>
    <t>文峪乡假沙爬村基础设施及公共服务建设项目</t>
  </si>
  <si>
    <t>假沙爬村</t>
  </si>
  <si>
    <t>文化广场600平方米、舞台、改建修缮旧村部400平方米、公厕3个及村容村貌整治、亮化绿化等</t>
  </si>
  <si>
    <t>2018.10.26</t>
  </si>
  <si>
    <t>2018.12.27</t>
  </si>
  <si>
    <t>文峪乡张前沟村基础设施及公共服务建设项目</t>
  </si>
  <si>
    <t>文化广场800平方米、舞台、改建修缮村部500平方米、3个公厕及亮化绿化等</t>
  </si>
  <si>
    <t>2018.9.10</t>
  </si>
  <si>
    <t>2018.11.20</t>
  </si>
  <si>
    <t>文峪乡干沟村基础设施及公共服务建设项目</t>
  </si>
  <si>
    <t>干沟村</t>
  </si>
  <si>
    <t>村容村貌整治民房改造32户、公厕3座、新建文化广场600平方、舞台、改建村部、图书室等</t>
  </si>
  <si>
    <t>2018.10.23</t>
  </si>
  <si>
    <t>2018.12.22</t>
  </si>
  <si>
    <t>文峪乡南石桥蔬菜大棚基地产业道路项目</t>
  </si>
  <si>
    <t>南石桥村</t>
  </si>
  <si>
    <t>修建0.36公里2.5米宽，0.34公里3米宽水泥道路。</t>
  </si>
  <si>
    <t>2018.5.26</t>
  </si>
  <si>
    <t>卢氏县文峪乡灰堆石村排洪渠工程</t>
  </si>
  <si>
    <t>灰堆石村</t>
  </si>
  <si>
    <t>修建0.174公里长，底宽1.2米，上宽0.6米排洪渠。</t>
  </si>
  <si>
    <t>2018.10.2</t>
  </si>
  <si>
    <t>2018.10.30</t>
  </si>
  <si>
    <t>卢氏县文峪乡菠菜沟村木桶沟口至卢家坡公路新建工程</t>
  </si>
  <si>
    <t>修建0.5公里路基工程</t>
  </si>
  <si>
    <t>2018.10.22</t>
  </si>
  <si>
    <t>卢财预拨（2018）10号</t>
  </si>
  <si>
    <t>2017年易地扶贫搬迁工作考核奖励资金</t>
  </si>
  <si>
    <t>伊洛河畔、文博佳苑</t>
  </si>
  <si>
    <t>文峪乡伊洛河畔易地搬迁脱贫安置社区智能化监控系统“五新打造”项目和文博佳苑党群服务中心维修项目</t>
  </si>
  <si>
    <t>2018.11.19</t>
  </si>
  <si>
    <t>卢财预拨（2018）52号</t>
  </si>
  <si>
    <t>2018年市派驻村第一书记专项扶贫资金</t>
  </si>
  <si>
    <t>窑子沟</t>
  </si>
  <si>
    <t>太阳能路灯20盏，健身器材13套</t>
  </si>
  <si>
    <t>2018.11.8</t>
  </si>
  <si>
    <t>2018.11.11</t>
  </si>
  <si>
    <t>卢财预拨（2018）94号</t>
  </si>
  <si>
    <t>2017年度全市脱贫攻坚表彰奖励资金</t>
  </si>
  <si>
    <t>其他扶贫</t>
  </si>
  <si>
    <t>先进户补助</t>
  </si>
  <si>
    <t>2018.10.3</t>
  </si>
  <si>
    <t>文峪乡合计</t>
  </si>
  <si>
    <t>卢财预整合（2018）45号</t>
  </si>
  <si>
    <t>双龙湾镇乱石村饮水安全工程</t>
  </si>
  <si>
    <t>双龙湾镇人民政府</t>
  </si>
  <si>
    <t>乱石村</t>
  </si>
  <si>
    <t>新建2m3进水池（5座）、新建2m3减压池（2座）、新建10m³蓄水池（2座）、阀门井（7个）、埋设管道10130m，入户工程155套</t>
  </si>
  <si>
    <t>2018.08.03</t>
  </si>
  <si>
    <t>2018.10.13</t>
  </si>
  <si>
    <t>双龙湾镇饮水安全巩固提升工程草沟、乱石村管材采购项目</t>
  </si>
  <si>
    <t>乱石村、草沟村</t>
  </si>
  <si>
    <t>管材供应</t>
  </si>
  <si>
    <t>2018.06.20</t>
  </si>
  <si>
    <t>2018.07.10</t>
  </si>
  <si>
    <t>双龙湾镇饮水安全巩固提升工程草沟村饮水工程</t>
  </si>
  <si>
    <t>草沟村</t>
  </si>
  <si>
    <t>新建12m3集水池2座、新建M10浆砌石大口井1眼、新建C25混凝土水窖4座；新建10m3蓄水池1座。</t>
  </si>
  <si>
    <t>2018.06.05</t>
  </si>
  <si>
    <t>2018.07.05</t>
  </si>
  <si>
    <t>双龙湾镇农游一体林下油葵种子采购项目</t>
  </si>
  <si>
    <t>双龙湾镇</t>
  </si>
  <si>
    <t>种植油葵2000亩</t>
  </si>
  <si>
    <t>2018.05.06</t>
  </si>
  <si>
    <t>2018.05.26</t>
  </si>
  <si>
    <t>卢财预整合（2018）100号</t>
  </si>
  <si>
    <t>双龙湾镇2017年连翘人工种植项目</t>
  </si>
  <si>
    <t>全镇贫困户栽植连翘补贴</t>
  </si>
  <si>
    <t>2017.12.10</t>
  </si>
  <si>
    <t>2018.01.12</t>
  </si>
  <si>
    <t>卢财预整合（2018）155号</t>
  </si>
  <si>
    <t>双龙湾镇皇菊种植项目</t>
  </si>
  <si>
    <t xml:space="preserve">龙驹村、磨口村、上店街村
</t>
  </si>
  <si>
    <t>种植皇菊200亩</t>
  </si>
  <si>
    <t>2018.09.25</t>
  </si>
  <si>
    <t>双龙湾镇草沟村垃圾箱、垃圾车及公厕</t>
  </si>
  <si>
    <t>购置垃圾箱5个、垃圾车1辆、公厕一座</t>
  </si>
  <si>
    <t>2018.07.15</t>
  </si>
  <si>
    <t>2018.08.15</t>
  </si>
  <si>
    <t>双龙湾镇曲里村农业产业基地提水灌溉工程</t>
  </si>
  <si>
    <t>曲里村</t>
  </si>
  <si>
    <t>15m深大口井1眼（直径3m），100m3蓄水池（3个），200m3蓄水池（1个）,地埋主管道工程（10875米）,阀门井（75个）,9m²阀门房4座，机耕路工程（长1720m*宽3m）C20砼路面（18cm）5160㎡，地面附属物赔偿</t>
  </si>
  <si>
    <t>2018.09.01</t>
  </si>
  <si>
    <t>2018.11.01</t>
  </si>
  <si>
    <t>双龙湾镇“六改一增”项目完成455户</t>
  </si>
  <si>
    <t>对全镇445户未搬迁贫困户
房屋进行改善</t>
  </si>
  <si>
    <t>2018.06.16</t>
  </si>
  <si>
    <t>2018.12.16</t>
  </si>
  <si>
    <t>双龙湾镇2018年雨露计划项目(农村实用技术13期)</t>
  </si>
  <si>
    <t>雨露计划培训费用</t>
  </si>
  <si>
    <t>双龙湾镇蚂蚁岭村标准化卫生室项目</t>
  </si>
  <si>
    <t>蚂蚁岭村</t>
  </si>
  <si>
    <t>修建85.14㎡村卫生室，卫生室门前硬化、厕所修建</t>
  </si>
  <si>
    <t>2018.09.12</t>
  </si>
  <si>
    <t>2018.11.12</t>
  </si>
  <si>
    <t>双龙湾镇龙驹村标准化卫生室项目</t>
  </si>
  <si>
    <t>龙驹村</t>
  </si>
  <si>
    <t>修建129㎡村卫生室，卫生室门前硬化、厕所修建</t>
  </si>
  <si>
    <t>2018.09.20</t>
  </si>
  <si>
    <t>双龙湾镇镇西虎岭村村室建设与文化广场项目</t>
  </si>
  <si>
    <t>西虎岭村</t>
  </si>
  <si>
    <t>硬化村文化广场340㎡，新建村室大门楼及村部文化墙一座，加固河堤长70m，在河堤之上新建汉白玉栏杆长180m，高1.2m，并绿化美化。</t>
  </si>
  <si>
    <t>2018.11.02</t>
  </si>
  <si>
    <t>2018.12.02</t>
  </si>
  <si>
    <t>双龙湾镇草沟村综合文化服务中心</t>
  </si>
  <si>
    <t>建设文化活动室124㎡和室外工程，简易舞台50㎡，广场硬化420㎡，建设标准化篮球场一座，乒乓球台2套，健身器材10件，灯光音响设备一套</t>
  </si>
  <si>
    <t>2018.08.13</t>
  </si>
  <si>
    <t>2018.09.13</t>
  </si>
  <si>
    <t>双龙湾镇河东村村室建设与文化广场</t>
  </si>
  <si>
    <t>河东村</t>
  </si>
  <si>
    <t>修建村室为2层砖混结构总面积为304平方米,露天舞台102平方米,硬化文化活动中心场地面积472.5平方米,配套健身器材10套,舞台灯光1套。配套修建大门一座,院墙方钢国栏29m,同时根据项目村建设标准配备文化体育广播宣传教育设施</t>
  </si>
  <si>
    <t>2018.09.30</t>
  </si>
  <si>
    <t>双龙湾乡人民政府</t>
  </si>
  <si>
    <t>久富村</t>
  </si>
  <si>
    <t>入股双龙湾景区玻璃栈道项目、用于村集体经济，每年分红2万元。</t>
  </si>
  <si>
    <t>乱石村、久富村、东虎岭村
蚂蚁岭村、河东村</t>
  </si>
  <si>
    <t>用于全市脱贫攻坚先进奖励
共6人，每人2000元</t>
  </si>
  <si>
    <t>2018.10.29</t>
  </si>
  <si>
    <t>双龙湾镇合计</t>
  </si>
  <si>
    <t>双槐树乡2018年雨露计划项目(农村实用技术6期)</t>
  </si>
  <si>
    <t>双槐树乡人民政府</t>
  </si>
  <si>
    <t>双槐树乡</t>
  </si>
  <si>
    <t>对贫困群众进行3期实用技术培训</t>
  </si>
  <si>
    <t>2018.10</t>
  </si>
  <si>
    <t>双槐树乡2017年连翘人工种植项目</t>
  </si>
  <si>
    <t>购置连翘苗木，贫困户栽植补贴</t>
  </si>
  <si>
    <t>卢财预整合（2018）85号</t>
  </si>
  <si>
    <t>双槐树乡东川村村级文化中心建设</t>
  </si>
  <si>
    <t>东川村</t>
  </si>
  <si>
    <t>东川村新建1000平米文化广场1个，文化活动室各90平米，文化舞台1座，配备1套文化活动器材</t>
  </si>
  <si>
    <t>双槐树乡石门村村级文化中心建设</t>
  </si>
  <si>
    <t>石门村</t>
  </si>
  <si>
    <t>石门村新建1300平广场一个，文化舞台1座，文化活动室90平、配套文化活动器材</t>
  </si>
  <si>
    <t>2018.11</t>
  </si>
  <si>
    <t>双槐树乡西桃花村村级文化中心建设</t>
  </si>
  <si>
    <t>西桃花村</t>
  </si>
  <si>
    <t>新建1000平米文化广场1个，文化活动室各90平米，文化舞台1座，配备1套文化活动器材</t>
  </si>
  <si>
    <t>双槐树乡寺合院村村级文化中心建设</t>
  </si>
  <si>
    <t>寺合院村</t>
  </si>
  <si>
    <t>新建1000平米文化广场1个，文化活动室1个90平米，文化舞台1座，配备1套文化活动器材</t>
  </si>
  <si>
    <t>双槐树乡“六改一增”项目完成338户</t>
  </si>
  <si>
    <t>为全乡338户非易地搬迁贫困户户实施“六改一增”</t>
  </si>
  <si>
    <t>卢财预整合（2018）123号</t>
  </si>
  <si>
    <t>双槐树乡北川村饮水工程</t>
  </si>
  <si>
    <t>北川村</t>
  </si>
  <si>
    <t>新建6m3集水池2座，新建大口井6眼，配套水泵4套，新建管理房4座，10m3压力罐4个，新建30m3蓄水池1座；共铺设输水管线12274m，管道入户346户</t>
  </si>
  <si>
    <t>双槐树乡石门村饮水工程</t>
  </si>
  <si>
    <t>10m3进水池（1个），5m3进水池（1个），蓄水池5m³（4个），2m³减压池2个，阀门井4个，管道15560m。入户工程288套。</t>
  </si>
  <si>
    <t>双槐树乡西桃花村饮水工程</t>
  </si>
  <si>
    <t>10T无塔供水器1套，5T无塔供水器1套，阀门井2个，10m大口井两眼，管理大院两个，井房两个，2m³进水池1个，10m³蓄水池1个，管道14920m，入户工程185套。</t>
  </si>
  <si>
    <t>双槐树乡东川村饮水工程</t>
  </si>
  <si>
    <t>5m³进水池2个，20m³蓄水池2个，10m³蓄水池1个，大口井1个，管道24560m。入户工程358套。</t>
  </si>
  <si>
    <t>双槐树乡寺合院村饮水工程</t>
  </si>
  <si>
    <t>5m深井一眼，进水池5m³一个，10m深大口井一眼，20m3蓄水池（2个），阀门井（5个），管道19540m,入户工程278套。</t>
  </si>
  <si>
    <t>双槐树乡2018年农村安全巩固提升工程PE管材购置</t>
  </si>
  <si>
    <t>购置北川村、石门村、西桃花村、东川村、寺合院村等村机电设备</t>
  </si>
  <si>
    <t>2018年农村安全巩固提升工程双槐树乡饮水工程机电设备安装</t>
  </si>
  <si>
    <t>卢财预拨【2018】94号</t>
  </si>
  <si>
    <t>用于双槐树乡2017年度全市脱贫攻坚表彰奖励，其中优秀村党支部书记20人，脱贫先进户100人</t>
  </si>
  <si>
    <t>双槐树乡合计</t>
  </si>
  <si>
    <t>卢财预整合（2018）74号</t>
  </si>
  <si>
    <t>朱阳关镇涧北沟村饮水工程</t>
  </si>
  <si>
    <t>朱阳关镇人民政府</t>
  </si>
  <si>
    <t>涧北沟村</t>
  </si>
  <si>
    <t>新建M10浆砌石拦水堰1座，新建C20混凝土泉室1座，新建20m³M10浆砌石集水池1座，新建10m³蓄水池5座，新建30m³蓄水池1座，新建管理房2座，配套过滤罐，消毒设施2套，共铺设输水管线14780米，管道入户335户</t>
  </si>
  <si>
    <t>2018.8.5</t>
  </si>
  <si>
    <t>2018.12.10</t>
  </si>
  <si>
    <t>227户795人</t>
  </si>
  <si>
    <t>朱阳关镇岭东村饮水工程</t>
  </si>
  <si>
    <t>岭东村</t>
  </si>
  <si>
    <t>大口井1座、新建2m³进水池（3座）、新建2m³减压池（1座）、新建2m³蓄水池（2座）、新建5m³蓄水池（2座）阀门井（8个）、管理大院一座、埋设PE管18895m、入户工程299套、钢管焊接350米</t>
  </si>
  <si>
    <t>70户224人</t>
  </si>
  <si>
    <t>朱阳关镇毛庄村饮水工程</t>
  </si>
  <si>
    <t>毛庄村</t>
  </si>
  <si>
    <t>大口井1座、C30砼截水墙（长8m）1座、新建2m³进水池（3座）、新建10m³蓄水池（1座）、阀门井（18个）、埋设PE管12540m、入户工程205套</t>
  </si>
  <si>
    <t>26户72人</t>
  </si>
  <si>
    <t>朱阳关镇涧北沟村、岭东村、毛庄村饮水工程管材、机电安装采购（一标段）</t>
  </si>
  <si>
    <t>涧北沟村、毛庄村、岭东村</t>
  </si>
  <si>
    <t>配备相关管材，机电设备并安装</t>
  </si>
  <si>
    <t>323户1091人</t>
  </si>
  <si>
    <t>朱阳关镇涧北沟村、岭东村、毛庄村饮水工程管材、机电安装采购（二标段）</t>
  </si>
  <si>
    <t>涧北沟村、岭东村、毛庄村</t>
  </si>
  <si>
    <t>2018.9.30</t>
  </si>
  <si>
    <t>朱阳关镇2017年连翘人工种植项目</t>
  </si>
  <si>
    <t>13个行政村</t>
  </si>
  <si>
    <t>种植连翘5188亩</t>
  </si>
  <si>
    <t>2017.10.1</t>
  </si>
  <si>
    <t>2017.11.1</t>
  </si>
  <si>
    <t>556户1668人</t>
  </si>
  <si>
    <t>朱阳关镇“六改一增”项目</t>
  </si>
  <si>
    <t>完成271户的六改一增</t>
  </si>
  <si>
    <t>2018.10.18</t>
  </si>
  <si>
    <t>0户0人</t>
  </si>
  <si>
    <t>朱阳关镇2018年雨露计划项目(农村实用技术10期)</t>
  </si>
  <si>
    <t>岭东、涧北沟、杜店村、朱阳关村、毛庄村、漂池村、河南村</t>
  </si>
  <si>
    <t>农业技术培训</t>
  </si>
  <si>
    <t>22户22人</t>
  </si>
  <si>
    <t>朱阳关镇合计</t>
  </si>
  <si>
    <t>卢氏县财政局关于下达2018年“雨露计划”项目资金的通知</t>
  </si>
  <si>
    <t>官坡镇2018年雨露计划项目(农村实用技术14期)</t>
  </si>
  <si>
    <t>18年新入库</t>
  </si>
  <si>
    <t>官坡镇人民政府</t>
  </si>
  <si>
    <t>官坡镇</t>
  </si>
  <si>
    <t>政府投资补助全镇建档立卡贫困户进行扶贫产业技能培训14期，受益贫困人口9127人。</t>
  </si>
  <si>
    <t>卢财预整合（2018）91号</t>
  </si>
  <si>
    <t>卢氏县财政局关于下达2018年官坡镇统筹整合财政涉农资金的通知</t>
  </si>
  <si>
    <t>官坡镇兰草村、丰庄村饮水工程（一标段）</t>
  </si>
  <si>
    <t>官坡镇兰草村、丰庄村</t>
  </si>
  <si>
    <t>兰草村20t无塔供水器2套，管道17470m，入户工程449套,20m深井2眼，井房1个。丰庄村2m³进水池1个，管道5220m,入户工程124套。</t>
  </si>
  <si>
    <t xml:space="preserve">251户1009人
</t>
  </si>
  <si>
    <t>官坡镇大块村饮水工程（二标段）</t>
  </si>
  <si>
    <t>官坡镇大块村</t>
  </si>
  <si>
    <t>新建集水池4座，新建大口井2眼，输水管线5856m，入户108户</t>
  </si>
  <si>
    <t>2018年11月30日</t>
  </si>
  <si>
    <t xml:space="preserve">183户684人
</t>
  </si>
  <si>
    <t>官坡镇（兰草、丰庄、大块）饮水工程管材采购项目</t>
  </si>
  <si>
    <t>官坡镇兰草村、丰庄、大块村</t>
  </si>
  <si>
    <t>管道器材、管道配件等采购。</t>
  </si>
  <si>
    <t>811户3062人</t>
  </si>
  <si>
    <t>卢氏县财政局关于下达2017年连翘人工种植项目第二批资金的通知</t>
  </si>
  <si>
    <t>官坡镇2017年连翘人工种植项目</t>
  </si>
  <si>
    <t>对17个行政村1676户种植9494.1亩连翘进行补助</t>
  </si>
  <si>
    <t>113户408人</t>
  </si>
  <si>
    <t>官坡镇“六改一增”项目完成525户</t>
  </si>
  <si>
    <t>完成对官坡镇525户建档立卡贫困户住房及基本生活条件改善补助</t>
  </si>
  <si>
    <t>卢财预拨（2018)94号</t>
  </si>
  <si>
    <t>2017年全市脱贫表彰奖励</t>
  </si>
  <si>
    <t>用于8个脱贫先进户和1个优秀村党支部书记奖励，标准2000元/人</t>
  </si>
  <si>
    <t>2018.11.27</t>
  </si>
  <si>
    <t>官坡镇合计</t>
  </si>
  <si>
    <t>杜关镇2018年雨露计划项目(农村实用技术9期)</t>
  </si>
  <si>
    <t>杜关镇人民政府</t>
  </si>
  <si>
    <t>草店村、显众村
桑树沟村、北王村北沟村、康家湾村梁家坡村、尧头村南盘村</t>
  </si>
  <si>
    <t>对杜关镇草店村等9个村贫困群众进行实用技术培训，共9期</t>
  </si>
  <si>
    <t>2018.8.8</t>
  </si>
  <si>
    <t>2018.8.13</t>
  </si>
  <si>
    <t>卢财预整合（2018）70号</t>
  </si>
  <si>
    <t>卢氏县杜关镇标准化村卫生室建设项目</t>
  </si>
  <si>
    <t>龙王庙村</t>
  </si>
  <si>
    <t>建设标准化卫生室85㎡，硬化场地，简易厕所1个，设备购置</t>
  </si>
  <si>
    <t>2018.4.26</t>
  </si>
  <si>
    <t>杜关镇显众村饮水工程</t>
  </si>
  <si>
    <t>显众村</t>
  </si>
  <si>
    <t>C30砼截水墙（长20m）1座、新建2m³进水池（1座）、新建10m³蓄水池（3座）、新建30m³蓄水池（1座）、阀门井（4个）、埋设管道15480m,入户工程296套</t>
  </si>
  <si>
    <t>2018.6.28</t>
  </si>
  <si>
    <t>2018.8.18</t>
  </si>
  <si>
    <t>杜关镇民湾村饮水工程</t>
  </si>
  <si>
    <t>民湾村</t>
  </si>
  <si>
    <t>新建10m³蓄水池（4座）、阀门井（4个）、管理房1座、埋设pe管4500m，水泵3台，LJD型-100消毒装置（次氯酸钠投加器）3台，入户工程68套</t>
  </si>
  <si>
    <t>杜关镇民湾村、显众村饮水工程管材、设备采购安装项目</t>
  </si>
  <si>
    <t>显众村
民湾村</t>
  </si>
  <si>
    <t>管材及设备采购安装</t>
  </si>
  <si>
    <t>2018.7.12</t>
  </si>
  <si>
    <t>杜关镇“六改一增”项目完成485户</t>
  </si>
  <si>
    <t>杜关镇</t>
  </si>
  <si>
    <t>对非搬迁贫困户实施改厨、改水、改厕、改院、改线、改圈，增加生活必须品</t>
  </si>
  <si>
    <t>2018.05.08</t>
  </si>
  <si>
    <t>杜关镇民湾村双扶驿站及道路建设项目</t>
  </si>
  <si>
    <t>杜关镇民湾村双扶驿站建设及道路修建等</t>
  </si>
  <si>
    <t>2018.10.1</t>
  </si>
  <si>
    <t>2018.11.1</t>
  </si>
  <si>
    <t>杜关镇北王村路基建设项目</t>
  </si>
  <si>
    <t>北王村</t>
  </si>
  <si>
    <t>路基整修等</t>
  </si>
  <si>
    <t xml:space="preserve">杜关镇北沟村黄花菜种植项目 </t>
  </si>
  <si>
    <t>北沟村</t>
  </si>
  <si>
    <t>发展黄花菜面积210亩，购置黄花菜苗等</t>
  </si>
  <si>
    <t>2018.10.20</t>
  </si>
  <si>
    <t>杜关镇显众村便民服务中心及视频监控建设项目</t>
  </si>
  <si>
    <t>改建便民服务中心30平方米，安装监控20个等</t>
  </si>
  <si>
    <t>对脱贫攻坚先进个人奖励</t>
  </si>
  <si>
    <t>2018.9.28</t>
  </si>
  <si>
    <t>2018.10.14</t>
  </si>
  <si>
    <t>杜关镇合计</t>
  </si>
  <si>
    <t>潘河乡2018年雨露计划项目(农村实用技术6期)</t>
  </si>
  <si>
    <t>潘河乡人民政府</t>
  </si>
  <si>
    <t>潘河乡安置点、砖楼村、梅家村、前河村、黄叶村</t>
  </si>
  <si>
    <t>农村实用技术培训</t>
  </si>
  <si>
    <t>2018.9.12</t>
  </si>
  <si>
    <t>2018.12.30</t>
  </si>
  <si>
    <t>卢财预整合（2018）82号</t>
  </si>
  <si>
    <t>潘河乡西河村饮水工程项目</t>
  </si>
  <si>
    <t>西河村</t>
  </si>
  <si>
    <t>新建12m3集水池2座，新建大口井2眼，新建管理房4座，配套水泵4台,配套压力罐4套，提输水管线5430m，入户工程126户</t>
  </si>
  <si>
    <t>2018.8.20</t>
  </si>
  <si>
    <t>潘河乡下河村饮水工程项目</t>
  </si>
  <si>
    <t>下河村</t>
  </si>
  <si>
    <t>20m深井1眼，井房2个，5m³水池2个，10m³水池2个，阀门井3个，管道20690m，入户工程328套水源保护警示牌4座。</t>
  </si>
  <si>
    <t>潘河乡砖楼村饮水工程项目</t>
  </si>
  <si>
    <t>砖楼村</t>
  </si>
  <si>
    <t>2m³进水池5个，5m³蓄水池1个，10m³蓄水池2个，20m³蓄水池1个，阀门井4个，集雨水窖60个，管道16375m。入户工程171套。</t>
  </si>
  <si>
    <t>2018.8.15</t>
  </si>
  <si>
    <t>潘河乡花马村饮水工程项目</t>
  </si>
  <si>
    <t>花马村</t>
  </si>
  <si>
    <t>新建拦水堰1座，新建12m3集水池2座，新建3m3水池3座，新建30m3蓄水池1座，新建10m3蓄水池1座，新建管理房1座，配套过滤罐，消毒设施1套；输水管线2206m，管道入户96户。</t>
  </si>
  <si>
    <t>2018.9.8</t>
  </si>
  <si>
    <t>潘河乡梅家村饮水工程项目</t>
  </si>
  <si>
    <t>梅家村</t>
  </si>
  <si>
    <t>5m³进水池1个，5m³蓄水池2个，10m³蓄水池1个，20m³蓄水池2个，井房1个，入户131套，管道6100m。</t>
  </si>
  <si>
    <t>潘河乡阳坡村饮水工程项目</t>
  </si>
  <si>
    <t>阳坡村</t>
  </si>
  <si>
    <t>新建20m深井1眼，大口井1眼，新建管理房2座，配套水泵2台,配套压力罐2套，提输水管线3299m，管道入户97户。</t>
  </si>
  <si>
    <t>PE100级塑料管材采购标</t>
  </si>
  <si>
    <t>西河村、前河村、砖楼村、花马村、梅家村、阳坡村</t>
  </si>
  <si>
    <t>五个村管道配套</t>
  </si>
  <si>
    <t>2018.7.8</t>
  </si>
  <si>
    <t>2018.7.20</t>
  </si>
  <si>
    <t>钢管、设备采购安装标</t>
  </si>
  <si>
    <t>砖楼</t>
  </si>
  <si>
    <t>2018.8.23</t>
  </si>
  <si>
    <t>2018.8.31</t>
  </si>
  <si>
    <t>潘河乡2017年连翘人工种植项目</t>
  </si>
  <si>
    <t>黄叶村、阳坡村、岗头村、两河村、东河村等</t>
  </si>
  <si>
    <t>625户贫困户种植2007亩连翘，以及五龙山连翘基地、山岔砖楼连翘基地奖补资金</t>
  </si>
  <si>
    <t>2018.8.22</t>
  </si>
  <si>
    <t>卢财预整合（2018）106号</t>
  </si>
  <si>
    <t>潘河乡黄岗岭水厂管网配套工程</t>
  </si>
  <si>
    <t>黄叶、岗头、阳坡、下黄叶、梅家</t>
  </si>
  <si>
    <t>下黄叶村管网工程需新建阀门井1座、水表井30座，埋设pe管23320m；黄叶村管网工程需新建阀门井1座、水表井35座，埋设pe管34930m；阳坡村管网工程需新建阀门井2座、水表井10座，埋设pe管9400m；岗头村管网工程需新建阀门井3座，埋设pe管11840m；梅家村管网工程需新建阀门井1座，维修50m3蓄水池1座，埋设pe管11835m</t>
  </si>
  <si>
    <t>2018.11.30</t>
  </si>
  <si>
    <t>卢氏县潘河乡黄岗岭水厂管网配套工程管材采购项目</t>
  </si>
  <si>
    <t>卢氏县潘河乡黄岗岭水厂管网配套工程中管材等设备</t>
  </si>
  <si>
    <t>2018.10.9</t>
  </si>
  <si>
    <t>2018.10.25</t>
  </si>
  <si>
    <t>潘河乡“六改一增”项目完成222户</t>
  </si>
  <si>
    <t>16个行政村</t>
  </si>
  <si>
    <t>完成148户六改一增</t>
  </si>
  <si>
    <t>2018.4.1</t>
  </si>
  <si>
    <t>卢财预整合（2018）131号</t>
  </si>
  <si>
    <t>卢氏县潘河乡前坪村，西河村，黄叶村，阳坡村标准化卫生室工程</t>
  </si>
  <si>
    <t>前坪村，西河村，黄叶村，阳坡村</t>
  </si>
  <si>
    <t>新建4座85.14平方卫生室土建、卫生间、水、电安装工程</t>
  </si>
  <si>
    <t>2018.10.19</t>
  </si>
  <si>
    <t>潘河乡黄叶村综合文化服务中心建设项目</t>
  </si>
  <si>
    <t>黄叶村</t>
  </si>
  <si>
    <t>新建文化广场一座，铺设广场砖875平方，树池6个，文化长廊一座，文化墙一座，绿化部分为银杏、碧桃、紫荆红叶石楠球为主。</t>
  </si>
  <si>
    <t>潘河乡前坪村综合文化服务中心建设项目</t>
  </si>
  <si>
    <t>前坪村</t>
  </si>
  <si>
    <t>新建文化广场一座，铺设广场砖1440平方，树池6个，舞台一座共80㎡，绿化部分为银杏、碧桃、百日红、红叶石楠球、紫荆为主。</t>
  </si>
  <si>
    <t>潘河乡卢氏沟村综合文化服务中心建设项目</t>
  </si>
  <si>
    <t>卢氏沟村</t>
  </si>
  <si>
    <t>新建文化广场一座，砼硬化764平方，花池2个（3米*8米），舞台一座共76.38㎡。绿化部分伟碧桃、胸径=8cm 6棵，红叶石楠球p=100cm 8个。</t>
  </si>
  <si>
    <t>2018.10.11</t>
  </si>
  <si>
    <t>潘河乡阳坡村综合文化服务中心建设项目</t>
  </si>
  <si>
    <t>新建821㎡文化广场一座，新建72平米舞台一座。</t>
  </si>
  <si>
    <t>潘河乡前河村综合文化服务中心建设项目</t>
  </si>
  <si>
    <t>前河村</t>
  </si>
  <si>
    <t>新建文化广场一座，铺设广场砖779平方，树池10个，舞台一座共76.38平方，绿化部分为银杏为主</t>
  </si>
  <si>
    <t>2018.10.12</t>
  </si>
  <si>
    <t>潘河乡两河村综合文化服务中心建设项目</t>
  </si>
  <si>
    <t>两河村</t>
  </si>
  <si>
    <t>新建文化广场一座，铺设广场砖806平方，树池4个，文化长廊一座，舞台一座共60㎡，绿化部分为银杏、碧桃、百日红、叶石楠球为主。</t>
  </si>
  <si>
    <t>潘河乡下黄叶综合文化服务中心建设项目</t>
  </si>
  <si>
    <t>下黄叶村</t>
  </si>
  <si>
    <t>新建文化广场一座，广场地面为20CM厚混凝土地面，共478㎡，2m*2m树池6座，栽设混凝土道牙111m,露天舞台一座，共76.38㎡，绿化栽种银杏6棵，碧桃4棵，红叶石楠球6个。</t>
  </si>
  <si>
    <t>潘河乡砖楼村文化广场及文化活动室建设项目</t>
  </si>
  <si>
    <t>新建文化活动室1座，一层砖混结构，共125平米，文化广场未15cm厚，混凝土地面，共2100㎡，新建2.3m高砖砌围墙，长度共70米，新增加钢构树脂瓦坡屋面230㎡。</t>
  </si>
  <si>
    <t>2018.10.17</t>
  </si>
  <si>
    <t>2018.11.17</t>
  </si>
  <si>
    <t>卢氏县潘河乡卢氏沟村护岸河堤工程</t>
  </si>
  <si>
    <t>1#河堤350米，2#河堤185米，加高3#河堤65米及相关附属临时工程</t>
  </si>
  <si>
    <t>2018.9.21</t>
  </si>
  <si>
    <t>2018.11.5</t>
  </si>
  <si>
    <t>卢氏县潘河乡岗头村公厕建设项目</t>
  </si>
  <si>
    <t>岗头村</t>
  </si>
  <si>
    <t>公厕建筑面积18平米，砖混结构，尖顶块瓦，外墙保温，室内地砖，墙砖，水电安装</t>
  </si>
  <si>
    <t>2018.9.24</t>
  </si>
  <si>
    <t>2018.10.24</t>
  </si>
  <si>
    <t>卢氏县潘河乡下河村护堤工程</t>
  </si>
  <si>
    <t>新建m7.5浆砌石130m</t>
  </si>
  <si>
    <t>卢财预整合（2018）152号</t>
  </si>
  <si>
    <t>卢氏县潘河乡梅家村文化广场及舞台建设工程</t>
  </si>
  <si>
    <t>修建文化广场一座32*16.5米，文化舞台10*6米一座</t>
  </si>
  <si>
    <t>卢财预（2018)10号</t>
  </si>
  <si>
    <t>卢氏县潘河乡卢氏沟旅游驿站改建项目</t>
  </si>
  <si>
    <t>房屋改造160平，铺设花砖160平，新建厕所1座，实施绿化等工程</t>
  </si>
  <si>
    <t>卢财预拨（2018)52号</t>
  </si>
  <si>
    <t xml:space="preserve"> 潘河乡下黄叶村集体食用菌种植项目、 潘河乡上川村集体食用菌种植项目、 潘河乡东河村集体食用菌种植项目、 潘河乡西河村集体食用菌种植项目、 潘河乡黄叶村集体食用菌种植项目、 潘河乡阳坡村集体食用菌种植项目、 潘河乡前河村集体食用菌种植项目、 潘河乡砖楼村集体食用菌种植项目、 潘河乡花马村集体食用菌种植项目、潘河乡山岔村集体食用菌种植项目</t>
  </si>
  <si>
    <t>下黄叶村、上川村、东河村、西河村、黄叶村、阳坡村、前河村、砖楼村、花马村、山岔村</t>
  </si>
  <si>
    <t>十个村在上川村修建大棚一座</t>
  </si>
  <si>
    <t>2018年9月10日、2018年9月4日、2018年9月7日、2018年9月5日、2018年9月6日、2018年9月5日、2018年9月6日、2018年9月4日、2018年9月3日、2018年9月7日</t>
  </si>
  <si>
    <t>2018年9月30日、2018年9月24日、2018年9月27日、2018年9月25日、2018年9月26日、2018年9月25日、2018年9月26日、2018年9月24日、2018年9月23日、2018年9月27日</t>
  </si>
  <si>
    <t>潘河乡</t>
  </si>
  <si>
    <t>6名市级先进个人奖励资金</t>
  </si>
  <si>
    <t>2018.9.25</t>
  </si>
  <si>
    <t>潘河乡合计</t>
  </si>
  <si>
    <t>东明镇2018年雨露计划项目</t>
  </si>
  <si>
    <t>东明镇人民政府</t>
  </si>
  <si>
    <t>北苏村
东坪村
东营村
江渠村
祁寸村</t>
  </si>
  <si>
    <t>农村实用技术培训5期</t>
  </si>
  <si>
    <t>2018.7.25</t>
  </si>
  <si>
    <t>卢财预整合（2018）55号</t>
  </si>
  <si>
    <t>东明镇涧北村食用菌产业园区水利设施工程资金</t>
  </si>
  <si>
    <t>涧北村</t>
  </si>
  <si>
    <t>修建涧北食用菌产业园区防洪坝407米。</t>
  </si>
  <si>
    <t>2018.6.24</t>
  </si>
  <si>
    <t>2018.8.24</t>
  </si>
  <si>
    <t>卢财预整合（2018）66号</t>
  </si>
  <si>
    <t>东明镇涧北村蔬菜大棚生产项目</t>
  </si>
  <si>
    <t>地租及田间道路修建</t>
  </si>
  <si>
    <t>2018.5.30</t>
  </si>
  <si>
    <t>东明镇小湾村花椒、中药材种植基地建设项目</t>
  </si>
  <si>
    <t>小湾村</t>
  </si>
  <si>
    <t>发展430亩花椒，300亩中药材种植基地，栽植花椒树24000棵。财政资金用于地租及附属物补偿</t>
  </si>
  <si>
    <t>卢财预整合（2018）78号</t>
  </si>
  <si>
    <t>东明镇瑞丰林果采摘、休闲基地建设项目</t>
  </si>
  <si>
    <t>江渠村</t>
  </si>
  <si>
    <t>新建无花果、石榴、草莓、冬枣、桃及大樱桃示范大棚5760平方，桃及梨70亩，土地认养15亩，垂钓鱼池1500平方，管理房500平方，围栏300米，围墙150米，门楼1座，土地流转等</t>
  </si>
  <si>
    <t>卢财预整合（2018）83号</t>
  </si>
  <si>
    <t>东明镇涧北村食用菌出菇棚基地建设</t>
  </si>
  <si>
    <t>入股资金30万元，建钢结构出菇棚40个，流转土地和附着物青苗补偿27余亩，棚间砂石道路2900平方米，配套喷灌设施及土地平整。</t>
  </si>
  <si>
    <t>2018.10.15</t>
  </si>
  <si>
    <t>东明镇2017年连翘人工种植项目</t>
  </si>
  <si>
    <t>东明镇</t>
  </si>
  <si>
    <t>购买种苗，种植奖补资金，基地奖补资金</t>
  </si>
  <si>
    <t>2017.10.15</t>
  </si>
  <si>
    <t>2017.11.25</t>
  </si>
  <si>
    <t>东明镇“六改一增”项目</t>
  </si>
  <si>
    <t>219户贫困户六改一增</t>
  </si>
  <si>
    <t>2018.4.10</t>
  </si>
  <si>
    <t>卢财预整合（2018）116号</t>
  </si>
  <si>
    <t>东明镇卫生室提升工程</t>
  </si>
  <si>
    <t>河西村
先峪村
涧北村
段家村
张麻村
东明村</t>
  </si>
  <si>
    <t>河西村、先峪村、涧北村、段家村、张麻村、东明村配备医疗设备，河西村、先峪村、涧北村、段家村建标准卫生室80㎡，张麻村新建卫生室120平方米，东明村新建卫生室129平方米。</t>
  </si>
  <si>
    <t>2019.3.25</t>
  </si>
  <si>
    <t>2517户8762人</t>
  </si>
  <si>
    <t>卢财预整合（2018）134号</t>
  </si>
  <si>
    <t>东明镇核桃与菊花间作套种项目</t>
  </si>
  <si>
    <t>当家村</t>
  </si>
  <si>
    <t>种植菊花100亩，每亩需菊花种苗1800株，地膜50卷，羊粪150方。</t>
  </si>
  <si>
    <t>2018.5.24</t>
  </si>
  <si>
    <t>卢财预整合（2018）143号</t>
  </si>
  <si>
    <t>东明镇东营村产业道路建设</t>
  </si>
  <si>
    <t>东营村</t>
  </si>
  <si>
    <t>修建水泥路500米，宽4.5米；修建过水涵管一处。</t>
  </si>
  <si>
    <t>2018.10.28</t>
  </si>
  <si>
    <t>卢财预整合（2018）160号</t>
  </si>
  <si>
    <t>东明镇50KW光伏扶贫项目</t>
  </si>
  <si>
    <t>高庄村</t>
  </si>
  <si>
    <t>50KW光伏电站设计、采购、安装、基础、调试、检测、试运行、质保期内维保服务全过程的“交钥匙”工程。</t>
  </si>
  <si>
    <t>2017.11.10</t>
  </si>
  <si>
    <t>2017.12.5</t>
  </si>
  <si>
    <t>建设1.2KW电站（安装光伏电板40块及配套设施</t>
  </si>
  <si>
    <t>358户1241人</t>
  </si>
  <si>
    <t>东明镇优秀党支部书记雷富强、脱贫先进户徐松、郭换东、张占朝、李石芳每人2000元</t>
  </si>
  <si>
    <t>东明镇合计</t>
  </si>
  <si>
    <t>卢财预整合（2018）49号</t>
  </si>
  <si>
    <t>五里川镇马连村饮水工程</t>
  </si>
  <si>
    <t>五里川镇政府</t>
  </si>
  <si>
    <t>马连村</t>
  </si>
  <si>
    <t>新建C30砼截水墙（长20M）一座，新建2m³进水池（50座）、新建10m³蓄水池（1座）、新建2m³减压池（14座）、阀门井（29个）、埋设管道41698m</t>
  </si>
  <si>
    <t>是</t>
  </si>
  <si>
    <t>五里川镇雷家坪村、仓房村饮水工程</t>
  </si>
  <si>
    <t>雷家坪村、仓房村</t>
  </si>
  <si>
    <t>雷家坪村新建C30砼截水墙（长10m）1座、新建2m³进水池（3座）、新建2m³减压池（1座）、新建5m³减压池（1座）、阀门井（3个）、管理房1座、埋设管道5930m，水泵一台，入户工程49套；仓房村新建6m³集水池一座；新建10m³蓄水池一座，共铺设输水管线1498m.管道入户15户</t>
  </si>
  <si>
    <t>五里川镇瓦穴子村饮水工程</t>
  </si>
  <si>
    <t>瓦穴子村</t>
  </si>
  <si>
    <t>新建2m³进水池（6座）、新建2m³减压池（3座）、阀门井（6个）、埋设管道7710m，入户工程49套</t>
  </si>
  <si>
    <t>五里川镇煤沟村饮水工程</t>
  </si>
  <si>
    <t>煤沟村</t>
  </si>
  <si>
    <t>新建2m³进水池（8座）、新建5m³进水池（2座）、新建10m³进水池（1座）、新建2m³蓄水池（1座）、新建5m³蓄水池（1座）、新建10m³蓄水池（2座）、新建2m³减压池（9座）、阀门井（9个）、管理房4座、水泵4台，埋设管道15305m，入户工程118套</t>
  </si>
  <si>
    <t>五里川镇2018年农村饮水安全巩固提升工程（五里川镇管材采购、机电设备及安装工程）项目（一标段）</t>
  </si>
  <si>
    <t>五里川镇</t>
  </si>
  <si>
    <t>前村村、马连村、渔塘沟村、煤沟村安全饮水工程管材采购25PE管、32PE管、40PE管等</t>
  </si>
  <si>
    <t>五里川镇2018年农村饮水安全巩固提升工程（五里川镇管材采购、机电设备及安装工程）项目（二标段）</t>
  </si>
  <si>
    <t>前村村、马连村、渔塘沟村、煤沟村安全饮水机电设备采购</t>
  </si>
  <si>
    <t>卢财预整合（2018）80号</t>
  </si>
  <si>
    <t>卢氏县五里川镇改善人居环境项目（环卫设施采购）</t>
  </si>
  <si>
    <t>马连村、渔塘沟村、煤沟村</t>
  </si>
  <si>
    <t>五里川镇马连村购置垃圾箱30个、分类垃圾桶147组；瓦穴子村购置垃圾箱10个、分类垃圾桶78组；雷家坪村购置垃圾箱7 个、分类垃圾桶97组；煤沟村购置垃圾箱12个、分类垃圾桶43组；配备垃圾运输车2台</t>
  </si>
  <si>
    <t>卢氏县五里川镇改善人居环境基础设施建设工程公共厕所建设工程</t>
  </si>
  <si>
    <t>渔塘沟村</t>
  </si>
  <si>
    <t>瓦穴子村新建公厕3座，雷家坪村新建公厕3座</t>
  </si>
  <si>
    <t>卢氏县五里川镇金沙梨观光采摘园项目</t>
  </si>
  <si>
    <t>温口村</t>
  </si>
  <si>
    <t>在温口村新栽金沙梨200亩，新修产业基地观光旅游步道</t>
  </si>
  <si>
    <t>五里川镇2017年连翘人工种植项目</t>
  </si>
  <si>
    <t>全镇15个行政村</t>
  </si>
  <si>
    <t>在五里川镇15行政村新栽植连翘9500亩，实施连翘种植管理</t>
  </si>
  <si>
    <t>五里川镇“六改一增”项目</t>
  </si>
  <si>
    <t>完成五里川镇136户贫困群众“六改一增”，每户补贴5000元</t>
  </si>
  <si>
    <t>卢财预整合（2018）154号</t>
  </si>
  <si>
    <t>五里川镇雷家坪村堤防工程</t>
  </si>
  <si>
    <t>雷家坪村</t>
  </si>
  <si>
    <t>在雷家坪村修建堤防5处，共计1000米，需石料、混凝土2895立方</t>
  </si>
  <si>
    <t>五里川镇马连村堤防工程</t>
  </si>
  <si>
    <t>在马连村修建堤防3处，共计1700米，需石料、混凝土共计5865立方</t>
  </si>
  <si>
    <t>五里川镇2018年雨露计划项目(农村实用技术11期)</t>
  </si>
  <si>
    <t>实施农村实用技术培训11期</t>
  </si>
  <si>
    <t>五里川镇煤沟村文化扶贫建设项目（设备采购）</t>
  </si>
  <si>
    <t>购置文化、体育、广播、宣传栏等各类活动器材</t>
  </si>
  <si>
    <t>五里川镇马连村文化扶贫建设项目（设备采购）</t>
  </si>
  <si>
    <t>五里川镇马耳岩村标准化卫生室建设项目</t>
  </si>
  <si>
    <t>马耳岩村</t>
  </si>
  <si>
    <t>新建103.98平方米标准化卫生室、卫生室门前硬化、厕所修建</t>
  </si>
  <si>
    <t>五里川镇黄耀沟村标准化卫生室建设项目</t>
  </si>
  <si>
    <t>黄耀沟村</t>
  </si>
  <si>
    <t>新建85.14平方米标准化卫生室、卫生室门前硬化、厕所修建</t>
  </si>
  <si>
    <t>五里川镇温口村标准化卫生室建设项目</t>
  </si>
  <si>
    <t>五里川镇雷家坪村标准化卫生室建设项目</t>
  </si>
  <si>
    <t>前村村、青石沟村、马连村、煤沟村香菇种植基地项目</t>
  </si>
  <si>
    <t>产业发展</t>
  </si>
  <si>
    <t>五里川镇人民政府</t>
  </si>
  <si>
    <t>前村村、青石沟村、马连村、煤沟村</t>
  </si>
  <si>
    <t>前村村、青石沟村、马连村、煤沟村香菇种植基地购买菌棒共计8万袋。</t>
  </si>
  <si>
    <t>2018.9.27</t>
  </si>
  <si>
    <t>瓦穴子村养牛合作社项目</t>
  </si>
  <si>
    <t>购买种牛10头</t>
  </si>
  <si>
    <t>仓房村庙前、庙后组路基工程</t>
  </si>
  <si>
    <t>仓房村庙前、庙后组</t>
  </si>
  <si>
    <t>整修仓房村庙前、庙后组路基，长3.6公里，宽4.5米</t>
  </si>
  <si>
    <t>2018.5.20</t>
  </si>
  <si>
    <t>全市脱贫攻坚优秀支书及先进户奖励资金</t>
  </si>
  <si>
    <t>其它</t>
  </si>
  <si>
    <t>付全市脱贫攻坚优秀支书及先进户奖励资金，每人2000元，共8人。</t>
  </si>
  <si>
    <t>2018.10.5</t>
  </si>
  <si>
    <t>五里川镇合计</t>
  </si>
  <si>
    <t>卢财预整合（2018）6号</t>
  </si>
  <si>
    <t>汤河乡大坪村文化建设</t>
  </si>
  <si>
    <t>汤河乡政府</t>
  </si>
  <si>
    <t>大坪村</t>
  </si>
  <si>
    <t>大坪村文化活动中心90平米，广场1000平米。</t>
  </si>
  <si>
    <t>2017.9.15</t>
  </si>
  <si>
    <t>2017.9.25</t>
  </si>
  <si>
    <t>177户691人</t>
  </si>
  <si>
    <t>汤河乡2018年雨露计划项目(农村实用技术7期)</t>
  </si>
  <si>
    <t>杨庄、小沟河、大坪、汤河、新坪、高沟、三坪村</t>
  </si>
  <si>
    <t>在贫困村开展农村实用技术7期。</t>
  </si>
  <si>
    <t>卢财预整合（2018）63号</t>
  </si>
  <si>
    <t>汤河乡小沟河村安全饮水项目</t>
  </si>
  <si>
    <t>小沟河村</t>
  </si>
  <si>
    <t>新建大口井1座、C30砼截水墙（长20m）2座、新建2m³进水池（4座）、新建2m³减压池（3座）、新建20m³蓄水池（1座）、阀门井（5个）、埋设管道14210m，入户工程323套。</t>
  </si>
  <si>
    <t>248户986人</t>
  </si>
  <si>
    <t>汤河乡魏王坪村安全饮水项目</t>
  </si>
  <si>
    <t>魏王坪村</t>
  </si>
  <si>
    <t>新建小塘坝（1座，长31m）、集水井（1个）、埋设pe管3750m。</t>
  </si>
  <si>
    <t>214户791人</t>
  </si>
  <si>
    <t>汤河乡河口村安全饮水项目</t>
  </si>
  <si>
    <t>河口村</t>
  </si>
  <si>
    <t>新建2m³进水池（4座）、新建10m³蓄水池（2座）、阀门井（10个）、埋设管道4900m。</t>
  </si>
  <si>
    <t>131户492人</t>
  </si>
  <si>
    <t>汤河乡高沟村安全饮水项目</t>
  </si>
  <si>
    <t>高沟村</t>
  </si>
  <si>
    <t>新建C25混凝土集水池8座，配套输水管线965m，管道入户68户。</t>
  </si>
  <si>
    <t>40户179人</t>
  </si>
  <si>
    <t>汤河乡柴家沟村安全饮水项目</t>
  </si>
  <si>
    <t>柴家沟村</t>
  </si>
  <si>
    <t>新建12m3集水池3座，配套输水管线6620m，管道入户124户。</t>
  </si>
  <si>
    <t>61户190人</t>
  </si>
  <si>
    <t>汤河乡2017年连翘人工种植项目</t>
  </si>
  <si>
    <t>汤河乡</t>
  </si>
  <si>
    <t>全乡栽植连翘树986600棵</t>
  </si>
  <si>
    <t>2017.4.20</t>
  </si>
  <si>
    <t>2017.8.20</t>
  </si>
  <si>
    <t>汤河乡“六改一增”项目完成68户</t>
  </si>
  <si>
    <t>对全乡66户农户进行六改一增</t>
  </si>
  <si>
    <t>2018.5.10</t>
  </si>
  <si>
    <t>卢财预整合（2018）150号</t>
  </si>
  <si>
    <t>汤河乡产业水利灌溉</t>
  </si>
  <si>
    <t>高沟、小沟河村</t>
  </si>
  <si>
    <t>建设农田水利灌溉工程，包括水源、管道、井房、喷灌、护堤等。</t>
  </si>
  <si>
    <t>2018.11.18</t>
  </si>
  <si>
    <t>1073户4172人</t>
  </si>
  <si>
    <t>汤河乡皇菊烘干设备采购</t>
  </si>
  <si>
    <t>魏王坪村、汤河村、杨庄村、小沟河村</t>
  </si>
  <si>
    <t>魏王坪、小沟河、杨家庄、汤河等村采购烘干设备25台。</t>
  </si>
  <si>
    <t>851户3850人</t>
  </si>
  <si>
    <t>卢氏县2018年农村饮水安全巩固提升工程汤河乡工程管材、机电设备购置</t>
  </si>
  <si>
    <t>魏王坪村、河口村、小沟河村、高沟村、柴家沟村</t>
  </si>
  <si>
    <t>5个贫困村安全饮水管材和机电设备采购</t>
  </si>
  <si>
    <t>685户2595人</t>
  </si>
  <si>
    <t>卢财预拨【2018】10号</t>
  </si>
  <si>
    <t>汤河乡人民政府</t>
  </si>
  <si>
    <t>汤河乡易地搬迁小区视频监控系统安装</t>
  </si>
  <si>
    <t>2018.11.3</t>
  </si>
  <si>
    <t>卢财预拨【2018】52号</t>
  </si>
  <si>
    <t>高沟、新坪、河口</t>
  </si>
  <si>
    <t>购买菌棒30万袋</t>
  </si>
  <si>
    <t>2018.11.25</t>
  </si>
  <si>
    <t>对1个优秀村支书和5个先进个人进行奖励，每人2000元</t>
  </si>
  <si>
    <t>2018.11.26</t>
  </si>
  <si>
    <t>1户1人</t>
  </si>
  <si>
    <t>汤河乡合计</t>
  </si>
  <si>
    <t>范里镇碾子沟村文化建设</t>
  </si>
  <si>
    <t>范里镇人民政府</t>
  </si>
  <si>
    <t>碾子沟</t>
  </si>
  <si>
    <t>新建文化活动广场800平米，新建文化活动室90平米，维修简易舞台154平米，配套文化器材、广播器材、体育器材、宣传栏</t>
  </si>
  <si>
    <t>2017.10.30</t>
  </si>
  <si>
    <t>范里镇庙子村文化建设</t>
  </si>
  <si>
    <t>庙子村</t>
  </si>
  <si>
    <t>新建文化活动广场1000平米，新建文化活动室90平米，配套文化器材、广播器材、体育器材、宣传栏</t>
  </si>
  <si>
    <t>2017.8.5</t>
  </si>
  <si>
    <t>2017.10.20</t>
  </si>
  <si>
    <t>范里镇骨垛村文化建设</t>
  </si>
  <si>
    <t>骨垛村</t>
  </si>
  <si>
    <t>新建文化活动广场500平米，新建文化活动室90平米，配套文化器材、广播器材、体育器材、宣传栏</t>
  </si>
  <si>
    <t>2017.7.28</t>
  </si>
  <si>
    <t>2017.9.30</t>
  </si>
  <si>
    <t>范里镇杨家岔村文化建设</t>
  </si>
  <si>
    <t>杨家岔村</t>
  </si>
  <si>
    <t>新建文化活动广场800平米，新建文化活动室90平米，修建简易舞台50平米，配套文化器材、广播器材、体育器材、宣传栏</t>
  </si>
  <si>
    <t>2017.7.25</t>
  </si>
  <si>
    <t>范里镇新庄村文化建设</t>
  </si>
  <si>
    <t>新庄村</t>
  </si>
  <si>
    <t>2017.7.20</t>
  </si>
  <si>
    <t>2017.9.18</t>
  </si>
  <si>
    <t>范里镇2018年雨露计划项目(农村实用技术12期)</t>
  </si>
  <si>
    <t>范里镇</t>
  </si>
  <si>
    <t>培训费</t>
  </si>
  <si>
    <t>2018.04.26</t>
  </si>
  <si>
    <t>卢财预整合（2018）86号</t>
  </si>
  <si>
    <t>卢氏县范里镇何窑村环境综合整治项目及村容村貌整治工程</t>
  </si>
  <si>
    <t>何窑村</t>
  </si>
  <si>
    <t>便民服务中心、文化广场，舞台，房屋提升改造、绿化亮化</t>
  </si>
  <si>
    <t>2018.7.5</t>
  </si>
  <si>
    <t>范里镇清涧村饮水工程</t>
  </si>
  <si>
    <t>清涧村</t>
  </si>
  <si>
    <t>新建集水池7座，新建泉室1座，新建管理房6座，配套过滤罐，消毒设施6套，新建10m3蓄水池1座，提输水管线7671米，入户69户。</t>
  </si>
  <si>
    <t>2018.7.10</t>
  </si>
  <si>
    <t>范里镇范里村饮水工程</t>
  </si>
  <si>
    <t>范里村</t>
  </si>
  <si>
    <t>新建泉室1座，新建蓄水池1座，铺设输水管线15957m，配套水表331个</t>
  </si>
  <si>
    <t>范里镇柳泉村饮水工程</t>
  </si>
  <si>
    <t>柳泉村</t>
  </si>
  <si>
    <r>
      <rPr>
        <sz val="10"/>
        <rFont val="宋体"/>
        <charset val="134"/>
        <scheme val="minor"/>
      </rPr>
      <t>新建C20混凝土泉室2座；新建集中供水点1处（10m</t>
    </r>
    <r>
      <rPr>
        <vertAlign val="superscript"/>
        <sz val="10"/>
        <rFont val="宋体"/>
        <charset val="134"/>
        <scheme val="minor"/>
      </rPr>
      <t>3</t>
    </r>
    <r>
      <rPr>
        <sz val="10"/>
        <rFont val="宋体"/>
        <charset val="134"/>
        <scheme val="minor"/>
      </rPr>
      <t>蓄水池），配套2m</t>
    </r>
    <r>
      <rPr>
        <vertAlign val="superscript"/>
        <sz val="10"/>
        <rFont val="宋体"/>
        <charset val="134"/>
        <scheme val="minor"/>
      </rPr>
      <t>3</t>
    </r>
    <r>
      <rPr>
        <sz val="10"/>
        <rFont val="宋体"/>
        <charset val="134"/>
        <scheme val="minor"/>
      </rPr>
      <t>水车1辆；共铺设输水管线 2160m，管道入户97户</t>
    </r>
  </si>
  <si>
    <t>2018.5.29</t>
  </si>
  <si>
    <t>范里镇冯家岭村饮水工程</t>
  </si>
  <si>
    <t>冯家岭村</t>
  </si>
  <si>
    <t>5m³进水池1个，阀门井2个，管道13980m，入户工程249套。</t>
  </si>
  <si>
    <t>范里镇何窑村饮水工程</t>
  </si>
  <si>
    <t>5m³进水池5个，5m³蓄水池2个，井房1个，阀门井5个，管道12380m，入户工程289套。</t>
  </si>
  <si>
    <t>范里镇三门村饮水工程</t>
  </si>
  <si>
    <t>三门村</t>
  </si>
  <si>
    <t>新建C20钢筋混凝土泉室1座，输水管线5626m,配套入户管线9216m，配套入户221户</t>
  </si>
  <si>
    <t>范里镇孟窑村饮水工程</t>
  </si>
  <si>
    <t>孟窑村</t>
  </si>
  <si>
    <t>10m截水墙，5m³水池2个，50m³蓄水池1个，阀门井3个，管道21640m。入户工程153套。</t>
  </si>
  <si>
    <t>范里镇秋树岭村饮水工程</t>
  </si>
  <si>
    <t>秋树岭村</t>
  </si>
  <si>
    <t>2m³进水池1个，100m机井一眼，井房1个，5m³蓄水池1个，10m³蓄水池1个，管道11160m，入户工程150套。</t>
  </si>
  <si>
    <t>范里镇王窑村饮水工程</t>
  </si>
  <si>
    <t>王窑村</t>
  </si>
  <si>
    <t>20m截水墙1个，2m³进水池1个，5m³进水池3个，5m³蓄水池3个，10m³蓄水池1个，阀门井4个，集雨水窖33个，管道5310m，入户工程78套。</t>
  </si>
  <si>
    <t>范里镇骨垛沟村饮水工程</t>
  </si>
  <si>
    <t>骨垛沟村</t>
  </si>
  <si>
    <t>8m截水墙2个，2m³进水池2个，5m³蓄水池2个，10m³蓄水池1个，20m³蓄水池1个，阀门井4个，管道18130m。入户工程383套</t>
  </si>
  <si>
    <t>范里镇阳坪村卫生室工程</t>
  </si>
  <si>
    <t>阳坪村</t>
  </si>
  <si>
    <t>卫生室建设，墙面粉刷，水电设施</t>
  </si>
  <si>
    <t>2018.6.7</t>
  </si>
  <si>
    <t>范里镇大峪村卫生室工程</t>
  </si>
  <si>
    <t>大峪村</t>
  </si>
  <si>
    <t>范里镇柳泉村卫生室工程</t>
  </si>
  <si>
    <t>卢氏县2018年农村饮水安全巩固提升工程范里镇管材采购、机电设备及安装项目（二标段）</t>
  </si>
  <si>
    <t>机电设备及安装</t>
  </si>
  <si>
    <t>2018.8.10</t>
  </si>
  <si>
    <t>卢氏县2018年农村饮水安全巩固提升工程范里镇管材采购、机电设备及安装项目（一标段）</t>
  </si>
  <si>
    <t>2018.8.11</t>
  </si>
  <si>
    <t>范里镇三门村段护地堤防工程</t>
  </si>
  <si>
    <t>三门村护堤坝工程</t>
  </si>
  <si>
    <t>2018.1.20</t>
  </si>
  <si>
    <t>范里镇2017年连翘人工种植项目</t>
  </si>
  <si>
    <t>1、连翘苗木款 2、连翘种植补助 3、种植成片奖补资金</t>
  </si>
  <si>
    <t>2017.3.10</t>
  </si>
  <si>
    <t>2017.11.30</t>
  </si>
  <si>
    <t>范里镇“六改一增”项目完成457户</t>
  </si>
  <si>
    <t>457户实施六改一增</t>
  </si>
  <si>
    <t>卢财预整合（2018）165号</t>
  </si>
  <si>
    <t>范里镇南苏村果蔬保鲜冷库建设项目</t>
  </si>
  <si>
    <t>南苏村</t>
  </si>
  <si>
    <t>建设冷库一座</t>
  </si>
  <si>
    <t>卢财预整合（2018）168号</t>
  </si>
  <si>
    <t>卢氏县范里镇庙子村浅水莲藕种植建设项目</t>
  </si>
  <si>
    <t>庙子村浅水莲藕项目农户地租</t>
  </si>
  <si>
    <t>2018.10.8</t>
  </si>
  <si>
    <t>清涧、孟窑村、三门村、杨家岔、秋树岭村、冯家岭、柏坡、王窑、，庙子村、苗村、柳泉村、骨朵沟12村滨河小区服装加工扶贫车间采购项目</t>
  </si>
  <si>
    <t>滨河服装厂</t>
  </si>
  <si>
    <t>2018.03.25</t>
  </si>
  <si>
    <t>新庄村民俗样板房工程</t>
  </si>
  <si>
    <t>范里村中原招待所采购项目</t>
  </si>
  <si>
    <t>2018.04.21</t>
  </si>
  <si>
    <t>2018.04.30</t>
  </si>
  <si>
    <t>骨垛村果子狸养殖项目</t>
  </si>
  <si>
    <t>2018.03.24</t>
  </si>
  <si>
    <t>2018.04.12</t>
  </si>
  <si>
    <t>脱贫先进户奖励</t>
  </si>
  <si>
    <t>2018.9.1</t>
  </si>
  <si>
    <t>范里镇合计</t>
  </si>
  <si>
    <t>关于下达横涧乡2018年统筹整合涉农资金的通知</t>
  </si>
  <si>
    <t>横涧乡2018年雨露计划项目(农村实用技术9期)</t>
  </si>
  <si>
    <t>横涧乡人民政府</t>
  </si>
  <si>
    <t>韩家山、大干、雷家、马窑、营子（2期）蒋槽、大村</t>
  </si>
  <si>
    <t>2018.7.3</t>
  </si>
  <si>
    <t>2018.9.3</t>
  </si>
  <si>
    <t xml:space="preserve">是 </t>
  </si>
  <si>
    <t>卢财预整合（2018）67号</t>
  </si>
  <si>
    <t>卢氏县横涧乡大干村红薯粉条加工厂改建项目</t>
  </si>
  <si>
    <t>大干</t>
  </si>
  <si>
    <t>岩棉钢结构房子，厕所一个，门卫室</t>
  </si>
  <si>
    <t>2108.9.13</t>
  </si>
  <si>
    <t>2019.10.13</t>
  </si>
  <si>
    <t>390户1250人</t>
  </si>
  <si>
    <t>卢氏县2018年度农村饮水安全巩固提升工程横涧乡雷家村饮水工程</t>
  </si>
  <si>
    <t>雷家村</t>
  </si>
  <si>
    <t>新建泉室5座，C20钢筋混凝土结构；新建30m3蓄水池2座；共铺设输水管线19990m，管道入户204户</t>
  </si>
  <si>
    <t>2018.6.25</t>
  </si>
  <si>
    <t>67户417人</t>
  </si>
  <si>
    <t>卢氏县2018年度农村饮水安全巩固提升工程横涧乡林场、壮沟村饮水工程</t>
  </si>
  <si>
    <t>林场、壮沟</t>
  </si>
  <si>
    <t>新建2m³进水池（4座）、新建2m³减压池（7座）、阀门井（7个）、埋设管道10660m，入户工程81套。</t>
  </si>
  <si>
    <t>134户439人</t>
  </si>
  <si>
    <t>卢氏县2018年度农村饮水安全巩固提升工程横涧乡白头坡村饮水工程</t>
  </si>
  <si>
    <t>白土坡</t>
  </si>
  <si>
    <t>新建2m³进水池（2座）、新建2m³减压池（2座）、新建5m³蓄水池（1座）、阀门井（5个）、埋设pe管17260m、架设钢管955m，入户工程157套。</t>
  </si>
  <si>
    <t>57户433人</t>
  </si>
  <si>
    <t>卢氏县2018年度农村饮水安全巩固提升工程横涧乡杜家岭村饮水工程</t>
  </si>
  <si>
    <t>杜家岭</t>
  </si>
  <si>
    <t>新打机井1眼，新建集水池1座，新建11m2管理房1座，配套水泵1台，新建30m3蓄水池2座，铺设提输水管线4370m，管道入户116套</t>
  </si>
  <si>
    <t>95户363人</t>
  </si>
  <si>
    <t>卢财预整合（2018）84号</t>
  </si>
  <si>
    <t>横涧乡卢氏县2018年度农村饮水安全巩固提升工程横涧乡大干村、韩家山村饮水工程</t>
  </si>
  <si>
    <t>大干村、韩家山村</t>
  </si>
  <si>
    <t>大干村新建2m³进水池（2座）、新建2m³减压池（1座）、新建10m³蓄水池（1座）、阀门井（1个）、埋设pe管15540m，入户工程467套。韩家山村更换输水管线2700m，管道入户158套</t>
  </si>
  <si>
    <t>434户1733人</t>
  </si>
  <si>
    <t>卢氏县横涧乡4个村标准化卫生室建设</t>
  </si>
  <si>
    <t>白土坡、下柳、青山、车厂</t>
  </si>
  <si>
    <t>新建白土坡、车厂、青山、下柳4个村村级标准化卫生室，配备白土坡、车厂、青山、下柳、韩家山、桦栎树6个村医疗设备。</t>
  </si>
  <si>
    <t>2018.9.4</t>
  </si>
  <si>
    <t>2018.11.4</t>
  </si>
  <si>
    <t>669户2500人</t>
  </si>
  <si>
    <t>关于下达2017年连翘人工种植项目资金的通知</t>
  </si>
  <si>
    <t>横涧乡2017年连翘人工种植项目</t>
  </si>
  <si>
    <t>32个村</t>
  </si>
  <si>
    <t>2018.11.16</t>
  </si>
  <si>
    <t>6764户25160人</t>
  </si>
  <si>
    <t>横涧乡“六改一增”项目完成885户</t>
  </si>
  <si>
    <t>横涧乡32个村</t>
  </si>
  <si>
    <t>2018.6.11</t>
  </si>
  <si>
    <t>卢财预整合（2018）111号</t>
  </si>
  <si>
    <t>卢氏县2018年度农村饮水安全巩固提升工程横涧乡车场村、畜牧村饮水工程</t>
  </si>
  <si>
    <t>车场村、畜牧村</t>
  </si>
  <si>
    <t>车场村原有20m³蓄水池维修（1座）、阀门井（1个）、埋设管道3565m，入户工程170套。畜牧村C30砼截水墙（长20m）1座、大口井2座、管理大院（长5m、宽4m）2座、无塔供水器支墩（2座）、阀门井（1个）、水泵2台、5t无塔供水器2台，次氯酸钠投加器2台。埋设pe管4020m、架设钢管245m，入户工程129套。</t>
  </si>
  <si>
    <t>37户100人</t>
  </si>
  <si>
    <t>横涧乡薛家沟村饮水工程</t>
  </si>
  <si>
    <t>薛家沟村</t>
  </si>
  <si>
    <t>新建12m3集水池1座，新建大口井1眼，新建管理房1座，配套水泵1台,新建10m3蓄水池1座，共铺设输水管线2235m，入户174套。</t>
  </si>
  <si>
    <t>2018.9.14</t>
  </si>
  <si>
    <t>2018.11.9</t>
  </si>
  <si>
    <t>68户315人</t>
  </si>
  <si>
    <t>卢氏县2018年农村饮水安全巩固提升工程横涧乡饮水工程管材及机电设备安装采购项目</t>
  </si>
  <si>
    <t>畜牧、车场、林场、壮沟、白土坡、杜家岭、雷家、薛家沟、大干、韩家山</t>
  </si>
  <si>
    <t>畜牧、车场、林场、壮沟、白土坡、杜家岭、雷家、薛家沟、大干、韩家山10个贫困村饮水工程管材及机电设备的采购</t>
  </si>
  <si>
    <t>1330户4471人</t>
  </si>
  <si>
    <t>卢氏县横涧乡综合性文化服务中心建设工程（横涧乡12个村综合性文化服务中心建设工程）</t>
  </si>
  <si>
    <t>雷家村、代家村、韩家山村、大干村、车场村、桦栎树村、薛家沟村、青山村、下柳村、畜牧村、杜家岭村、陈家楞村</t>
  </si>
  <si>
    <t>改善2725户10750人口文化活动条件，带动385户1029人贫困户受益。方便群众业余生活，提高群众健康水平。</t>
  </si>
  <si>
    <t>2340户9721人</t>
  </si>
  <si>
    <t>卢财预整合（2018）151号</t>
  </si>
  <si>
    <t>卢氏县2018年度农村饮水安全巩固提升工程横涧乡饮水工程管材及机电设备安装采购项目</t>
  </si>
  <si>
    <t>卢氏县横涧乡雷家村2018年村容村貌治理工程</t>
  </si>
  <si>
    <t>村室屋顶改造，200方浆砌石挡墙，800米村道路</t>
  </si>
  <si>
    <t>2019.3.20</t>
  </si>
  <si>
    <t>122户417人</t>
  </si>
  <si>
    <t>横涧乡12个村文化器材采购项目</t>
  </si>
  <si>
    <t>横涧乡大村食用菌产业扶贫基地项目</t>
  </si>
  <si>
    <t>大村</t>
  </si>
  <si>
    <t>入股信念集团建设一个标准出菇棚，产权归大村集体经济所有。</t>
  </si>
  <si>
    <t>横涧乡杜家岭村养牛场建设项目</t>
  </si>
  <si>
    <t>杜家岭村</t>
  </si>
  <si>
    <t>修建牛圈一个8万，修牛场路100米，2万</t>
  </si>
  <si>
    <t>卢氏县腾安果子狸养殖项目</t>
  </si>
  <si>
    <t>吴家村</t>
  </si>
  <si>
    <t>改造场舍2座，新建场舍1座，新建办公室、饲料间、防疫间各一间。</t>
  </si>
  <si>
    <t>代家</t>
  </si>
  <si>
    <t>奖励优秀村党支部书记1名和脱贫先进户9名，每人2000元。</t>
  </si>
  <si>
    <t>横涧乡合计</t>
  </si>
  <si>
    <r>
      <rPr>
        <sz val="10"/>
        <rFont val="宋体"/>
        <charset val="134"/>
        <scheme val="minor"/>
      </rPr>
      <t>卢氏县财政局关于下达2018年雨露计划项目资金的通知</t>
    </r>
  </si>
  <si>
    <t>瓦窑沟乡2018年雨露计划项目(农村实用技术9期)</t>
  </si>
  <si>
    <t>瓦窑沟乡政府</t>
  </si>
  <si>
    <t>全乡14个村</t>
  </si>
  <si>
    <t>上河、下河、观沟、金庄、西大坪、瓦窑沟、龙泉坪、胡家坪、瓦窑沟9个村农村技术培训</t>
  </si>
  <si>
    <t>卢财预整合（2018）76号</t>
  </si>
  <si>
    <r>
      <rPr>
        <sz val="10"/>
        <rFont val="宋体"/>
        <charset val="134"/>
        <scheme val="minor"/>
      </rPr>
      <t>卢氏县财政局关于下达瓦窑沟乡2018年贫困村安全饮水工程统筹整合资金的通知</t>
    </r>
  </si>
  <si>
    <t>瓦窑沟乡大坪村饮水工程</t>
  </si>
  <si>
    <t>西大坪村</t>
  </si>
  <si>
    <t>修建截水墙4座、维修蓄水池1座、阀门井3个、埋设管道7785m,入户工程113套。</t>
  </si>
  <si>
    <t>瓦窑沟乡韩庄村饮水工程</t>
  </si>
  <si>
    <t>观沟村</t>
  </si>
  <si>
    <t>修建截水墙2座、新建5m蓄水池2座、进水池4座、阀门井3个、阀门房2座、埋设管道12430m,入户工程226套</t>
  </si>
  <si>
    <t>瓦窑沟乡金庄村饮水工程</t>
  </si>
  <si>
    <t>韩庄村</t>
  </si>
  <si>
    <t>修建截水墙1座、新建5m蓄水池3座、进水池2座、10m蓄水池1座、阀门井5个、阀门房1座、埋设管道11865m,入户工程174套</t>
  </si>
  <si>
    <t>瓦窑沟乡下河村饮水工程</t>
  </si>
  <si>
    <t>金庄村</t>
  </si>
  <si>
    <t>新建5m蓄水池3座、2m进水池22座、10m蓄水池1座、阀门井5个、阀门房1座、埋设管道11865m,入户工程230套。</t>
  </si>
  <si>
    <t>瓦窑沟乡观沟村饮水工程</t>
  </si>
  <si>
    <t>新建10m进水池1座、10m蓄水池1座、2m减压池4座、2m进水池22座、10m减压池1座、阀门井22个、、埋设管道32495m,入户工程366套。</t>
  </si>
  <si>
    <t>瓦窑沟乡代柏村饮水工程</t>
  </si>
  <si>
    <t>代柏村</t>
  </si>
  <si>
    <t>新建截水墙1座、管理房1座、阀门井6个、、埋设管道6054m,入户工程118套</t>
  </si>
  <si>
    <t>瓦窑沟乡管道和机电设备采购项目（一标段）</t>
  </si>
  <si>
    <t>西大坪村、韩庄村、金庄村、下河村、观沟村、代柏村</t>
  </si>
  <si>
    <t>6个贫困村管材</t>
  </si>
  <si>
    <t>瓦窑沟乡管道和机电设备采购项目（二标段）</t>
  </si>
  <si>
    <t>6个贫困村机电设备</t>
  </si>
  <si>
    <r>
      <rPr>
        <sz val="10"/>
        <rFont val="宋体"/>
        <charset val="134"/>
        <scheme val="minor"/>
      </rPr>
      <t>卢氏县财政局关于下达2017年连翘人工种植项目第二批资金的通知</t>
    </r>
  </si>
  <si>
    <t>瓦窑沟乡2017年连翘人工种植项目</t>
  </si>
  <si>
    <t>在全乡发展连翘种植产业</t>
  </si>
  <si>
    <r>
      <rPr>
        <sz val="10"/>
        <rFont val="宋体"/>
        <charset val="134"/>
        <scheme val="minor"/>
      </rPr>
      <t>卢氏县财政局关于下达2018年建档立卡贫困户六改一增项目补助资金的通知</t>
    </r>
  </si>
  <si>
    <t>瓦窑沟乡“六改一增”项目完成96户</t>
  </si>
  <si>
    <t>实施改院、改水、改厨、改厕、改线、改圈、增加生活用品合计96户每户补贴5000元</t>
  </si>
  <si>
    <t>卢财预整合（2018）122号</t>
  </si>
  <si>
    <t>卢氏县财政局关于下达瓦窑沟乡2018年统筹整合资金的通知</t>
  </si>
  <si>
    <t>瓦窑沟乡大坪村环保项目（环卫设备采购）</t>
  </si>
  <si>
    <t>购置移动式铁皮垃圾箱5个、购置垃圾清运车1台</t>
  </si>
  <si>
    <t>瓦窑沟乡韩庄村环保项目（环卫设备采购）</t>
  </si>
  <si>
    <t>购置移动式铁皮垃圾箱5个</t>
  </si>
  <si>
    <t>瓦窑沟乡观沟村环保项目（环卫设备采购）</t>
  </si>
  <si>
    <t>购置移动式铁皮垃圾箱6个、购置垃圾清运车1台</t>
  </si>
  <si>
    <t>卢财预整合（2018）144号</t>
  </si>
  <si>
    <t>瓦窑沟乡西大坪村公共设施类扶贫项目（小计）</t>
  </si>
  <si>
    <t>党群服务中心、卫生室、文化舞台、文化活动广场、文化体育器材设备采购</t>
  </si>
  <si>
    <t>瓦窑沟乡观沟村公共设施类扶贫项目（小计）</t>
  </si>
  <si>
    <t>舞台、广场、卫生室、文化活动室、文化体育器材设备采购</t>
  </si>
  <si>
    <t>瓦窑沟乡韩庄村公共设施类扶贫项目（小计）</t>
  </si>
  <si>
    <t>文化舞台建设、文化体育器材设备采购</t>
  </si>
  <si>
    <t>瓦窑沟乡代柏村公共设施类扶贫项目（小计）</t>
  </si>
  <si>
    <t>文化活动室、文化广场、舞台、文化体育器材设备采购</t>
  </si>
  <si>
    <t>瓦窑沟乡下河村公共设施类扶贫项目（小计）</t>
  </si>
  <si>
    <t>综合楼、文化广场、舞台、文化体育器材设备采购</t>
  </si>
  <si>
    <t>瓦窑沟乡皇菊种植基地项目（小计）</t>
  </si>
  <si>
    <t>庙上村、耿家店村、瓦窑沟村、高河村</t>
  </si>
  <si>
    <t>菊花幼苗采购、热泵双循环烘干设备7p8台，热泵双循环烘干设备14p4台</t>
  </si>
  <si>
    <t>2018年10月30</t>
  </si>
  <si>
    <t>瓦窑沟乡人民政府</t>
  </si>
  <si>
    <t>瓦窑沟乡</t>
  </si>
  <si>
    <t>奖励脱贫先进7人</t>
  </si>
  <si>
    <t>开挖路基2.5米宽，2.22公里长</t>
  </si>
  <si>
    <t>耿店村</t>
  </si>
  <si>
    <t>蓄水池3个</t>
  </si>
  <si>
    <t>桐树沟口建防洪渠长65米，宽1米；赵家沟口渠长150米，宽0.8米</t>
  </si>
  <si>
    <t>瓦窑沟乡合计</t>
  </si>
  <si>
    <t>狮子坪乡2018年雨露计划项目(农村实用技术6期)</t>
  </si>
  <si>
    <t>狮子坪乡政府</t>
  </si>
  <si>
    <t>狮子坪乡</t>
  </si>
  <si>
    <t>农村实用技术6期</t>
  </si>
  <si>
    <t>狮子坪乡2017年连翘人工种植项目</t>
  </si>
  <si>
    <t>种植连翘376158株</t>
  </si>
  <si>
    <t>2017.9.10</t>
  </si>
  <si>
    <t>卢财预整合（2018）89号</t>
  </si>
  <si>
    <t>狮子坪乡颜子河村饮水工程</t>
  </si>
  <si>
    <t>颜子河村</t>
  </si>
  <si>
    <t>大口井（3*3），井房一个，进水池2m³1个，进水池5m³1个，蓄水池2m³1个，5m³蓄水池一个，10m3蓄水池（2个），30m³蓄水池1个，阀门井（12个），管道35770m。入户工程374套。</t>
  </si>
  <si>
    <t>卢财预整合（2018）104号</t>
  </si>
  <si>
    <t>狮子坪乡钱庄村护坝工程</t>
  </si>
  <si>
    <t>钱庄村</t>
  </si>
  <si>
    <t xml:space="preserve">堤坝，挡土墙
</t>
  </si>
  <si>
    <t>卢氏县狮子坪乡花园寺村卫生室标准化建设工程</t>
  </si>
  <si>
    <t>花园寺村</t>
  </si>
  <si>
    <t>卫生室80平方米，医疗器材1套</t>
  </si>
  <si>
    <t>狮子坪乡“六改一增”项目完成136户</t>
  </si>
  <si>
    <t>全乡136户贫困户改厕改厨</t>
  </si>
  <si>
    <t>2018.6.30</t>
  </si>
  <si>
    <t>卢财预整合（2018）112号</t>
  </si>
  <si>
    <t>狮子坪乡东沟村标准化卫生室建设项目</t>
  </si>
  <si>
    <t>东沟村</t>
  </si>
  <si>
    <t>建卫生室一座，砖混结构，三间六室分开，室内贴1.5米高卫生砖，面积85平方米</t>
  </si>
  <si>
    <t>卢财预整合（2018）135号</t>
  </si>
  <si>
    <t>狮子坪乡颜子河村、钱庄村、黄柏沟村文化器材配置项目</t>
  </si>
  <si>
    <t>颜子河、钱庄、黄柏狗村</t>
  </si>
  <si>
    <t>为颜子河村配置体育设施器材一套、广播器材一套、宣传栏2个。为钱庄村、黄柏沟村配置体育设施器材一套，文化器材一套、广播器材一套、宣传栏2个</t>
  </si>
  <si>
    <t>狮子坪乡下庄科村等5个村环境卫生综合整治项目</t>
  </si>
  <si>
    <t>下庄科等5个村</t>
  </si>
  <si>
    <t>狮子坪乡下庄科村等5个村环境卫生综合整治项目，为狮子坪乡5个村配置钩臂式垃圾车1辆洒水车1辆、二分类垃圾箱68个，人力三轮垃圾车3辆</t>
  </si>
  <si>
    <t>狮子坪乡人民政府</t>
  </si>
  <si>
    <t>脱贫攻坚先进个人奖励资金</t>
  </si>
  <si>
    <t>狮子坪乡合计</t>
  </si>
  <si>
    <t>卢财预整合（2018）4号</t>
  </si>
  <si>
    <t>卢氏县财政局关于下达2017年度河道综合整治工程项目资金的通知</t>
  </si>
  <si>
    <t>木桐乡2017年度河道综合整治工程项目</t>
  </si>
  <si>
    <t>木桐乡人民政府</t>
  </si>
  <si>
    <t>鸟桥村</t>
  </si>
  <si>
    <t>鸟桥5立方米蓄水池2座，20立方米蓄水池1座，阀门井11个，2立方米进水池1个，管道19850米，5立方米拉水车1辆，入户工程235户</t>
  </si>
  <si>
    <t>卢财预整合（2018）5号</t>
  </si>
  <si>
    <t>卢氏县财政局关于下达2016-2017年核桃产业发展兑付资金的通知</t>
  </si>
  <si>
    <t>木桐乡2016-2024年核桃产业发展项目</t>
  </si>
  <si>
    <t>窑沟村</t>
  </si>
  <si>
    <t>窑沟2立方米拉水车1辆，5立方米拉水车1辆，5立方米蓄水池1座，管道5310米，入户工程128套</t>
  </si>
  <si>
    <t>2018.6.15</t>
  </si>
  <si>
    <t>卢氏县财政局关于下达2018年第一批统筹整合项目资金的通知</t>
  </si>
  <si>
    <t>木桐乡基础设施提升改造</t>
  </si>
  <si>
    <t>灵神村</t>
  </si>
  <si>
    <t>灵神新建5座，修复泉室1座，新建管理房1座，配套加压泵1套，新建30立方米蓄水池1座，10立方米蓄水池2座，水窖8座，提输水管线10628米，入户工程169户，配套水表50个</t>
  </si>
  <si>
    <t>木桐乡河口村文化建设</t>
  </si>
  <si>
    <t>张家村</t>
  </si>
  <si>
    <t>张家新建12立方米集水池2座，铺设输水管线5751米，阀门井1座，管道入户214户</t>
  </si>
  <si>
    <t>木桐乡刘家村文化建设</t>
  </si>
  <si>
    <t>三关村</t>
  </si>
  <si>
    <t>新建M10浆砌石进水池4座，其中6立方米2座，12立方米集水池2座，配套输水管线7520米，管道入户133户</t>
  </si>
  <si>
    <t>木桐乡刘家村卫生室建设和医疗设备配备</t>
  </si>
  <si>
    <t>鸟桥、窑沟、灵神、张家、三关</t>
  </si>
  <si>
    <t>De25管23808m，De32管13774m，De40管4200m，De50管9064m，De75管2897m，</t>
  </si>
  <si>
    <t>六改一增项目
完成158户</t>
  </si>
  <si>
    <t>十个村</t>
  </si>
  <si>
    <t>木桐乡2018年雨露计划项目(农村实用技术8期)</t>
  </si>
  <si>
    <t>木桐、张家、拐峪、三关、河口、灵神、鸟桥、夜长</t>
  </si>
  <si>
    <t>2018.3.20</t>
  </si>
  <si>
    <t>卢财预整合（2018）72号</t>
  </si>
  <si>
    <t>卢氏县财政局关于下达2023年木桐乡统筹整合财政涉农资金的通知</t>
  </si>
  <si>
    <t>木桐乡夜长村文化活动室、文化舞台建设项目</t>
  </si>
  <si>
    <t>夜长村</t>
  </si>
  <si>
    <t>文化活动室100平方米、舞台50平方米</t>
  </si>
  <si>
    <t>2018.7.7</t>
  </si>
  <si>
    <t>卢氏县财政局关于下达2017年易地扶贫搬迁工作考核奖励资金的通知</t>
  </si>
  <si>
    <t>张家、拐峪、三关、河口、灵神、鸟桥、刘家、窑沟</t>
  </si>
  <si>
    <t>主席像150个、搬迁户信息牌149个、形象墙520平方米、安置点标识牌8个。</t>
  </si>
  <si>
    <t>卢氏县财政局关于下达2017年度全市脱贫攻坚表彰奖励资金的通知</t>
  </si>
  <si>
    <t>5人</t>
  </si>
  <si>
    <t>2017年度脱贫攻坚奖励5人</t>
  </si>
  <si>
    <t>2018.12.1</t>
  </si>
  <si>
    <t>2018.12.15</t>
  </si>
  <si>
    <t>卢氏县财政局关于下达2018内市派第一书记专项扶贫资金的通知</t>
  </si>
  <si>
    <t>鸟桥、窑沟、河口、张家、拐峪</t>
  </si>
  <si>
    <t>服装生产设备135件</t>
  </si>
  <si>
    <t>木桐乡合计</t>
  </si>
  <si>
    <t>沙河乡2017年连翘人工种植项目</t>
  </si>
  <si>
    <t>沙河乡政府</t>
  </si>
  <si>
    <t>沙河乡各村</t>
  </si>
  <si>
    <t>连翘种植7478.4亩，回购连翘苗1462611株。</t>
  </si>
  <si>
    <t>2018.08.31</t>
  </si>
  <si>
    <t>沙河乡“六改一增”项目完成183户</t>
  </si>
  <si>
    <t>张家村，马家村，杨家村，北庄村，颜东村，沙河村，寺沟村，辛家村，留书村，三角村，果角村，寨子村，周家村，宋家村，王家村</t>
  </si>
  <si>
    <t>实施“六改一增”183户</t>
  </si>
  <si>
    <t>2018.04.14</t>
  </si>
  <si>
    <t>沙河乡2018年雨露计划项目(农村实用技术6期)</t>
  </si>
  <si>
    <t>果角村、留书村，张家村、沙河村、周家村、三角村</t>
  </si>
  <si>
    <t>农村实用技术培训6期</t>
  </si>
  <si>
    <t>2018.06.02</t>
  </si>
  <si>
    <t>沙河乡人民政府</t>
  </si>
  <si>
    <t>沙河乡</t>
  </si>
  <si>
    <t>王随成、张小学、马旭照、莫金粉四人奖励</t>
  </si>
  <si>
    <t>沙河乡合计</t>
  </si>
  <si>
    <t>官道口镇2018年雨露计划项目(农村实用技术5期)</t>
  </si>
  <si>
    <t>官道口镇人民政府</t>
  </si>
  <si>
    <t>官道口镇</t>
  </si>
  <si>
    <t>卢财预整合（2018）37号</t>
  </si>
  <si>
    <t>官道口镇2018年黑牛村饮水工程</t>
  </si>
  <si>
    <t>黑牛村</t>
  </si>
  <si>
    <t>挡水墙一个，新建蓄水池一个，管理房一个，埋设管道4000余米</t>
  </si>
  <si>
    <t>2018.6.5</t>
  </si>
  <si>
    <t>官道口镇2018年北磨上村饮水工程</t>
  </si>
  <si>
    <t>磨上村</t>
  </si>
  <si>
    <t>新建2m³进水池（2座）、新建5m³进水池（1座）、新建10m³蓄水池（1座）、阀门井（5个）、管理房1座、埋设pe管7610m、架设钢管550m，水泵1台、次氯酸钠投加器台1台，其中独立费用2.2万元</t>
  </si>
  <si>
    <t>2018.6.2</t>
  </si>
  <si>
    <t>官道口镇2018年大岭头村饮水工程</t>
  </si>
  <si>
    <t>大岭村</t>
  </si>
  <si>
    <t>新建5m³进水池（1座）、新建2m³进水池（1座）、新建200m³蓄水池（1座）、阀门井（25个）、埋设pe管23160m、架设钢管1300m，其中独立费用8万元</t>
  </si>
  <si>
    <t>官道口镇2018年车岭千亩中药材基地配套提水工程</t>
  </si>
  <si>
    <t>车岭村</t>
  </si>
  <si>
    <t>修建3米高C20混凝土拦河坝1座，进水池1座，提水泵站1座，埋设提水钢管400m，修建2000m3蓄水池1座，田间工程修建滴灌工程首部枢纽1座，埋设田间输水管7600m.</t>
  </si>
  <si>
    <t>2018.7.13</t>
  </si>
  <si>
    <t>2018.9.2</t>
  </si>
  <si>
    <t>官道口镇2018年优鲜道卢氏鸡散养基地提水灌溉工程</t>
  </si>
  <si>
    <t>修建1000m³蓄水池一座，铺设90管950米100管230米，铺设无缝钢管760米，新建底下是集水池一座，350m³。安装阀门8个，新建提水泵站1座，泵房一座等。</t>
  </si>
  <si>
    <t>官道口镇2018年菜源卢氏鸡种鸡厂基地配套提水、道路工程</t>
  </si>
  <si>
    <t>杨眉河村</t>
  </si>
  <si>
    <t>修建挡水坝2座（2700m3），泵房2座，提水房1座，配电房2座，埋设管道3200m，埋设提水钢管900m，蓄水池2000m3，扩宽路基14公里。</t>
  </si>
  <si>
    <t>2018.6.26</t>
  </si>
  <si>
    <t>2018.9.26</t>
  </si>
  <si>
    <t>官道口镇2018年大岭头村环境整治设备采购项目</t>
  </si>
  <si>
    <t>1、垃圾箱10个，投资8万元；2、自卸式垃圾车一辆，投资8万元，其中独立费用0.8万元</t>
  </si>
  <si>
    <t>2018.4.11</t>
  </si>
  <si>
    <t>2018.4.22</t>
  </si>
  <si>
    <t>官道口镇2018年大岭头村、黑牛村、北磨上村饮水工程管材采购项目</t>
  </si>
  <si>
    <t>黑牛、磨上、大岭村</t>
  </si>
  <si>
    <t>安全饮水设备采购</t>
  </si>
  <si>
    <t>2018.6.14</t>
  </si>
  <si>
    <t>官道口镇2017年连翘人工种植项目</t>
  </si>
  <si>
    <t>官道口镇2018年连翘人工种植补贴费</t>
  </si>
  <si>
    <t>官道口镇“六改一增”项目完成355户</t>
  </si>
  <si>
    <t>官道口镇“六改一增”改造355户</t>
  </si>
  <si>
    <t>全市脱贫攻坚奖励资金</t>
  </si>
  <si>
    <t>脱贫户奖励</t>
  </si>
  <si>
    <t>2018.9.19</t>
  </si>
  <si>
    <t>官道口镇社区幸福院配套设施采购项目</t>
  </si>
  <si>
    <t>官道口村</t>
  </si>
  <si>
    <t>社区办公室空调4台，办公桌15个，公共椅子10个，椅子54个，文件柜2个，会议桌，书柜等</t>
  </si>
  <si>
    <t>2018.11.28</t>
  </si>
  <si>
    <t>市派第一书记官道口镇三官庙村村室
修缮项目</t>
  </si>
  <si>
    <t>三官庙村</t>
  </si>
  <si>
    <t>三官庙村村室修缮树脂瓦、钢架楼梯灯</t>
  </si>
  <si>
    <t>2018.10.4</t>
  </si>
  <si>
    <t xml:space="preserve">市派第一书记官道口镇北磨上村黄菊加工车间配套设施建设项目
</t>
  </si>
  <si>
    <t>黄菊烘烤车间征地款、附属物赔偿</t>
  </si>
  <si>
    <t>市派第一书记大岭头村基础设施项目</t>
  </si>
  <si>
    <t>建设公厕一个</t>
  </si>
  <si>
    <t xml:space="preserve">市派第一书记官道口镇黑牛村牛舌、猪舍基地附属设施项目
</t>
  </si>
  <si>
    <t>完成牛舍、猪舍四周防护栏建设，猪舍、牛舍大门建设，购置饲料房、饲料机及产业基地标识牌建设，路灯照明等。</t>
  </si>
  <si>
    <t>官道口镇合计</t>
  </si>
  <si>
    <t>徐家湾乡2018年雨露计划项目(农村实用技术5期)</t>
  </si>
  <si>
    <t>徐家湾乡人民政府</t>
  </si>
  <si>
    <t>各村</t>
  </si>
  <si>
    <t>全年开展5期实用技术培训班</t>
  </si>
  <si>
    <t>2018.1.1</t>
  </si>
  <si>
    <t>/</t>
  </si>
  <si>
    <t>卢财预整合（2018）51号</t>
  </si>
  <si>
    <t>徐家湾乡小河口村安全饮水工程</t>
  </si>
  <si>
    <t>小河口村</t>
  </si>
  <si>
    <t>投资36.7万元，解决13个居民小组1035人安全饮水问题</t>
  </si>
  <si>
    <t>徐家湾乡桐木沟村安全饮水工程</t>
  </si>
  <si>
    <t>桐木沟村</t>
  </si>
  <si>
    <t>投资46.3万元，解决7个居民小组579人安全饮水问题；</t>
  </si>
  <si>
    <t>徐家湾乡2017年连翘人工种植项目</t>
  </si>
  <si>
    <t>为石断河和河洛村栽植连翘提供苗木和人工费等</t>
  </si>
  <si>
    <t>2018.7.19</t>
  </si>
  <si>
    <t>卢财预整合（2018）101号</t>
  </si>
  <si>
    <t>徐家湾乡丰太村护堤河堤工程</t>
  </si>
  <si>
    <t>丰太村</t>
  </si>
  <si>
    <t>在丰太村任家岭修建重力坝450米</t>
  </si>
  <si>
    <t>徐家湾乡公路沿线空间环境整治垃圾箱垃圾车购置（一标段）</t>
  </si>
  <si>
    <t>购置垃圾箱30个垃圾车3辆</t>
  </si>
  <si>
    <t>徐家湾乡公路沿线空间环境整治垃圾箱垃圾车购置（二标段）</t>
  </si>
  <si>
    <t>购置垃圾箱20个垃圾车2辆</t>
  </si>
  <si>
    <t>徐家湾乡小河口村、桐木沟村安全饮水工程管材及机电设备采购安装项目一标段</t>
  </si>
  <si>
    <t>小河口、桐木沟</t>
  </si>
  <si>
    <t>为桐木沟、小河口安全饮水工程提供管材、机电设备等</t>
  </si>
  <si>
    <t>245户738人</t>
  </si>
  <si>
    <t>徐家湾乡小河口村、桐木沟村安全饮水工程管材及机电设备采购安装项目二标段</t>
  </si>
  <si>
    <t>徐家湾乡“六改一增”项目完成205户</t>
  </si>
  <si>
    <t>为205户“六改一增”户提供奖励资金</t>
  </si>
  <si>
    <t>2018.8.27</t>
  </si>
  <si>
    <t>卢财预整合（2018）110号</t>
  </si>
  <si>
    <t>卢氏县非贫困村饮水安全工程徐家湾乡良木村供水工程</t>
  </si>
  <si>
    <t>良木</t>
  </si>
  <si>
    <t>5立方米泉池1个，大口井1个，管理房2间，铺设水管7000米，购置安置配套机电设备</t>
  </si>
  <si>
    <t>2018.9.17</t>
  </si>
  <si>
    <t>卢氏县非贫困村饮水安全工程徐家湾乡松木村供水工程</t>
  </si>
  <si>
    <t>松木</t>
  </si>
  <si>
    <t>10立方米蓄水池2个，5立方米泉池5个，大口井1个，管理房2间，铺设水管8000米，购置安置配套机电设备</t>
  </si>
  <si>
    <t>卢氏县非贫困村饮水安全工程徐家湾乡黄家湾村供水工程</t>
  </si>
  <si>
    <t>黄家湾</t>
  </si>
  <si>
    <t>10立方米蓄水池1个，5立方米泉池1个，大口井3个，管理房2间，铺设水管7000米，购置安置配套机电设备</t>
  </si>
  <si>
    <t>2018.11.31</t>
  </si>
  <si>
    <t>卢氏县非贫困村饮水安全工程徐家湾乡良木村供水工程（管材）</t>
  </si>
  <si>
    <t>良木、松木、黄家湾</t>
  </si>
  <si>
    <t>为良木、松木、黄家湾三个村安全饮水工程提供管材22000米</t>
  </si>
  <si>
    <t>卢财预整合（2018）136号</t>
  </si>
  <si>
    <t>徐家湾乡小河口村、桐木沟村安全饮水工程</t>
  </si>
  <si>
    <t>为桐木沟村、小河口村提供机电设备</t>
  </si>
  <si>
    <t>幸福村</t>
  </si>
  <si>
    <t>在幸福村修建占地4.8亩的鱼塘及其配套工程</t>
  </si>
  <si>
    <t>为4户贫困给予奖励</t>
  </si>
  <si>
    <t>徐家湾乡合计</t>
  </si>
  <si>
    <t>乡村振兴产业扶贫发展基金</t>
  </si>
  <si>
    <t>豫资城乡发展有限公司</t>
  </si>
  <si>
    <t>由卢氏豫资公司作为河南农兴产业发展基金的出资，对卢氏县特色农业产业，重点支持具有一定产业规模、经营效益显著、扶贫带动效应明显的龙头企业，按照股权投资方式进行投资，投资期限5年，每年按6%计算利息获得收益。</t>
  </si>
  <si>
    <t>2023.9.30</t>
  </si>
  <si>
    <t>收益人数为带贫企业雇佣的贫困户人数</t>
  </si>
  <si>
    <t>豫资公司合计</t>
  </si>
  <si>
    <t>卢财预整合（2018）11号</t>
  </si>
  <si>
    <t>关于下达农村妇女贫困人口“两癌”筛查资金的通知</t>
  </si>
  <si>
    <t>农村妇女贫困人口两癌筛查项目</t>
  </si>
  <si>
    <t>卫健委</t>
  </si>
  <si>
    <t>全县各乡镇、卢氏县妇幼保健院、卢氏县人民医院</t>
  </si>
  <si>
    <t>卢氏县农村及纳入城市低保的35-64岁妇女免费进行宫颈癌和乳腺癌筛查</t>
  </si>
  <si>
    <t>2018.1.18</t>
  </si>
  <si>
    <t>2022.1.18</t>
  </si>
  <si>
    <t>乳腺癌11859人；宫颈癌11428人</t>
  </si>
  <si>
    <t>卢财预整合（2018）166号</t>
  </si>
  <si>
    <t>关于下达卫计委2018年统筹整合资金的通知</t>
  </si>
  <si>
    <t>卫生室设备
采购项目</t>
  </si>
  <si>
    <t>全县74个行政村和2个安置点</t>
  </si>
  <si>
    <t>为76个卫生室配备办公家具、电子电器、医疗设备</t>
  </si>
  <si>
    <t>关于下达贫困户免费手术资金的通知</t>
  </si>
  <si>
    <t>贫困户免费手术资金</t>
  </si>
  <si>
    <t>卢氏县中医院、卢氏县二院</t>
  </si>
  <si>
    <t>为贫困户实施大病救治医保等其他救助资金报销后剩余个人承担部分进行补助</t>
  </si>
  <si>
    <t>卫健委合计</t>
  </si>
  <si>
    <t>卢财预整合（2018）177号</t>
  </si>
  <si>
    <t>关于下达农村公路建设缺口资金的通知</t>
  </si>
  <si>
    <t>农村公路建设资金（六）</t>
  </si>
  <si>
    <t>交通局</t>
  </si>
  <si>
    <t>14个乡镇25个村</t>
  </si>
  <si>
    <t>2015年2016年建设养护站、道路养护、安保工程、水毁抢修及勘察设计费</t>
  </si>
  <si>
    <t>2017.2.24</t>
  </si>
  <si>
    <t>2017.5.24</t>
  </si>
  <si>
    <t>农村公路管理所合计</t>
  </si>
  <si>
    <t>卢财预拨（2018）34号</t>
  </si>
  <si>
    <t>卢氏县财政局关于下达2018年市级老区建设专项资金和项目计划的通知</t>
  </si>
  <si>
    <t>五里川青石沟砂石路建设项目</t>
  </si>
  <si>
    <t>基础设施建设</t>
  </si>
  <si>
    <t>五里川河南
村委会</t>
  </si>
  <si>
    <t>五里川河南村</t>
  </si>
  <si>
    <t>新建4.5米宽
砂石路2900米</t>
  </si>
  <si>
    <t>范里镇鼎丰农牧青贮牧草加工基地扩建项目</t>
  </si>
  <si>
    <t>产业化扶贫</t>
  </si>
  <si>
    <t>卢氏县鼎丰农
牧养羊专业
合作社</t>
  </si>
  <si>
    <t>范里镇东寨村</t>
  </si>
  <si>
    <t>修建青贮池630
立方米，购买铡
草机一台</t>
  </si>
  <si>
    <t>双槐树乡东桃花爱心超市</t>
  </si>
  <si>
    <t>双槐树东桃
花村委会</t>
  </si>
  <si>
    <t>购买6万货品积
分奖励贫困户</t>
  </si>
  <si>
    <t>文峪乡南窑村金蕙兰花基地展销大厅新建项目</t>
  </si>
  <si>
    <t>卢氏金蕙兰花
科技有限公司</t>
  </si>
  <si>
    <t>文峪乡南窑村</t>
  </si>
  <si>
    <t>建设12米宽24米
长兰花大厅一个</t>
  </si>
  <si>
    <t>范里镇范里村高原核桃基地新建水泥路工程</t>
  </si>
  <si>
    <t>范里村委会</t>
  </si>
  <si>
    <t>范里镇范里村</t>
  </si>
  <si>
    <t>新建水泥路260
米，路肩260平
方</t>
  </si>
  <si>
    <t>20.18.8.30</t>
  </si>
  <si>
    <t>双龙湾镇久富村香菇示范园烘干车间新建项目</t>
  </si>
  <si>
    <t>久富村委会</t>
  </si>
  <si>
    <t>新建车间
240平方</t>
  </si>
  <si>
    <t>奖励资金</t>
  </si>
  <si>
    <t>新建设备间1间</t>
  </si>
  <si>
    <t>老促会合计</t>
  </si>
  <si>
    <t>卢财预整合（2018）34号</t>
  </si>
  <si>
    <t>卢氏县财政局关于下达2018年度春季建档立卡幼儿生活补助费和残疾儿童资助金的通知</t>
  </si>
  <si>
    <t>2018年春季建档立卡
幼儿生活补助</t>
  </si>
  <si>
    <t>教育扶贫</t>
  </si>
  <si>
    <t>卢氏县教体局</t>
  </si>
  <si>
    <t>各乡镇</t>
  </si>
  <si>
    <t>2018.6.1</t>
  </si>
  <si>
    <t>卢财预整合（2018）115号</t>
  </si>
  <si>
    <t>卢氏县财政局关于下达2018年春季建档立卡幼儿生活补助资金的通知</t>
  </si>
  <si>
    <t>卢财预整合（2018）176号</t>
  </si>
  <si>
    <t>卢氏县财政局关于下达2018年度秋季学前教育保教费、生活补助费缺口资金的通知</t>
  </si>
  <si>
    <t>2018年秋季建档立卡
幼儿保教费生活补助</t>
  </si>
  <si>
    <t>卢财预整合（2018）175号</t>
  </si>
  <si>
    <t>关于下达义务教育建档立卡学生省定营养餐、寄宿生生活费补助缺口资金的通知</t>
  </si>
  <si>
    <t>2018年秋季建档立卡学生省定营养餐补助资金</t>
  </si>
  <si>
    <t>2018.12.5</t>
  </si>
  <si>
    <t>2018年秋季家庭经济困难寄宿生生活补助资金</t>
  </si>
  <si>
    <t>学生资助中心合计</t>
  </si>
  <si>
    <t>卢财预整合（2018）23号</t>
  </si>
  <si>
    <t>2018年金融扶贫贴息项目</t>
  </si>
  <si>
    <t>新建</t>
  </si>
  <si>
    <t>扶贫办</t>
  </si>
  <si>
    <t>全县</t>
  </si>
  <si>
    <t>为全县贫困户、带贫企业、带贫合作社贷款进行贴息</t>
  </si>
  <si>
    <t>卢财预整合（2018）25号</t>
  </si>
  <si>
    <t>2018年光伏扶贫项目</t>
  </si>
  <si>
    <t>建设146个150KW村级电站和8个300KW联村电站</t>
  </si>
  <si>
    <t>2018年雨露计划项目</t>
  </si>
  <si>
    <t>为全县所有职业教育在校贫困学生进行补贴，并未所有考取国家技能证书的贫困人口进行一次补贴。</t>
  </si>
  <si>
    <t>卢财预整合（2018）41号</t>
  </si>
  <si>
    <t>2018年金融风险补偿金项目</t>
  </si>
  <si>
    <t>为全县贫困户和带贫企业贷款进行担保</t>
  </si>
  <si>
    <t>卢财预整合（2018）57号</t>
  </si>
  <si>
    <t>2018年光伏扶贫项目第二批</t>
  </si>
  <si>
    <t>卢财预整合（2018）170号</t>
  </si>
  <si>
    <t>金融扶贫“四位一体”贷款模式风险补偿金</t>
  </si>
  <si>
    <t>为全县贫困户贷款进行担保</t>
  </si>
  <si>
    <t>金融扶贫“政银担”贷款模式风险补偿金</t>
  </si>
  <si>
    <t>为全县带贫企业贷款进行担保</t>
  </si>
  <si>
    <t>卢氏县第一批市级产业扶贫基地奖补项目</t>
  </si>
  <si>
    <t>产业办</t>
  </si>
  <si>
    <t>针对龙头企业、合作社的产业扶贫基地进行奖励</t>
  </si>
  <si>
    <t>扶贫办合计</t>
  </si>
  <si>
    <t>乡镇扶贫集中安置点土地收储</t>
  </si>
  <si>
    <t>土地收储中心</t>
  </si>
  <si>
    <t>土地收储</t>
  </si>
  <si>
    <t>横涧易地搬迁安置点征地</t>
  </si>
  <si>
    <t>横涧乡</t>
  </si>
  <si>
    <t>土地收储中心合计</t>
  </si>
  <si>
    <t>卢财预整合（2018）108号</t>
  </si>
  <si>
    <t>关于下达2018年农村危房改造补助资金的通知</t>
  </si>
  <si>
    <t>2018年农村危房改造项目</t>
  </si>
  <si>
    <t>住建局</t>
  </si>
  <si>
    <t>危房改造</t>
  </si>
  <si>
    <t>关于下达2018年建档立卡贫困户“六改一增”项目补助资金的通知</t>
  </si>
  <si>
    <t>2018年建档立卡贫困户“六改一增”项目</t>
  </si>
  <si>
    <t>六改一增</t>
  </si>
  <si>
    <t>住建局合计</t>
  </si>
  <si>
    <t>关于下达2016年易地搬迁扶贫基地复垦项目工程监理费资金的通知</t>
  </si>
  <si>
    <t>卢氏县2016年易地扶贫搬迁宅基地复垦项目</t>
  </si>
  <si>
    <t>宅基地复垦</t>
  </si>
  <si>
    <t>卢氏县国土资源局</t>
  </si>
  <si>
    <t>在东明镇等18个乡镇235个行政村实施</t>
  </si>
  <si>
    <t>工程监理</t>
  </si>
  <si>
    <t>国土资源局</t>
  </si>
  <si>
    <t>卢财预整合（2018）7号</t>
  </si>
  <si>
    <t>全县贫困农村保洁员2月份基本补助费</t>
  </si>
  <si>
    <t>卢氏县城市管理局</t>
  </si>
  <si>
    <t>19个乡镇</t>
  </si>
  <si>
    <t>全县农村保洁员</t>
  </si>
  <si>
    <t>增加务工收入561</t>
  </si>
  <si>
    <t>改善家庭贫困状况561</t>
  </si>
  <si>
    <t>卢财预整合（2018）16号</t>
  </si>
  <si>
    <t>全县贫困农村保洁员3月份基本补助费</t>
  </si>
  <si>
    <t>卢财预整合（2018）22号</t>
  </si>
  <si>
    <t>全县贫困农村保洁员4月份基本补助费</t>
  </si>
  <si>
    <t>卢财预整合（2018）24号</t>
  </si>
  <si>
    <t>全县贫困农村保洁员5月份基本补助费</t>
  </si>
  <si>
    <t>卢财预整合（2018）52号</t>
  </si>
  <si>
    <t>全县贫困农村保洁员6月份基本补助费</t>
  </si>
  <si>
    <t>卢财预整合（2018）59号</t>
  </si>
  <si>
    <t>全县贫困农村保洁员7月份基本补助费</t>
  </si>
  <si>
    <t>卢财预整合（2018）88号</t>
  </si>
  <si>
    <t>全县贫困农村保洁员8月份基本补助费</t>
  </si>
  <si>
    <t>卢财预整合（2018）105号</t>
  </si>
  <si>
    <t>全县贫困农村保洁员9月份基本补助费</t>
  </si>
  <si>
    <t>卢财预整合（2018）130号</t>
  </si>
  <si>
    <t>全县贫困农村保洁员10月份基本补助费</t>
  </si>
  <si>
    <t>卢财预整合（2018）141号</t>
  </si>
  <si>
    <t>全县贫困农村保洁员11月份基本补助费</t>
  </si>
  <si>
    <t>全县贫困农村保洁员12月份基本补助费</t>
  </si>
  <si>
    <t>城市管路局小计</t>
  </si>
  <si>
    <t>卢财预整合（2018）102号</t>
  </si>
  <si>
    <t>贫困村首批产业发展资金</t>
  </si>
  <si>
    <t>贫困村产业发展资金</t>
  </si>
  <si>
    <t>扶贫开发责任有限公司</t>
  </si>
  <si>
    <t>东明镇涧北村</t>
  </si>
  <si>
    <t>在东明镇涧北村新建香菇菌棒养菌车间两栋，单栋面积为120m*48m配套净化设施14套，制冷机64台，养菌架1480个。</t>
  </si>
  <si>
    <t>卢财预拨（2018）29号豫财农（2018）55号</t>
  </si>
  <si>
    <t>2018年第二批省级财政专项扶贫资金</t>
  </si>
  <si>
    <t>木桐张家等8个安置点室外基础设施建设项目</t>
  </si>
  <si>
    <t>易地扶贫搬迁</t>
  </si>
  <si>
    <t>木桐乡</t>
  </si>
  <si>
    <t>木桐张家等8个安置点室外基础设施</t>
  </si>
  <si>
    <t>2018.3.1</t>
  </si>
  <si>
    <t>2018.7.30</t>
  </si>
  <si>
    <t>卢财预拨（2018）87号豫财农（2018）55号</t>
  </si>
  <si>
    <t>2018年省级新增财政专项扶贫资金</t>
  </si>
  <si>
    <t>汤河乡街上易地扶贫搬迁安置点室外基础设施建设项目</t>
  </si>
  <si>
    <t>易地扶贫搬迁横涧园区安置点建设项目</t>
  </si>
  <si>
    <t>横涧乡营子村</t>
  </si>
  <si>
    <t>建设易地扶贫搬迁安置房屋2770套，83栋楼，建筑面积267000平米</t>
  </si>
  <si>
    <t>2017.9.4</t>
  </si>
  <si>
    <t>易地扶贫搬迁安置点土地款</t>
  </si>
  <si>
    <t>扶贫开发公司合计</t>
  </si>
  <si>
    <t>卢财预整合（2018）46号</t>
  </si>
  <si>
    <t>下达困难群众大病补充医疗保险筹资资金</t>
  </si>
  <si>
    <t>困难群众大病补充医疗保险</t>
  </si>
  <si>
    <t xml:space="preserve"> 医保中心</t>
  </si>
  <si>
    <t>大病补充医疗保险每人筹资70元（其中县级按40%筹资28元），贫困户80910人*28元=226.548万元</t>
  </si>
  <si>
    <t>2018.12.31</t>
  </si>
  <si>
    <t>卢财预整合（2018）174号</t>
  </si>
  <si>
    <t>关于下达全县贫困人口大病兜底医疗保险资金的通知</t>
  </si>
  <si>
    <t>全县贫困人口大病兜底医疗保险</t>
  </si>
  <si>
    <t>每人100元的意外伤害保险、每人90元的大病兜底医疗保险，县财政负担10%部分</t>
  </si>
  <si>
    <t>社保股合计</t>
  </si>
  <si>
    <t>卢财预整合（2018）15号</t>
  </si>
  <si>
    <t>资助民政救助贫困人员参加2018年度城乡居民基本医疗保险费用</t>
  </si>
  <si>
    <t>医保中心</t>
  </si>
  <si>
    <t>医疗保险中心合计</t>
  </si>
  <si>
    <t>备注：</t>
  </si>
  <si>
    <t>1.此表以项目名称为主检索列，项目名称应唯一不重复。一个指标文号和文件名称对应对个项目的，指标文号可以重复。</t>
  </si>
  <si>
    <t>2.项目性质按照扶贫资金项目库分类规则填写，按基础设施、产业扶贫、公共服务、其他4类填报；</t>
  </si>
  <si>
    <t>3.2016年、2017年专项扶贫资金仅填报指标文号、文件名称、项目名称、专项扶贫资金安排数、专项扶贫资金支出数、专项扶贫资金结余数。</t>
  </si>
  <si>
    <t>2016年财政专项扶贫资金台账</t>
  </si>
  <si>
    <t>豫财农（2015）220号</t>
  </si>
  <si>
    <t>关于提前下达2016年中央及省级少数民族发展资金预算指标的通知</t>
  </si>
  <si>
    <t>豫财农（2015）221号</t>
  </si>
  <si>
    <t>关于提前下达2016年中央及省级财政专项扶贫以工代赈资金预算指标的通知</t>
  </si>
  <si>
    <t>豫财农（2015）265号</t>
  </si>
  <si>
    <t>关于提前下达2016年中央及省级财政扶贫发展资金预算指标的通知</t>
  </si>
  <si>
    <t>豫财农（2016）15号</t>
  </si>
  <si>
    <t>关于下达2016年省级财政扶贫发展资金的通知</t>
  </si>
  <si>
    <t>豫财农（2016）48号</t>
  </si>
  <si>
    <t>关于下达2016年省派驻村第一书记专项扶贫资金的通知</t>
  </si>
  <si>
    <t>豫财农（2016）97号</t>
  </si>
  <si>
    <t>关于下达2016年第二批中央财政少数民族发展资金的通知</t>
  </si>
  <si>
    <t>豫财农（2016）207号</t>
  </si>
  <si>
    <t>关于下达2016年易地扶贫搬迁省级财政资金的通知</t>
  </si>
  <si>
    <t>豫财农（2016）206号</t>
  </si>
  <si>
    <t>关于下达2016年财政专项扶贫资金</t>
  </si>
  <si>
    <t>豫财农（2016）86号</t>
  </si>
  <si>
    <t>关于下达以工代赈资金</t>
  </si>
  <si>
    <t>豫财农（2016）164号</t>
  </si>
  <si>
    <t>关于下达2016年发展资金</t>
  </si>
  <si>
    <t>卢财预（2016）1号</t>
  </si>
  <si>
    <t>县本级配套资金</t>
  </si>
  <si>
    <t>三财预（2016）654号</t>
  </si>
  <si>
    <t>关于下达2016年度市级财政老区建设专项资金和项目计划的通知</t>
  </si>
  <si>
    <t>豫财预（2016）190号</t>
  </si>
  <si>
    <t>关于下达2016年政府债务限额和新增政府债券资金的通知</t>
  </si>
  <si>
    <t>新增债券</t>
  </si>
  <si>
    <t>2017年财政专项扶贫资金台账</t>
  </si>
  <si>
    <t>豫财农（2016）149号</t>
  </si>
  <si>
    <t>关于提前下达2017年中央及省级财政扶贫少数民族发展资金预算指标的通知</t>
  </si>
  <si>
    <t>豫财农（2016）211号</t>
  </si>
  <si>
    <t>关于提前下达2017年中央及省级财政扶贫发展资金预算指标的通知</t>
  </si>
  <si>
    <t>豫财农（2016）223号</t>
  </si>
  <si>
    <t>关于提前下达2017年中央及省级财政扶贫以工代赈资金的通知</t>
  </si>
  <si>
    <t>豫财农（2016）255号</t>
  </si>
  <si>
    <t>关于提前下达2017年国有贫困林场扶贫资金预算指标的通知</t>
  </si>
  <si>
    <t>豫财农（2017）83号</t>
  </si>
  <si>
    <t>关于下达2017年第二批中央财政专项扶贫发展资金的通知</t>
  </si>
  <si>
    <t>豫财农（2017）84号</t>
  </si>
  <si>
    <t>关于下达2017年第二批中央财政少数民族发展资金的通知</t>
  </si>
  <si>
    <t>豫财农（2017）79号</t>
  </si>
  <si>
    <t>关于下达2017年第二批中央财政专项扶贫以工代赈资金的通知</t>
  </si>
  <si>
    <t>豫财农（2017)32号</t>
  </si>
  <si>
    <t>关于下达2017年省派驻村第一书记专项扶贫资金的通知</t>
  </si>
  <si>
    <t>豫财农(2017)136号</t>
  </si>
  <si>
    <t>关于下达2017年易地扶贫搬迁省级财政资金的通知</t>
  </si>
  <si>
    <t>豫财农（2017）177号</t>
  </si>
  <si>
    <t>关于下达2016年度脱贫攻坚工作成效考核省级财政奖励资金的通知</t>
  </si>
  <si>
    <t>三财预（2017）156号</t>
  </si>
  <si>
    <t>关于下达2016年脱贫攻坚先进单位和先进个人奖励资金的通知</t>
  </si>
  <si>
    <t>三财预（2017）451号</t>
  </si>
  <si>
    <t>关于下达2017年市级财政老区建设专项资金和项目计划的通知</t>
  </si>
  <si>
    <t>三财预(2017)527号</t>
  </si>
  <si>
    <t>关于下达2017年市派驻村第一书记专项扶贫资金的通知</t>
  </si>
  <si>
    <t>三财预（2017）718号</t>
  </si>
  <si>
    <t>关于下达2017年市级财政专项产业扶贫资金的通知</t>
  </si>
  <si>
    <t>三财预（2017）719号</t>
  </si>
  <si>
    <t>关于下达2017年市级财政专项基础设施扶贫资金的通知</t>
  </si>
  <si>
    <t>三财预（2017）787号</t>
  </si>
  <si>
    <t>关于下达金融扶贫风险补偿奖励资金的通知</t>
  </si>
  <si>
    <t>三财预（2017）794号</t>
  </si>
  <si>
    <t>关于下达2017年第一批金融扶贫风险补偿资金的通知</t>
  </si>
  <si>
    <t>卢财预（2017）1号</t>
  </si>
  <si>
    <t>关于2017年县直单位收支预算的批复（扶贫专项县级配套资金）</t>
  </si>
  <si>
    <t>卢财预收（2017）37号</t>
  </si>
  <si>
    <t>关于下达2017年易地扶贫搬迁县级配套资金</t>
  </si>
  <si>
    <t>卢财预收（2017）49号</t>
  </si>
  <si>
    <t>卢氏县财政局拨付西城区易地扶贫搬迁安置点土地费用的通知</t>
  </si>
  <si>
    <t>卢财预（2017）73号</t>
  </si>
  <si>
    <t>关于下达2017年新增地方政府专项债券资金的通知（横涧易地扶贫搬迁安置小区土地收储项目）</t>
  </si>
  <si>
    <t>卢财预整合（2017）5-9号</t>
  </si>
  <si>
    <t>2017年度光伏扶贫产业项目</t>
  </si>
  <si>
    <t>卢财预整合（2017）6-37号</t>
  </si>
  <si>
    <t>光伏发电项目</t>
  </si>
  <si>
    <t>卢财预整合（2017）1号</t>
  </si>
  <si>
    <t>2017年金融风险补偿金（1号文）</t>
  </si>
  <si>
    <t>卢财预整合（2017）2号</t>
  </si>
  <si>
    <t>2017年金融风险补偿金（2号文）</t>
  </si>
  <si>
    <t>卢财预整合（2017）4号</t>
  </si>
  <si>
    <t>2017年第一批金融扶贫风险补偿金</t>
  </si>
  <si>
    <t>卢财预整合（2017）5-1号</t>
  </si>
  <si>
    <t>2017年第二批金融扶贫风险补偿金</t>
  </si>
  <si>
    <t>卢财预整合（2017）6-3号</t>
  </si>
  <si>
    <t>2017年第三批金融扶贫风险补偿金（6-3号文）</t>
  </si>
  <si>
    <t>卢财预整合（2017）6-13号</t>
  </si>
  <si>
    <t>2017年第三批金融扶贫风险补偿金(13号文)</t>
  </si>
  <si>
    <t>卢财预整合（2017）6-20号</t>
  </si>
  <si>
    <t>2017年金融扶贫风险补偿金</t>
  </si>
  <si>
    <t>2017年易地扶贫搬迁县级配套资金</t>
  </si>
  <si>
    <t>西城区易地扶贫搬迁安置点土地费用</t>
  </si>
  <si>
    <t>新增地方政府专项债券安排的横涧易地扶贫搬迁安置小区土地收储项目</t>
  </si>
  <si>
    <t>卢财预拨（2017）83号</t>
  </si>
  <si>
    <t>2017年易地扶贫搬迁省级财政补助资金资金</t>
  </si>
  <si>
    <t>卢财预拨（2017）56号</t>
  </si>
  <si>
    <t>文峪乡中药材种植连翘200亩牛眼白芨5亩</t>
  </si>
  <si>
    <t>横涧乡衙前村核桃苗木基地20余亩</t>
  </si>
  <si>
    <t>汤河乡新坪村猕猴桃基地100余亩</t>
  </si>
  <si>
    <t>文峪乡金蕙兰花产业基地文峪村、庙沟村大棚3、大厅1</t>
  </si>
  <si>
    <t>卢财预拨〔2017〕81号</t>
  </si>
  <si>
    <t>木桐乡窑沟村花椒栽植及加工</t>
  </si>
  <si>
    <t>官坡镇碾道村火鸡养殖</t>
  </si>
  <si>
    <t>潘河乡上川村光伏发点、养殖</t>
  </si>
  <si>
    <t>范里镇庙子村养鸡，购买鸡苗</t>
  </si>
  <si>
    <t>五里川镇河南村核桃基地配套工程铺设道路架设管路</t>
  </si>
  <si>
    <t>杜关镇草店村巷道硬化</t>
  </si>
  <si>
    <t>双槐树乡中桃花村食用菌冷库建设</t>
  </si>
  <si>
    <t>官道口镇磨上村村室基础设施建设</t>
  </si>
  <si>
    <t>双龙湾镇久富村村室改造项目</t>
  </si>
  <si>
    <t>横涧乡大村文化活动小广场</t>
  </si>
  <si>
    <t>朱阳关镇河南村食用菌冷库建设</t>
  </si>
  <si>
    <t>横涧乡大村文化建设</t>
  </si>
  <si>
    <t>横涧乡吴家村文化建设</t>
  </si>
  <si>
    <t>横涧乡熊耳村文化建设</t>
  </si>
  <si>
    <t>横涧乡蒋槽村文化建设</t>
  </si>
  <si>
    <t>官道口镇三官庙村文化建设</t>
  </si>
  <si>
    <t>杜关镇北沟村文化建设</t>
  </si>
  <si>
    <t>杜关镇南盘村文化建设</t>
  </si>
  <si>
    <t>杜关镇桑树沟文化建设</t>
  </si>
  <si>
    <t>沙河乡果角村文化健设</t>
  </si>
  <si>
    <t>沙河乡留书村文化建设</t>
  </si>
  <si>
    <t>潘河乡上川村文化建设</t>
  </si>
  <si>
    <t>潘河乡东河村文化建设</t>
  </si>
  <si>
    <t>潘河乡岗头村文化建设</t>
  </si>
  <si>
    <t>潘河乡山岔村文化建设</t>
  </si>
  <si>
    <t>双龙湾镇久富村文化建设</t>
  </si>
  <si>
    <t>徐家湾乡徐庄村文化建设</t>
  </si>
  <si>
    <t>朱阳关镇槐树村文化建设</t>
  </si>
  <si>
    <t>朱阳关镇河南村文化建设</t>
  </si>
  <si>
    <t>朱阳关镇壮子沟村文化建设</t>
  </si>
  <si>
    <t>朱阳关镇穆庄村文化建设</t>
  </si>
  <si>
    <t>瓦窑沟乡里曼坪村文化建设</t>
  </si>
  <si>
    <t>瓦窑沟乡耿店村文化建设</t>
  </si>
  <si>
    <t>瓦窑沟乡上河村文化建设</t>
  </si>
  <si>
    <t>瓦窑沟乡瓦窑沟村文化建设</t>
  </si>
  <si>
    <t>瓦窑沟乡胡家坪村文化建设</t>
  </si>
  <si>
    <t>狮子坪乡毛河村文化建设</t>
  </si>
  <si>
    <t>双槐树乡东桃花村文化建设</t>
  </si>
  <si>
    <t>双槐树乡香山村文化建设</t>
  </si>
  <si>
    <t>双槐树乡庆家沟村文化建设</t>
  </si>
  <si>
    <t>双槐树乡西川村文化建设</t>
  </si>
  <si>
    <t>东明镇高庄村安全饮水</t>
  </si>
  <si>
    <t>范里镇碾子沟村安全饮水</t>
  </si>
  <si>
    <t>横涧乡熊耳村安全饮水</t>
  </si>
  <si>
    <t>东明镇北苏村安全饮水</t>
  </si>
  <si>
    <t>东明镇东营村安全饮水</t>
  </si>
  <si>
    <t>东明镇当家村安全饮水</t>
  </si>
  <si>
    <t>五里川南峪沟村安全饮水</t>
  </si>
  <si>
    <t>官坡镇育林村安全饮水</t>
  </si>
  <si>
    <t>官坡镇碾道村安全饮水</t>
  </si>
  <si>
    <t>范里镇庙子村安全饮水</t>
  </si>
  <si>
    <t>范里镇杨家岔村安全饮水</t>
  </si>
  <si>
    <t>范里镇新庄村安全饮水</t>
  </si>
  <si>
    <t>文峪乡通河村安全饮水</t>
  </si>
  <si>
    <t>文峪乡香子坪村安全饮水</t>
  </si>
  <si>
    <t>横涧乡大村安全饮水</t>
  </si>
  <si>
    <t>横涧乡吴家村安全饮水</t>
  </si>
  <si>
    <t>横涧乡蒋槽村安全饮水</t>
  </si>
  <si>
    <t>官道口镇新坪村安全饮水</t>
  </si>
  <si>
    <t>官道口镇三官庙村安全饮水</t>
  </si>
  <si>
    <t>杜关镇南盘村饮水安全</t>
  </si>
  <si>
    <t>杜关镇桑树沟饮水安全</t>
  </si>
  <si>
    <t>沙河乡果角村饮水安全</t>
  </si>
  <si>
    <t>朱阳关镇壮子沟村饮水安全</t>
  </si>
  <si>
    <t>沙河乡留书村饮水安全</t>
  </si>
  <si>
    <t>潘河乡上川村饮水安全</t>
  </si>
  <si>
    <t>潘河乡东河村饮水安全</t>
  </si>
  <si>
    <t>潘河乡岗头村饮水安全</t>
  </si>
  <si>
    <t>潘河乡山岔村饮水安全</t>
  </si>
  <si>
    <t>木桐乡河口村饮水安全</t>
  </si>
  <si>
    <t>木桐乡刘家村饮水安全</t>
  </si>
  <si>
    <t>双龙湾镇久富村饮水安全</t>
  </si>
  <si>
    <t>徐家湾乡徐庄村饮水安全</t>
  </si>
  <si>
    <t>朱阳关镇槐树村饮水安全</t>
  </si>
  <si>
    <t>朱阳关镇河南村饮水安全</t>
  </si>
  <si>
    <t>朱阳关镇穆庄村饮水安全</t>
  </si>
  <si>
    <t>汤河乡大坪村饮水安全</t>
  </si>
  <si>
    <t>汤河乡汤河村饮水安全</t>
  </si>
  <si>
    <t>瓦窑沟乡里曼坪村饮水安全</t>
  </si>
  <si>
    <t>瓦窑沟乡耿店村饮水安全</t>
  </si>
  <si>
    <t>瓦窑沟乡上河村饮水安全</t>
  </si>
  <si>
    <t>瓦窑沟乡瓦窑沟村饮水安全</t>
  </si>
  <si>
    <t>瓦窑沟乡胡家坪村饮水安全</t>
  </si>
  <si>
    <t>瓦窑沟乡龙泉坪村饮水安全</t>
  </si>
  <si>
    <t>狮子坪乡毛河村饮水安全</t>
  </si>
  <si>
    <t>双槐树乡东桃花村饮水安全</t>
  </si>
  <si>
    <t>双槐树乡香山村安全饮水</t>
  </si>
  <si>
    <t>双槐树乡庆家沟村安全饮水</t>
  </si>
  <si>
    <t>双槐树乡西川村安全饮水</t>
  </si>
  <si>
    <t>卢财预整合（2017）6-11号</t>
  </si>
  <si>
    <t>卢氏县第一批县乡道安防</t>
  </si>
  <si>
    <t>五里川前村村安全饮水</t>
  </si>
  <si>
    <t>范里镇骨垛村安全饮水</t>
  </si>
  <si>
    <t>卢财预整合（2017）6-16号</t>
  </si>
  <si>
    <t>朱阳关铁路沟口至锯齿山</t>
  </si>
  <si>
    <t>卢财预拨〔2017〕8号</t>
  </si>
  <si>
    <t>脱贫攻坚工作先进县</t>
  </si>
  <si>
    <t>脱贫攻坚工作先进乡</t>
  </si>
  <si>
    <t>易地搬迁扶贫先进乡</t>
  </si>
  <si>
    <t>脱贫攻坚工作先进村</t>
  </si>
  <si>
    <t>卢财预拨〔2017〕7号</t>
  </si>
  <si>
    <t>脱贫攻坚优秀村党支部书记</t>
  </si>
  <si>
    <t>脱贫先进户</t>
  </si>
  <si>
    <t>老区项目建设奖励资金</t>
  </si>
  <si>
    <t>卢氏县脱贫攻坚宣传牌</t>
  </si>
  <si>
    <t>备注：1.此表以项目名称为主检索列，项目名称应唯一不重复。一个指标文号和文件名称对应对个项目的，指标文号可以重复。</t>
  </si>
  <si>
    <t xml:space="preserve">      2.项目性质按照扶贫资金项目库分类规则填写。</t>
  </si>
  <si>
    <t xml:space="preserve">      3.2016年、2017年专项扶贫资金仅填报指标文号、文件名称、项目名称、专项扶贫资金安排数、专项扶贫资金支出数、专项扶贫资金结余数。               </t>
  </si>
</sst>
</file>

<file path=xl/styles.xml><?xml version="1.0" encoding="utf-8"?>
<styleSheet xmlns="http://schemas.openxmlformats.org/spreadsheetml/2006/main">
  <numFmts count="10">
    <numFmt numFmtId="176" formatCode="0.00_ "/>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7" formatCode="0_ "/>
    <numFmt numFmtId="178" formatCode="[$-F800]dddd\,\ mmmm\ dd\,\ yyyy"/>
    <numFmt numFmtId="179" formatCode="0.0_);[Red]\(0.0\)"/>
    <numFmt numFmtId="180" formatCode="yyyy/m/d;@"/>
    <numFmt numFmtId="181" formatCode="yyyy&quot;年&quot;m&quot;月&quot;d&quot;日&quot;;@"/>
  </numFmts>
  <fonts count="40">
    <font>
      <sz val="11"/>
      <color theme="1"/>
      <name val="宋体"/>
      <charset val="134"/>
      <scheme val="minor"/>
    </font>
    <font>
      <b/>
      <sz val="16"/>
      <name val="宋体"/>
      <charset val="134"/>
    </font>
    <font>
      <sz val="10"/>
      <name val="宋体"/>
      <charset val="134"/>
    </font>
    <font>
      <b/>
      <sz val="18"/>
      <name val="宋体"/>
      <charset val="134"/>
      <scheme val="minor"/>
    </font>
    <font>
      <sz val="10"/>
      <name val="宋体"/>
      <charset val="134"/>
      <scheme val="minor"/>
    </font>
    <font>
      <b/>
      <sz val="16"/>
      <name val="宋体"/>
      <charset val="134"/>
      <scheme val="minor"/>
    </font>
    <font>
      <sz val="10"/>
      <color theme="1"/>
      <name val="宋体"/>
      <charset val="134"/>
    </font>
    <font>
      <sz val="10"/>
      <color theme="1"/>
      <name val="宋体"/>
      <charset val="134"/>
      <scheme val="minor"/>
    </font>
    <font>
      <b/>
      <sz val="10"/>
      <name val="宋体"/>
      <charset val="134"/>
    </font>
    <font>
      <sz val="9"/>
      <name val="宋体"/>
      <charset val="134"/>
    </font>
    <font>
      <sz val="10"/>
      <name val="宋体"/>
      <charset val="134"/>
      <scheme val="major"/>
    </font>
    <font>
      <b/>
      <sz val="10"/>
      <name val="宋体"/>
      <charset val="134"/>
      <scheme val="minor"/>
    </font>
    <font>
      <sz val="10"/>
      <color rgb="FFFF0000"/>
      <name val="宋体"/>
      <charset val="134"/>
      <scheme val="minor"/>
    </font>
    <font>
      <sz val="10"/>
      <color rgb="FF000000"/>
      <name val="宋体"/>
      <charset val="134"/>
      <scheme val="minor"/>
    </font>
    <font>
      <sz val="10"/>
      <color indexed="8"/>
      <name val="宋体"/>
      <charset val="134"/>
      <scheme val="minor"/>
    </font>
    <font>
      <sz val="9"/>
      <color theme="1"/>
      <name val="宋体"/>
      <charset val="134"/>
    </font>
    <font>
      <b/>
      <sz val="18"/>
      <color theme="3"/>
      <name val="宋体"/>
      <charset val="134"/>
      <scheme val="minor"/>
    </font>
    <font>
      <u/>
      <sz val="11"/>
      <color rgb="FF0000FF"/>
      <name val="宋体"/>
      <charset val="0"/>
      <scheme val="minor"/>
    </font>
    <font>
      <sz val="11"/>
      <color rgb="FFFF0000"/>
      <name val="宋体"/>
      <charset val="0"/>
      <scheme val="minor"/>
    </font>
    <font>
      <sz val="11"/>
      <color rgb="FF9C0006"/>
      <name val="宋体"/>
      <charset val="0"/>
      <scheme val="minor"/>
    </font>
    <font>
      <sz val="11"/>
      <color theme="1"/>
      <name val="宋体"/>
      <charset val="0"/>
      <scheme val="minor"/>
    </font>
    <font>
      <i/>
      <sz val="11"/>
      <color rgb="FF7F7F7F"/>
      <name val="宋体"/>
      <charset val="0"/>
      <scheme val="minor"/>
    </font>
    <font>
      <b/>
      <sz val="11"/>
      <color theme="3"/>
      <name val="宋体"/>
      <charset val="134"/>
      <scheme val="minor"/>
    </font>
    <font>
      <b/>
      <sz val="11"/>
      <color rgb="FF3F3F3F"/>
      <name val="宋体"/>
      <charset val="0"/>
      <scheme val="minor"/>
    </font>
    <font>
      <sz val="11"/>
      <color theme="0"/>
      <name val="宋体"/>
      <charset val="0"/>
      <scheme val="minor"/>
    </font>
    <font>
      <sz val="12"/>
      <name val="宋体"/>
      <charset val="134"/>
    </font>
    <font>
      <b/>
      <sz val="15"/>
      <color theme="3"/>
      <name val="宋体"/>
      <charset val="134"/>
      <scheme val="minor"/>
    </font>
    <font>
      <sz val="11"/>
      <color rgb="FF9C6500"/>
      <name val="宋体"/>
      <charset val="0"/>
      <scheme val="minor"/>
    </font>
    <font>
      <sz val="11"/>
      <color rgb="FF3F3F76"/>
      <name val="宋体"/>
      <charset val="0"/>
      <scheme val="minor"/>
    </font>
    <font>
      <sz val="11"/>
      <color rgb="FF006100"/>
      <name val="宋体"/>
      <charset val="0"/>
      <scheme val="minor"/>
    </font>
    <font>
      <u/>
      <sz val="11"/>
      <color rgb="FF800080"/>
      <name val="宋体"/>
      <charset val="0"/>
      <scheme val="minor"/>
    </font>
    <font>
      <b/>
      <sz val="11"/>
      <color rgb="FFFA7D00"/>
      <name val="宋体"/>
      <charset val="0"/>
      <scheme val="minor"/>
    </font>
    <font>
      <sz val="11"/>
      <color rgb="FFFA7D00"/>
      <name val="宋体"/>
      <charset val="0"/>
      <scheme val="minor"/>
    </font>
    <font>
      <b/>
      <sz val="11"/>
      <color rgb="FFFFFFFF"/>
      <name val="宋体"/>
      <charset val="0"/>
      <scheme val="minor"/>
    </font>
    <font>
      <sz val="11"/>
      <color indexed="8"/>
      <name val="宋体"/>
      <charset val="134"/>
    </font>
    <font>
      <b/>
      <sz val="13"/>
      <color theme="3"/>
      <name val="宋体"/>
      <charset val="134"/>
      <scheme val="minor"/>
    </font>
    <font>
      <b/>
      <sz val="11"/>
      <color theme="1"/>
      <name val="宋体"/>
      <charset val="0"/>
      <scheme val="minor"/>
    </font>
    <font>
      <sz val="11"/>
      <color theme="1"/>
      <name val="Tahoma"/>
      <charset val="134"/>
    </font>
    <font>
      <sz val="11"/>
      <name val="宋体"/>
      <charset val="134"/>
    </font>
    <font>
      <vertAlign val="superscript"/>
      <sz val="10"/>
      <name val="宋体"/>
      <charset val="134"/>
      <scheme val="minor"/>
    </font>
  </fonts>
  <fills count="34">
    <fill>
      <patternFill patternType="none"/>
    </fill>
    <fill>
      <patternFill patternType="gray125"/>
    </fill>
    <fill>
      <patternFill patternType="solid">
        <fgColor rgb="FFFFFF00"/>
        <bgColor indexed="64"/>
      </patternFill>
    </fill>
    <fill>
      <patternFill patternType="solid">
        <fgColor rgb="FFFFFFCC"/>
        <bgColor indexed="64"/>
      </patternFill>
    </fill>
    <fill>
      <patternFill patternType="solid">
        <fgColor rgb="FFFFC7CE"/>
        <bgColor indexed="64"/>
      </patternFill>
    </fill>
    <fill>
      <patternFill patternType="solid">
        <fgColor theme="6" tint="0.599993896298105"/>
        <bgColor indexed="64"/>
      </patternFill>
    </fill>
    <fill>
      <patternFill patternType="solid">
        <fgColor theme="9" tint="0.599993896298105"/>
        <bgColor indexed="64"/>
      </patternFill>
    </fill>
    <fill>
      <patternFill patternType="solid">
        <fgColor rgb="FFF2F2F2"/>
        <bgColor indexed="64"/>
      </patternFill>
    </fill>
    <fill>
      <patternFill patternType="solid">
        <fgColor theme="5"/>
        <bgColor indexed="64"/>
      </patternFill>
    </fill>
    <fill>
      <patternFill patternType="solid">
        <fgColor theme="8"/>
        <bgColor indexed="64"/>
      </patternFill>
    </fill>
    <fill>
      <patternFill patternType="solid">
        <fgColor theme="4"/>
        <bgColor indexed="64"/>
      </patternFill>
    </fill>
    <fill>
      <patternFill patternType="solid">
        <fgColor theme="7"/>
        <bgColor indexed="64"/>
      </patternFill>
    </fill>
    <fill>
      <patternFill patternType="solid">
        <fgColor theme="6" tint="0.399975585192419"/>
        <bgColor indexed="64"/>
      </patternFill>
    </fill>
    <fill>
      <patternFill patternType="solid">
        <fgColor rgb="FFFFEB9C"/>
        <bgColor indexed="64"/>
      </patternFill>
    </fill>
    <fill>
      <patternFill patternType="solid">
        <fgColor theme="9" tint="0.399975585192419"/>
        <bgColor indexed="64"/>
      </patternFill>
    </fill>
    <fill>
      <patternFill patternType="solid">
        <fgColor rgb="FFFFCC9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theme="6" tint="0.799981688894314"/>
        <bgColor indexed="64"/>
      </patternFill>
    </fill>
    <fill>
      <patternFill patternType="solid">
        <fgColor theme="9" tint="0.799981688894314"/>
        <bgColor indexed="64"/>
      </patternFill>
    </fill>
    <fill>
      <patternFill patternType="solid">
        <fgColor rgb="FFC6EFCE"/>
        <bgColor indexed="64"/>
      </patternFill>
    </fill>
    <fill>
      <patternFill patternType="solid">
        <fgColor theme="4" tint="0.799981688894314"/>
        <bgColor indexed="64"/>
      </patternFill>
    </fill>
    <fill>
      <patternFill patternType="solid">
        <fgColor theme="7" tint="0.799981688894314"/>
        <bgColor indexed="64"/>
      </patternFill>
    </fill>
    <fill>
      <patternFill patternType="solid">
        <fgColor theme="8" tint="0.799981688894314"/>
        <bgColor indexed="64"/>
      </patternFill>
    </fill>
    <fill>
      <patternFill patternType="solid">
        <fgColor theme="5" tint="0.799981688894314"/>
        <bgColor indexed="64"/>
      </patternFill>
    </fill>
    <fill>
      <patternFill patternType="solid">
        <fgColor theme="5" tint="0.399975585192419"/>
        <bgColor indexed="64"/>
      </patternFill>
    </fill>
    <fill>
      <patternFill patternType="solid">
        <fgColor theme="8" tint="0.399975585192419"/>
        <bgColor indexed="64"/>
      </patternFill>
    </fill>
    <fill>
      <patternFill patternType="solid">
        <fgColor rgb="FFA5A5A5"/>
        <bgColor indexed="64"/>
      </patternFill>
    </fill>
    <fill>
      <patternFill patternType="solid">
        <fgColor theme="5" tint="0.599993896298105"/>
        <bgColor indexed="64"/>
      </patternFill>
    </fill>
    <fill>
      <patternFill patternType="solid">
        <fgColor theme="8" tint="0.599993896298105"/>
        <bgColor indexed="64"/>
      </patternFill>
    </fill>
    <fill>
      <patternFill patternType="solid">
        <fgColor theme="4" tint="0.599993896298105"/>
        <bgColor indexed="64"/>
      </patternFill>
    </fill>
    <fill>
      <patternFill patternType="solid">
        <fgColor theme="7" tint="0.599993896298105"/>
        <bgColor indexed="64"/>
      </patternFill>
    </fill>
    <fill>
      <patternFill patternType="solid">
        <fgColor theme="6"/>
        <bgColor indexed="64"/>
      </patternFill>
    </fill>
    <fill>
      <patternFill patternType="solid">
        <fgColor theme="9"/>
        <bgColor indexed="64"/>
      </patternFill>
    </fill>
  </fills>
  <borders count="20">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diagonal/>
    </border>
    <border>
      <left style="thin">
        <color auto="1"/>
      </left>
      <right style="thin">
        <color auto="1"/>
      </right>
      <top/>
      <bottom style="thin">
        <color auto="1"/>
      </bottom>
      <diagonal/>
    </border>
    <border>
      <left/>
      <right style="thin">
        <color auto="1"/>
      </right>
      <top/>
      <bottom style="thin">
        <color auto="1"/>
      </bottom>
      <diagonal/>
    </border>
    <border>
      <left/>
      <right style="thin">
        <color auto="1"/>
      </right>
      <top style="thin">
        <color auto="1"/>
      </top>
      <bottom style="thin">
        <color auto="1"/>
      </bottom>
      <diagonal/>
    </border>
    <border>
      <left style="thin">
        <color auto="1"/>
      </left>
      <right/>
      <top/>
      <bottom style="thin">
        <color auto="1"/>
      </bottom>
      <diagonal/>
    </border>
    <border>
      <left/>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
      <left/>
      <right/>
      <top/>
      <bottom style="medium">
        <color theme="4" tint="0.499984740745262"/>
      </bottom>
      <diagonal/>
    </border>
  </borders>
  <cellStyleXfs count="81">
    <xf numFmtId="0" fontId="0" fillId="0" borderId="0">
      <alignment vertical="center"/>
    </xf>
    <xf numFmtId="42" fontId="0" fillId="0" borderId="0" applyFont="0" applyFill="0" applyBorder="0" applyAlignment="0" applyProtection="0">
      <alignment vertical="center"/>
    </xf>
    <xf numFmtId="0" fontId="20" fillId="18" borderId="0" applyNumberFormat="0" applyBorder="0" applyAlignment="0" applyProtection="0">
      <alignment vertical="center"/>
    </xf>
    <xf numFmtId="0" fontId="28" fillId="15" borderId="15" applyNumberFormat="0" applyAlignment="0" applyProtection="0">
      <alignment vertical="center"/>
    </xf>
    <xf numFmtId="44" fontId="0" fillId="0" borderId="0" applyFont="0" applyFill="0" applyBorder="0" applyAlignment="0" applyProtection="0">
      <alignment vertical="center"/>
    </xf>
    <xf numFmtId="0" fontId="25" fillId="0" borderId="0"/>
    <xf numFmtId="41" fontId="0" fillId="0" borderId="0" applyFont="0" applyFill="0" applyBorder="0" applyAlignment="0" applyProtection="0">
      <alignment vertical="center"/>
    </xf>
    <xf numFmtId="0" fontId="20" fillId="5" borderId="0" applyNumberFormat="0" applyBorder="0" applyAlignment="0" applyProtection="0">
      <alignment vertical="center"/>
    </xf>
    <xf numFmtId="0" fontId="19" fillId="4" borderId="0" applyNumberFormat="0" applyBorder="0" applyAlignment="0" applyProtection="0">
      <alignment vertical="center"/>
    </xf>
    <xf numFmtId="43" fontId="0" fillId="0" borderId="0" applyFont="0" applyFill="0" applyBorder="0" applyAlignment="0" applyProtection="0">
      <alignment vertical="center"/>
    </xf>
    <xf numFmtId="0" fontId="24" fillId="12" borderId="0" applyNumberFormat="0" applyBorder="0" applyAlignment="0" applyProtection="0">
      <alignment vertical="center"/>
    </xf>
    <xf numFmtId="0" fontId="17" fillId="0" borderId="0" applyNumberFormat="0" applyFill="0" applyBorder="0" applyAlignment="0" applyProtection="0">
      <alignment vertical="center"/>
    </xf>
    <xf numFmtId="9" fontId="0" fillId="0" borderId="0" applyFont="0" applyFill="0" applyBorder="0" applyAlignment="0" applyProtection="0">
      <alignment vertical="center"/>
    </xf>
    <xf numFmtId="0" fontId="30" fillId="0" borderId="0" applyNumberFormat="0" applyFill="0" applyBorder="0" applyAlignment="0" applyProtection="0">
      <alignment vertical="center"/>
    </xf>
    <xf numFmtId="0" fontId="0" fillId="3" borderId="12" applyNumberFormat="0" applyFont="0" applyAlignment="0" applyProtection="0">
      <alignment vertical="center"/>
    </xf>
    <xf numFmtId="0" fontId="25" fillId="0" borderId="0"/>
    <xf numFmtId="0" fontId="24" fillId="25" borderId="0" applyNumberFormat="0" applyBorder="0" applyAlignment="0" applyProtection="0">
      <alignment vertical="center"/>
    </xf>
    <xf numFmtId="0" fontId="22"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6" fillId="0" borderId="14" applyNumberFormat="0" applyFill="0" applyAlignment="0" applyProtection="0">
      <alignment vertical="center"/>
    </xf>
    <xf numFmtId="0" fontId="34" fillId="0" borderId="0">
      <alignment vertical="center"/>
    </xf>
    <xf numFmtId="0" fontId="35" fillId="0" borderId="14" applyNumberFormat="0" applyFill="0" applyAlignment="0" applyProtection="0">
      <alignment vertical="center"/>
    </xf>
    <xf numFmtId="0" fontId="24" fillId="16" borderId="0" applyNumberFormat="0" applyBorder="0" applyAlignment="0" applyProtection="0">
      <alignment vertical="center"/>
    </xf>
    <xf numFmtId="0" fontId="22" fillId="0" borderId="19" applyNumberFormat="0" applyFill="0" applyAlignment="0" applyProtection="0">
      <alignment vertical="center"/>
    </xf>
    <xf numFmtId="0" fontId="24" fillId="17" borderId="0" applyNumberFormat="0" applyBorder="0" applyAlignment="0" applyProtection="0">
      <alignment vertical="center"/>
    </xf>
    <xf numFmtId="0" fontId="23" fillId="7" borderId="13" applyNumberFormat="0" applyAlignment="0" applyProtection="0">
      <alignment vertical="center"/>
    </xf>
    <xf numFmtId="0" fontId="31" fillId="7" borderId="15" applyNumberFormat="0" applyAlignment="0" applyProtection="0">
      <alignment vertical="center"/>
    </xf>
    <xf numFmtId="0" fontId="33" fillId="27" borderId="17" applyNumberFormat="0" applyAlignment="0" applyProtection="0">
      <alignment vertical="center"/>
    </xf>
    <xf numFmtId="0" fontId="20" fillId="19" borderId="0" applyNumberFormat="0" applyBorder="0" applyAlignment="0" applyProtection="0">
      <alignment vertical="center"/>
    </xf>
    <xf numFmtId="0" fontId="24" fillId="8" borderId="0" applyNumberFormat="0" applyBorder="0" applyAlignment="0" applyProtection="0">
      <alignment vertical="center"/>
    </xf>
    <xf numFmtId="0" fontId="32" fillId="0" borderId="16" applyNumberFormat="0" applyFill="0" applyAlignment="0" applyProtection="0">
      <alignment vertical="center"/>
    </xf>
    <xf numFmtId="0" fontId="36" fillId="0" borderId="18" applyNumberFormat="0" applyFill="0" applyAlignment="0" applyProtection="0">
      <alignment vertical="center"/>
    </xf>
    <xf numFmtId="0" fontId="29" fillId="20" borderId="0" applyNumberFormat="0" applyBorder="0" applyAlignment="0" applyProtection="0">
      <alignment vertical="center"/>
    </xf>
    <xf numFmtId="0" fontId="27" fillId="13" borderId="0" applyNumberFormat="0" applyBorder="0" applyAlignment="0" applyProtection="0">
      <alignment vertical="center"/>
    </xf>
    <xf numFmtId="0" fontId="24" fillId="10" borderId="0" applyNumberFormat="0" applyBorder="0" applyAlignment="0" applyProtection="0">
      <alignment vertical="center"/>
    </xf>
    <xf numFmtId="0" fontId="25" fillId="0" borderId="0"/>
    <xf numFmtId="0" fontId="20" fillId="23" borderId="0" applyNumberFormat="0" applyBorder="0" applyAlignment="0" applyProtection="0">
      <alignment vertical="center"/>
    </xf>
    <xf numFmtId="0" fontId="20" fillId="21" borderId="0" applyNumberFormat="0" applyBorder="0" applyAlignment="0" applyProtection="0">
      <alignment vertical="center"/>
    </xf>
    <xf numFmtId="0" fontId="20" fillId="30" borderId="0" applyNumberFormat="0" applyBorder="0" applyAlignment="0" applyProtection="0">
      <alignment vertical="center"/>
    </xf>
    <xf numFmtId="0" fontId="20" fillId="24" borderId="0" applyNumberFormat="0" applyBorder="0" applyAlignment="0" applyProtection="0">
      <alignment vertical="center"/>
    </xf>
    <xf numFmtId="0" fontId="20" fillId="28" borderId="0" applyNumberFormat="0" applyBorder="0" applyAlignment="0" applyProtection="0">
      <alignment vertical="center"/>
    </xf>
    <xf numFmtId="0" fontId="25" fillId="0" borderId="0"/>
    <xf numFmtId="0" fontId="24" fillId="32" borderId="0" applyNumberFormat="0" applyBorder="0" applyAlignment="0" applyProtection="0">
      <alignment vertical="center"/>
    </xf>
    <xf numFmtId="0" fontId="24" fillId="11" borderId="0" applyNumberFormat="0" applyBorder="0" applyAlignment="0" applyProtection="0">
      <alignment vertical="center"/>
    </xf>
    <xf numFmtId="0" fontId="20" fillId="22" borderId="0" applyNumberFormat="0" applyBorder="0" applyAlignment="0" applyProtection="0">
      <alignment vertical="center"/>
    </xf>
    <xf numFmtId="0" fontId="20" fillId="31" borderId="0" applyNumberFormat="0" applyBorder="0" applyAlignment="0" applyProtection="0">
      <alignment vertical="center"/>
    </xf>
    <xf numFmtId="0" fontId="37" fillId="0" borderId="0"/>
    <xf numFmtId="0" fontId="24" fillId="9" borderId="0" applyNumberFormat="0" applyBorder="0" applyAlignment="0" applyProtection="0">
      <alignment vertical="center"/>
    </xf>
    <xf numFmtId="0" fontId="20" fillId="29" borderId="0" applyNumberFormat="0" applyBorder="0" applyAlignment="0" applyProtection="0">
      <alignment vertical="center"/>
    </xf>
    <xf numFmtId="178" fontId="25" fillId="0" borderId="0"/>
    <xf numFmtId="0" fontId="38" fillId="0" borderId="0">
      <alignment vertical="center"/>
    </xf>
    <xf numFmtId="0" fontId="24" fillId="26" borderId="0" applyNumberFormat="0" applyBorder="0" applyAlignment="0" applyProtection="0">
      <alignment vertical="center"/>
    </xf>
    <xf numFmtId="0" fontId="37" fillId="0" borderId="0"/>
    <xf numFmtId="0" fontId="24" fillId="33" borderId="0" applyNumberFormat="0" applyBorder="0" applyAlignment="0" applyProtection="0">
      <alignment vertical="center"/>
    </xf>
    <xf numFmtId="0" fontId="0" fillId="0" borderId="0">
      <alignment vertical="center"/>
    </xf>
    <xf numFmtId="0" fontId="20" fillId="6" borderId="0" applyNumberFormat="0" applyBorder="0" applyAlignment="0" applyProtection="0">
      <alignment vertical="center"/>
    </xf>
    <xf numFmtId="0" fontId="24" fillId="14" borderId="0" applyNumberFormat="0" applyBorder="0" applyAlignment="0" applyProtection="0">
      <alignment vertical="center"/>
    </xf>
    <xf numFmtId="0" fontId="25" fillId="0" borderId="0"/>
    <xf numFmtId="178" fontId="0" fillId="0" borderId="0">
      <alignment vertical="center"/>
    </xf>
    <xf numFmtId="0" fontId="25" fillId="0" borderId="0"/>
    <xf numFmtId="0" fontId="25" fillId="0" borderId="0"/>
    <xf numFmtId="0" fontId="25" fillId="0" borderId="0">
      <alignment vertical="center"/>
    </xf>
    <xf numFmtId="0" fontId="0" fillId="0" borderId="0">
      <alignment vertical="center"/>
    </xf>
    <xf numFmtId="0" fontId="25" fillId="0" borderId="0">
      <alignment vertical="center"/>
    </xf>
    <xf numFmtId="0" fontId="25" fillId="0" borderId="0">
      <alignment vertical="center"/>
    </xf>
    <xf numFmtId="178" fontId="25" fillId="0" borderId="0"/>
    <xf numFmtId="178" fontId="25" fillId="0" borderId="0"/>
    <xf numFmtId="0" fontId="25" fillId="0" borderId="0"/>
    <xf numFmtId="0" fontId="25" fillId="0" borderId="0"/>
    <xf numFmtId="0" fontId="0" fillId="0" borderId="0">
      <alignment vertical="center"/>
    </xf>
    <xf numFmtId="0" fontId="34" fillId="0" borderId="0"/>
    <xf numFmtId="0" fontId="34" fillId="0" borderId="0"/>
    <xf numFmtId="0" fontId="0" fillId="0" borderId="0">
      <alignment vertical="center"/>
    </xf>
    <xf numFmtId="0" fontId="34" fillId="0" borderId="0">
      <alignment vertical="center"/>
    </xf>
    <xf numFmtId="0" fontId="34" fillId="0" borderId="0">
      <alignment vertical="center"/>
    </xf>
    <xf numFmtId="0" fontId="25" fillId="0" borderId="0"/>
    <xf numFmtId="0" fontId="25" fillId="0" borderId="0"/>
    <xf numFmtId="0" fontId="25" fillId="0" borderId="0"/>
    <xf numFmtId="0" fontId="0" fillId="0" borderId="0">
      <alignment vertical="center"/>
    </xf>
  </cellStyleXfs>
  <cellXfs count="241">
    <xf numFmtId="0" fontId="0" fillId="0" borderId="0" xfId="0">
      <alignment vertical="center"/>
    </xf>
    <xf numFmtId="0" fontId="1" fillId="0" borderId="0" xfId="66" applyFont="1">
      <alignment vertical="center"/>
    </xf>
    <xf numFmtId="0" fontId="2" fillId="0" borderId="0" xfId="66" applyFont="1">
      <alignment vertical="center"/>
    </xf>
    <xf numFmtId="0" fontId="2" fillId="0" borderId="0" xfId="66" applyFont="1" applyAlignment="1">
      <alignment vertical="center" wrapText="1"/>
    </xf>
    <xf numFmtId="0" fontId="1" fillId="0" borderId="0" xfId="66" applyFont="1" applyAlignment="1">
      <alignment horizontal="center" vertical="center"/>
    </xf>
    <xf numFmtId="0" fontId="2" fillId="0" borderId="0" xfId="66" applyFont="1" applyAlignment="1">
      <alignment horizontal="left" vertical="center"/>
    </xf>
    <xf numFmtId="0" fontId="2" fillId="0" borderId="1" xfId="66" applyFont="1" applyBorder="1" applyAlignment="1">
      <alignment horizontal="center" vertical="center" wrapText="1"/>
    </xf>
    <xf numFmtId="0" fontId="2" fillId="0" borderId="2" xfId="66" applyFont="1" applyBorder="1" applyAlignment="1">
      <alignment horizontal="center" vertical="center" wrapText="1"/>
    </xf>
    <xf numFmtId="0" fontId="2" fillId="0" borderId="3" xfId="66" applyFont="1" applyBorder="1" applyAlignment="1">
      <alignment horizontal="center" vertical="center" wrapText="1"/>
    </xf>
    <xf numFmtId="0" fontId="2" fillId="0" borderId="1" xfId="66" applyFont="1" applyBorder="1" applyAlignment="1">
      <alignment horizontal="center" vertical="center"/>
    </xf>
    <xf numFmtId="0" fontId="2" fillId="0" borderId="1" xfId="66" applyFont="1" applyBorder="1" applyAlignment="1">
      <alignment vertical="center" wrapText="1"/>
    </xf>
    <xf numFmtId="0" fontId="2" fillId="0" borderId="1" xfId="66" applyFont="1" applyBorder="1">
      <alignment vertical="center"/>
    </xf>
    <xf numFmtId="0" fontId="3" fillId="0" borderId="0" xfId="66" applyFont="1" applyAlignment="1">
      <alignment horizontal="center" vertical="center"/>
    </xf>
    <xf numFmtId="0" fontId="4" fillId="0" borderId="0" xfId="66" applyFont="1" applyFill="1" applyAlignment="1">
      <alignment horizontal="center" vertical="center"/>
    </xf>
    <xf numFmtId="0" fontId="4" fillId="0" borderId="0" xfId="66" applyFont="1" applyAlignment="1">
      <alignment horizontal="center" vertical="center"/>
    </xf>
    <xf numFmtId="0" fontId="5" fillId="0" borderId="0" xfId="66" applyFont="1" applyAlignment="1">
      <alignment horizontal="center" vertical="center"/>
    </xf>
    <xf numFmtId="0" fontId="5" fillId="0" borderId="0" xfId="66" applyFont="1" applyFill="1" applyAlignment="1">
      <alignment horizontal="center" vertical="center"/>
    </xf>
    <xf numFmtId="0" fontId="2" fillId="0" borderId="0" xfId="66" applyFont="1" applyFill="1">
      <alignment vertical="center"/>
    </xf>
    <xf numFmtId="0" fontId="4" fillId="0" borderId="0" xfId="66" applyFont="1" applyFill="1" applyBorder="1" applyAlignment="1">
      <alignment horizontal="center" vertical="center"/>
    </xf>
    <xf numFmtId="0" fontId="4" fillId="0" borderId="2" xfId="66" applyFont="1" applyFill="1" applyBorder="1" applyAlignment="1">
      <alignment horizontal="center" vertical="center" wrapText="1"/>
    </xf>
    <xf numFmtId="0" fontId="4" fillId="0" borderId="4" xfId="66" applyFont="1" applyFill="1" applyBorder="1" applyAlignment="1">
      <alignment horizontal="center" vertical="center" wrapText="1"/>
    </xf>
    <xf numFmtId="0" fontId="4" fillId="0" borderId="5" xfId="66" applyFont="1" applyFill="1" applyBorder="1" applyAlignment="1">
      <alignment horizontal="center" vertical="center" wrapText="1"/>
    </xf>
    <xf numFmtId="0" fontId="4" fillId="0" borderId="4" xfId="66" applyFont="1" applyBorder="1" applyAlignment="1">
      <alignment horizontal="center" vertical="center" wrapText="1"/>
    </xf>
    <xf numFmtId="0" fontId="6" fillId="0" borderId="6" xfId="0" applyFont="1" applyFill="1" applyBorder="1" applyAlignment="1">
      <alignment horizontal="center" vertical="center" wrapText="1"/>
    </xf>
    <xf numFmtId="0" fontId="2" fillId="0" borderId="6"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2" fillId="0" borderId="1" xfId="66" applyFont="1" applyFill="1" applyBorder="1" applyAlignment="1">
      <alignment vertical="center" wrapText="1"/>
    </xf>
    <xf numFmtId="0" fontId="2" fillId="0" borderId="1" xfId="72" applyFont="1" applyFill="1" applyBorder="1" applyAlignment="1">
      <alignment horizontal="left" vertical="center" wrapText="1"/>
    </xf>
    <xf numFmtId="0" fontId="7" fillId="0" borderId="1" xfId="0" applyFont="1" applyFill="1" applyBorder="1" applyAlignment="1">
      <alignment horizontal="center" vertical="center" wrapText="1"/>
    </xf>
    <xf numFmtId="0" fontId="7" fillId="0" borderId="1" xfId="0" applyFont="1" applyFill="1" applyBorder="1" applyAlignment="1">
      <alignment vertical="center" wrapText="1"/>
    </xf>
    <xf numFmtId="0" fontId="7" fillId="0" borderId="1" xfId="0" applyFont="1" applyFill="1" applyBorder="1" applyAlignment="1">
      <alignment horizontal="left" vertical="center" wrapText="1"/>
    </xf>
    <xf numFmtId="0" fontId="2" fillId="0" borderId="1" xfId="0" applyFont="1" applyFill="1" applyBorder="1" applyAlignment="1">
      <alignment horizontal="left" vertical="center" wrapText="1"/>
    </xf>
    <xf numFmtId="0" fontId="2" fillId="0" borderId="2" xfId="66" applyFont="1" applyFill="1" applyBorder="1" applyAlignment="1">
      <alignment horizontal="center" vertical="center" wrapText="1"/>
    </xf>
    <xf numFmtId="176" fontId="8" fillId="0" borderId="1" xfId="66" applyNumberFormat="1" applyFont="1" applyFill="1" applyBorder="1" applyAlignment="1">
      <alignment horizontal="center" vertical="center"/>
    </xf>
    <xf numFmtId="177" fontId="8" fillId="0" borderId="1" xfId="66" applyNumberFormat="1" applyFont="1" applyFill="1" applyBorder="1" applyAlignment="1">
      <alignment horizontal="center" vertical="center"/>
    </xf>
    <xf numFmtId="0" fontId="8" fillId="0" borderId="1" xfId="66" applyFont="1" applyFill="1" applyBorder="1" applyAlignment="1">
      <alignment horizontal="center" vertical="center"/>
    </xf>
    <xf numFmtId="0" fontId="9" fillId="0" borderId="1" xfId="0" applyNumberFormat="1" applyFont="1" applyFill="1" applyBorder="1" applyAlignment="1">
      <alignment horizontal="center" vertical="center" wrapText="1"/>
    </xf>
    <xf numFmtId="0" fontId="2" fillId="0" borderId="1" xfId="0" applyNumberFormat="1" applyFont="1" applyFill="1" applyBorder="1" applyAlignment="1">
      <alignment horizontal="center" vertical="center" wrapText="1"/>
    </xf>
    <xf numFmtId="0" fontId="2" fillId="0" borderId="1" xfId="72" applyFont="1" applyFill="1" applyBorder="1" applyAlignment="1">
      <alignment horizontal="center" vertical="center" wrapText="1"/>
    </xf>
    <xf numFmtId="0" fontId="7" fillId="0" borderId="1" xfId="0" applyFont="1" applyBorder="1" applyAlignment="1">
      <alignment horizontal="center" vertical="center"/>
    </xf>
    <xf numFmtId="176" fontId="2" fillId="0" borderId="1" xfId="0" applyNumberFormat="1" applyFont="1" applyFill="1" applyBorder="1" applyAlignment="1">
      <alignment horizontal="center" vertical="center"/>
    </xf>
    <xf numFmtId="176" fontId="2" fillId="0" borderId="1" xfId="0" applyNumberFormat="1" applyFont="1" applyFill="1" applyBorder="1" applyAlignment="1">
      <alignment horizontal="center" vertical="center" wrapText="1"/>
    </xf>
    <xf numFmtId="0" fontId="4" fillId="0" borderId="1" xfId="66" applyFont="1" applyFill="1" applyBorder="1" applyAlignment="1">
      <alignment horizontal="center" vertical="center"/>
    </xf>
    <xf numFmtId="0" fontId="4" fillId="0" borderId="6" xfId="66" applyFont="1" applyFill="1" applyBorder="1" applyAlignment="1">
      <alignment horizontal="center" vertical="center" wrapText="1"/>
    </xf>
    <xf numFmtId="176" fontId="8" fillId="0" borderId="1" xfId="66" applyNumberFormat="1" applyFont="1" applyFill="1" applyBorder="1">
      <alignment vertical="center"/>
    </xf>
    <xf numFmtId="0" fontId="8" fillId="0" borderId="1" xfId="66" applyFont="1" applyFill="1" applyBorder="1">
      <alignment vertical="center"/>
    </xf>
    <xf numFmtId="0" fontId="4" fillId="0" borderId="6" xfId="66" applyFont="1" applyBorder="1" applyAlignment="1">
      <alignment horizontal="center" vertical="center" wrapText="1"/>
    </xf>
    <xf numFmtId="0" fontId="7" fillId="0" borderId="1" xfId="0" applyFont="1" applyFill="1" applyBorder="1" applyAlignment="1">
      <alignment horizontal="center" vertical="center"/>
    </xf>
    <xf numFmtId="0" fontId="2" fillId="0" borderId="0" xfId="66" applyFont="1" applyAlignment="1">
      <alignment horizontal="right" vertical="center"/>
    </xf>
    <xf numFmtId="0" fontId="4" fillId="0" borderId="1" xfId="66" applyFont="1" applyFill="1" applyBorder="1" applyAlignment="1">
      <alignment horizontal="center" vertical="center" wrapText="1"/>
    </xf>
    <xf numFmtId="0" fontId="4" fillId="0" borderId="1" xfId="66" applyFont="1" applyBorder="1" applyAlignment="1">
      <alignment horizontal="center" vertical="center" wrapText="1"/>
    </xf>
    <xf numFmtId="0" fontId="4" fillId="0" borderId="1" xfId="66" applyFont="1" applyBorder="1" applyAlignment="1">
      <alignment horizontal="center" vertical="center"/>
    </xf>
    <xf numFmtId="0" fontId="4" fillId="0" borderId="1" xfId="0" applyFont="1" applyFill="1" applyBorder="1" applyAlignment="1">
      <alignment horizontal="left" vertical="center" wrapText="1"/>
    </xf>
    <xf numFmtId="0" fontId="7" fillId="0" borderId="1" xfId="0" applyFont="1" applyBorder="1" applyAlignment="1">
      <alignment horizontal="center" vertical="center" wrapText="1"/>
    </xf>
    <xf numFmtId="0" fontId="4" fillId="0" borderId="0" xfId="66" applyFont="1" applyAlignment="1">
      <alignment vertical="center"/>
    </xf>
    <xf numFmtId="0" fontId="4" fillId="0" borderId="0" xfId="66" applyFont="1" applyFill="1" applyAlignment="1">
      <alignment vertical="center"/>
    </xf>
    <xf numFmtId="0" fontId="4" fillId="0" borderId="0" xfId="66" applyFont="1" applyAlignment="1">
      <alignment horizontal="left" vertical="center"/>
    </xf>
    <xf numFmtId="0" fontId="4" fillId="0" borderId="0" xfId="66" applyFont="1" applyFill="1" applyAlignment="1">
      <alignment horizontal="left" vertical="center"/>
    </xf>
    <xf numFmtId="0" fontId="8" fillId="0" borderId="0" xfId="66" applyFont="1">
      <alignment vertical="center"/>
    </xf>
    <xf numFmtId="0" fontId="8" fillId="0" borderId="1" xfId="66" applyFont="1" applyBorder="1" applyAlignment="1">
      <alignment horizontal="center" vertical="center"/>
    </xf>
    <xf numFmtId="0" fontId="8" fillId="0" borderId="1" xfId="66" applyFont="1" applyBorder="1" applyAlignment="1">
      <alignment horizontal="center" vertical="center" wrapText="1"/>
    </xf>
    <xf numFmtId="0" fontId="2" fillId="0" borderId="1" xfId="0" applyFont="1" applyFill="1" applyBorder="1" applyAlignment="1">
      <alignment horizontal="center" vertical="center"/>
    </xf>
    <xf numFmtId="0" fontId="2" fillId="0" borderId="1" xfId="64" applyFont="1" applyFill="1" applyBorder="1" applyAlignment="1">
      <alignment horizontal="center" vertical="center" wrapText="1"/>
    </xf>
    <xf numFmtId="0" fontId="2" fillId="0" borderId="1" xfId="64" applyFont="1" applyFill="1" applyBorder="1" applyAlignment="1">
      <alignment horizontal="center" vertical="center"/>
    </xf>
    <xf numFmtId="0" fontId="2" fillId="0" borderId="1" xfId="0" applyNumberFormat="1" applyFont="1" applyFill="1" applyBorder="1" applyAlignment="1">
      <alignment horizontal="left" vertical="center" wrapText="1"/>
    </xf>
    <xf numFmtId="0" fontId="10" fillId="0" borderId="1" xfId="0" applyNumberFormat="1" applyFont="1" applyFill="1" applyBorder="1" applyAlignment="1">
      <alignment horizontal="center" vertical="center" wrapText="1"/>
    </xf>
    <xf numFmtId="0" fontId="10" fillId="0" borderId="1" xfId="0" applyFont="1" applyFill="1" applyBorder="1" applyAlignment="1">
      <alignment horizontal="left" vertical="center" wrapText="1"/>
    </xf>
    <xf numFmtId="0" fontId="10" fillId="0" borderId="1" xfId="0" applyFont="1" applyFill="1" applyBorder="1" applyAlignment="1">
      <alignment horizontal="center" vertical="center"/>
    </xf>
    <xf numFmtId="0" fontId="8" fillId="0" borderId="1" xfId="66" applyFont="1" applyBorder="1">
      <alignment vertical="center"/>
    </xf>
    <xf numFmtId="0" fontId="8" fillId="0" borderId="1" xfId="66" applyFont="1" applyBorder="1" applyAlignment="1">
      <alignment vertical="center" wrapText="1"/>
    </xf>
    <xf numFmtId="0" fontId="2" fillId="0" borderId="1" xfId="64" applyFont="1" applyFill="1" applyBorder="1" applyAlignment="1">
      <alignment horizontal="left" vertical="center" wrapText="1"/>
    </xf>
    <xf numFmtId="0" fontId="2" fillId="0" borderId="1" xfId="64" applyFont="1" applyFill="1" applyBorder="1" applyAlignment="1">
      <alignment vertical="center" wrapText="1"/>
    </xf>
    <xf numFmtId="0" fontId="2" fillId="0" borderId="1" xfId="66" applyFont="1" applyFill="1" applyBorder="1">
      <alignment vertical="center"/>
    </xf>
    <xf numFmtId="0" fontId="7" fillId="0" borderId="1" xfId="0" applyFont="1" applyBorder="1" applyAlignment="1">
      <alignment horizontal="left" vertical="center"/>
    </xf>
    <xf numFmtId="0" fontId="3" fillId="0" borderId="0" xfId="66" applyFont="1" applyFill="1" applyAlignment="1">
      <alignment horizontal="center" vertical="center" wrapText="1"/>
    </xf>
    <xf numFmtId="0" fontId="11" fillId="0" borderId="0" xfId="66" applyFont="1" applyFill="1" applyAlignment="1">
      <alignment horizontal="center" vertical="center" wrapText="1"/>
    </xf>
    <xf numFmtId="0" fontId="4" fillId="0" borderId="0" xfId="66" applyFont="1" applyFill="1" applyAlignment="1">
      <alignment horizontal="center" vertical="center" wrapText="1"/>
    </xf>
    <xf numFmtId="0" fontId="0" fillId="0" borderId="0" xfId="0" applyFill="1">
      <alignment vertical="center"/>
    </xf>
    <xf numFmtId="0" fontId="0" fillId="0" borderId="0" xfId="0" applyFill="1" applyAlignment="1">
      <alignment horizontal="center" vertical="center" wrapText="1"/>
    </xf>
    <xf numFmtId="0" fontId="2" fillId="0" borderId="0" xfId="66" applyFont="1" applyFill="1" applyAlignment="1">
      <alignment horizontal="center" vertical="center" wrapText="1"/>
    </xf>
    <xf numFmtId="0" fontId="4" fillId="0" borderId="0" xfId="66" applyNumberFormat="1" applyFont="1" applyFill="1" applyAlignment="1">
      <alignment horizontal="center" vertical="center" wrapText="1"/>
    </xf>
    <xf numFmtId="0" fontId="12" fillId="0" borderId="0" xfId="66" applyNumberFormat="1" applyFont="1" applyFill="1" applyAlignment="1">
      <alignment horizontal="center" vertical="center" wrapText="1"/>
    </xf>
    <xf numFmtId="0" fontId="11" fillId="0" borderId="0" xfId="66" applyFont="1" applyFill="1" applyAlignment="1">
      <alignment horizontal="center" vertical="center"/>
    </xf>
    <xf numFmtId="0" fontId="11" fillId="0" borderId="0" xfId="66" applyNumberFormat="1" applyFont="1" applyFill="1" applyAlignment="1">
      <alignment horizontal="center" vertical="center" wrapText="1"/>
    </xf>
    <xf numFmtId="179" fontId="4" fillId="0" borderId="0" xfId="66" applyNumberFormat="1" applyFont="1" applyFill="1" applyAlignment="1">
      <alignment horizontal="center" vertical="center" wrapText="1"/>
    </xf>
    <xf numFmtId="0" fontId="5" fillId="0" borderId="0" xfId="66" applyFont="1" applyFill="1" applyAlignment="1">
      <alignment horizontal="center" vertical="center" wrapText="1"/>
    </xf>
    <xf numFmtId="0" fontId="4" fillId="0" borderId="0" xfId="66" applyFont="1" applyFill="1" applyBorder="1" applyAlignment="1">
      <alignment horizontal="center" vertical="center" wrapText="1"/>
    </xf>
    <xf numFmtId="0" fontId="11" fillId="2" borderId="4" xfId="66" applyFont="1" applyFill="1" applyBorder="1" applyAlignment="1">
      <alignment horizontal="center" vertical="center" wrapText="1"/>
    </xf>
    <xf numFmtId="0" fontId="11" fillId="2" borderId="7" xfId="66" applyFont="1" applyFill="1" applyBorder="1" applyAlignment="1">
      <alignment horizontal="center" vertical="center" wrapText="1"/>
    </xf>
    <xf numFmtId="0" fontId="11" fillId="2" borderId="8" xfId="66" applyFont="1" applyFill="1" applyBorder="1" applyAlignment="1">
      <alignment horizontal="center" vertical="center" wrapText="1"/>
    </xf>
    <xf numFmtId="0" fontId="11" fillId="2" borderId="5" xfId="66" applyFont="1" applyFill="1" applyBorder="1" applyAlignment="1">
      <alignment horizontal="center" vertical="center" wrapText="1"/>
    </xf>
    <xf numFmtId="0" fontId="11" fillId="2" borderId="9" xfId="66" applyFont="1" applyFill="1" applyBorder="1" applyAlignment="1">
      <alignment horizontal="center" vertical="center" wrapText="1"/>
    </xf>
    <xf numFmtId="0" fontId="11" fillId="2" borderId="10" xfId="66" applyFont="1" applyFill="1" applyBorder="1" applyAlignment="1">
      <alignment horizontal="center" vertical="center" wrapText="1"/>
    </xf>
    <xf numFmtId="0" fontId="11" fillId="2" borderId="6" xfId="66" applyFont="1" applyFill="1" applyBorder="1" applyAlignment="1">
      <alignment horizontal="center" vertical="center" wrapText="1"/>
    </xf>
    <xf numFmtId="0" fontId="4" fillId="0" borderId="1" xfId="48" applyFont="1" applyFill="1" applyBorder="1" applyAlignment="1">
      <alignment horizontal="center" vertical="center" wrapText="1"/>
    </xf>
    <xf numFmtId="0" fontId="4" fillId="0" borderId="1" xfId="65" applyFont="1" applyFill="1" applyBorder="1" applyAlignment="1">
      <alignment horizontal="center" vertical="center" wrapText="1"/>
    </xf>
    <xf numFmtId="0" fontId="4" fillId="0" borderId="1" xfId="69" applyFont="1" applyFill="1" applyBorder="1" applyAlignment="1">
      <alignment horizontal="center" vertical="center" wrapText="1"/>
    </xf>
    <xf numFmtId="0" fontId="13" fillId="0" borderId="1" xfId="0" applyFont="1" applyFill="1" applyBorder="1" applyAlignment="1">
      <alignment horizontal="center" vertical="center" wrapText="1"/>
    </xf>
    <xf numFmtId="0" fontId="4" fillId="0" borderId="1" xfId="5" applyFont="1" applyFill="1" applyBorder="1" applyAlignment="1">
      <alignment horizontal="center" vertical="center" wrapText="1"/>
    </xf>
    <xf numFmtId="0" fontId="4" fillId="0" borderId="1" xfId="62" applyFont="1" applyFill="1" applyBorder="1" applyAlignment="1">
      <alignment horizontal="center" vertical="center" wrapText="1"/>
    </xf>
    <xf numFmtId="0" fontId="4" fillId="0" borderId="1" xfId="0" applyFont="1" applyFill="1" applyBorder="1" applyAlignment="1">
      <alignment horizontal="center" vertical="center" wrapText="1"/>
    </xf>
    <xf numFmtId="0" fontId="4" fillId="0" borderId="1" xfId="70" applyFont="1" applyFill="1" applyBorder="1" applyAlignment="1">
      <alignment horizontal="center" vertical="center" wrapText="1"/>
    </xf>
    <xf numFmtId="179" fontId="2" fillId="0" borderId="2" xfId="66" applyNumberFormat="1" applyFont="1" applyFill="1" applyBorder="1" applyAlignment="1">
      <alignment horizontal="center" vertical="center" wrapText="1"/>
    </xf>
    <xf numFmtId="179" fontId="11" fillId="2" borderId="2" xfId="66" applyNumberFormat="1" applyFont="1" applyFill="1" applyBorder="1" applyAlignment="1">
      <alignment horizontal="center" vertical="center" wrapText="1"/>
    </xf>
    <xf numFmtId="179" fontId="4" fillId="0" borderId="1" xfId="66" applyNumberFormat="1" applyFont="1" applyFill="1" applyBorder="1" applyAlignment="1">
      <alignment horizontal="center" vertical="center" wrapText="1"/>
    </xf>
    <xf numFmtId="179" fontId="11" fillId="2" borderId="1" xfId="66" applyNumberFormat="1" applyFont="1" applyFill="1" applyBorder="1" applyAlignment="1">
      <alignment horizontal="center" vertical="center" wrapText="1"/>
    </xf>
    <xf numFmtId="179" fontId="4" fillId="0" borderId="1" xfId="5" applyNumberFormat="1" applyFont="1" applyFill="1" applyBorder="1" applyAlignment="1">
      <alignment horizontal="center" vertical="center" wrapText="1"/>
    </xf>
    <xf numFmtId="179" fontId="4" fillId="0" borderId="1" xfId="62" applyNumberFormat="1" applyFont="1" applyFill="1" applyBorder="1" applyAlignment="1">
      <alignment horizontal="center" vertical="center" wrapText="1"/>
    </xf>
    <xf numFmtId="179" fontId="4" fillId="0" borderId="1" xfId="0" applyNumberFormat="1" applyFont="1" applyFill="1" applyBorder="1" applyAlignment="1">
      <alignment horizontal="center" vertical="center" wrapText="1"/>
    </xf>
    <xf numFmtId="31" fontId="4" fillId="0" borderId="1" xfId="66" applyNumberFormat="1" applyFont="1" applyFill="1" applyBorder="1" applyAlignment="1">
      <alignment horizontal="center" vertical="center" wrapText="1"/>
    </xf>
    <xf numFmtId="0" fontId="4" fillId="2" borderId="1" xfId="66" applyFont="1" applyFill="1" applyBorder="1" applyAlignment="1">
      <alignment horizontal="center" vertical="center" wrapText="1"/>
    </xf>
    <xf numFmtId="179" fontId="4" fillId="0" borderId="1" xfId="66" applyNumberFormat="1" applyFont="1" applyFill="1" applyBorder="1" applyAlignment="1">
      <alignment horizontal="center" vertical="center"/>
    </xf>
    <xf numFmtId="0" fontId="11" fillId="2" borderId="1" xfId="66" applyFont="1" applyFill="1" applyBorder="1" applyAlignment="1">
      <alignment horizontal="center" vertical="center" wrapText="1"/>
    </xf>
    <xf numFmtId="179" fontId="4" fillId="0" borderId="1" xfId="64" applyNumberFormat="1" applyFont="1" applyFill="1" applyBorder="1" applyAlignment="1">
      <alignment horizontal="center" vertical="center" wrapText="1"/>
    </xf>
    <xf numFmtId="0" fontId="11" fillId="0" borderId="1" xfId="66" applyFont="1" applyFill="1" applyBorder="1" applyAlignment="1">
      <alignment horizontal="center" vertical="center" wrapText="1"/>
    </xf>
    <xf numFmtId="49" fontId="4" fillId="0" borderId="1" xfId="66" applyNumberFormat="1" applyFont="1" applyFill="1" applyBorder="1" applyAlignment="1">
      <alignment horizontal="center" vertical="center" wrapText="1"/>
    </xf>
    <xf numFmtId="0" fontId="4" fillId="0" borderId="1" xfId="61" applyFont="1" applyFill="1" applyBorder="1" applyAlignment="1">
      <alignment horizontal="center" vertical="center" wrapText="1"/>
    </xf>
    <xf numFmtId="0" fontId="7" fillId="0" borderId="1" xfId="61" applyFont="1" applyFill="1" applyBorder="1" applyAlignment="1">
      <alignment horizontal="center" vertical="center" wrapText="1"/>
    </xf>
    <xf numFmtId="0" fontId="4" fillId="0" borderId="1" xfId="37" applyFont="1" applyFill="1" applyBorder="1" applyAlignment="1">
      <alignment horizontal="center" vertical="center" wrapText="1"/>
    </xf>
    <xf numFmtId="0" fontId="4" fillId="0" borderId="1" xfId="37" applyNumberFormat="1" applyFont="1" applyFill="1" applyBorder="1" applyAlignment="1">
      <alignment horizontal="center" vertical="center" wrapText="1"/>
    </xf>
    <xf numFmtId="0" fontId="4" fillId="0" borderId="1" xfId="5" applyNumberFormat="1" applyFont="1" applyFill="1" applyBorder="1" applyAlignment="1">
      <alignment horizontal="center" vertical="center" wrapText="1"/>
    </xf>
    <xf numFmtId="0" fontId="4" fillId="0" borderId="1" xfId="62" applyNumberFormat="1" applyFont="1" applyFill="1" applyBorder="1" applyAlignment="1">
      <alignment horizontal="center" vertical="center" wrapText="1"/>
    </xf>
    <xf numFmtId="0" fontId="4" fillId="0" borderId="9" xfId="66" applyFont="1" applyFill="1" applyBorder="1" applyAlignment="1">
      <alignment horizontal="center" vertical="center" wrapText="1"/>
    </xf>
    <xf numFmtId="0" fontId="7" fillId="0" borderId="1" xfId="0" applyNumberFormat="1" applyFont="1" applyFill="1" applyBorder="1" applyAlignment="1">
      <alignment horizontal="center" vertical="center" wrapText="1"/>
    </xf>
    <xf numFmtId="0" fontId="7" fillId="0" borderId="1" xfId="70" applyFont="1" applyFill="1" applyBorder="1" applyAlignment="1">
      <alignment horizontal="center" vertical="center" wrapText="1"/>
    </xf>
    <xf numFmtId="0" fontId="7" fillId="0" borderId="1" xfId="72" applyNumberFormat="1" applyFont="1" applyFill="1" applyBorder="1" applyAlignment="1">
      <alignment horizontal="center" vertical="center" wrapText="1"/>
    </xf>
    <xf numFmtId="0" fontId="13" fillId="0" borderId="1" xfId="0" applyFont="1" applyFill="1" applyBorder="1" applyAlignment="1">
      <alignment vertical="center" wrapText="1"/>
    </xf>
    <xf numFmtId="0" fontId="4" fillId="0" borderId="1" xfId="66" applyFont="1" applyFill="1" applyBorder="1" applyAlignment="1" applyProtection="1">
      <alignment horizontal="center" vertical="center" wrapText="1"/>
    </xf>
    <xf numFmtId="0" fontId="14" fillId="0" borderId="1" xfId="0" applyFont="1" applyFill="1" applyBorder="1" applyAlignment="1">
      <alignment horizontal="center" vertical="center" wrapText="1"/>
    </xf>
    <xf numFmtId="0" fontId="7" fillId="0" borderId="1" xfId="60" applyNumberFormat="1" applyFont="1" applyFill="1" applyBorder="1" applyAlignment="1">
      <alignment horizontal="center" vertical="center" wrapText="1"/>
    </xf>
    <xf numFmtId="179" fontId="4" fillId="0" borderId="1" xfId="74" applyNumberFormat="1" applyFont="1" applyFill="1" applyBorder="1" applyAlignment="1">
      <alignment horizontal="center" vertical="center" wrapText="1"/>
    </xf>
    <xf numFmtId="179" fontId="11" fillId="0" borderId="1" xfId="62" applyNumberFormat="1" applyFont="1" applyFill="1" applyBorder="1" applyAlignment="1">
      <alignment horizontal="center" vertical="center" wrapText="1"/>
    </xf>
    <xf numFmtId="179" fontId="4" fillId="0" borderId="2" xfId="66" applyNumberFormat="1" applyFont="1" applyFill="1" applyBorder="1" applyAlignment="1">
      <alignment horizontal="center" vertical="center" wrapText="1"/>
    </xf>
    <xf numFmtId="179" fontId="11" fillId="0" borderId="1" xfId="74" applyNumberFormat="1" applyFont="1" applyFill="1" applyBorder="1" applyAlignment="1">
      <alignment horizontal="center" vertical="center" wrapText="1"/>
    </xf>
    <xf numFmtId="0" fontId="2" fillId="0" borderId="1" xfId="66" applyFont="1" applyFill="1" applyBorder="1" applyAlignment="1">
      <alignment horizontal="center" vertical="center" wrapText="1"/>
    </xf>
    <xf numFmtId="180" fontId="7" fillId="0" borderId="1" xfId="0" applyNumberFormat="1" applyFont="1" applyFill="1" applyBorder="1" applyAlignment="1">
      <alignment horizontal="center" vertical="center" wrapText="1"/>
    </xf>
    <xf numFmtId="14" fontId="11" fillId="2" borderId="1" xfId="66" applyNumberFormat="1" applyFont="1" applyFill="1" applyBorder="1" applyAlignment="1">
      <alignment horizontal="center" vertical="center" wrapText="1"/>
    </xf>
    <xf numFmtId="14" fontId="4" fillId="0" borderId="1" xfId="5" applyNumberFormat="1" applyFont="1" applyFill="1" applyBorder="1" applyAlignment="1">
      <alignment horizontal="center" vertical="center" wrapText="1"/>
    </xf>
    <xf numFmtId="14" fontId="4" fillId="0" borderId="1" xfId="62" applyNumberFormat="1" applyFont="1" applyFill="1" applyBorder="1" applyAlignment="1">
      <alignment horizontal="center" vertical="center" wrapText="1"/>
    </xf>
    <xf numFmtId="14" fontId="4" fillId="0" borderId="1" xfId="0" applyNumberFormat="1" applyFont="1" applyFill="1" applyBorder="1" applyAlignment="1">
      <alignment horizontal="center" vertical="center" wrapText="1"/>
    </xf>
    <xf numFmtId="181" fontId="4" fillId="0" borderId="1" xfId="62" applyNumberFormat="1" applyFont="1" applyFill="1" applyBorder="1" applyAlignment="1">
      <alignment horizontal="center" vertical="center" wrapText="1"/>
    </xf>
    <xf numFmtId="181" fontId="4" fillId="0" borderId="1" xfId="37" applyNumberFormat="1" applyFont="1" applyFill="1" applyBorder="1" applyAlignment="1">
      <alignment horizontal="center" vertical="center" wrapText="1"/>
    </xf>
    <xf numFmtId="181" fontId="4" fillId="0" borderId="1" xfId="51" applyNumberFormat="1" applyFont="1" applyFill="1" applyBorder="1" applyAlignment="1">
      <alignment horizontal="center" vertical="center" wrapText="1"/>
    </xf>
    <xf numFmtId="181" fontId="4" fillId="0" borderId="1" xfId="68" applyNumberFormat="1" applyFont="1" applyFill="1" applyBorder="1" applyAlignment="1">
      <alignment horizontal="center" vertical="center" wrapText="1"/>
    </xf>
    <xf numFmtId="181" fontId="4" fillId="0" borderId="1" xfId="0" applyNumberFormat="1" applyFont="1" applyFill="1" applyBorder="1" applyAlignment="1">
      <alignment horizontal="center" vertical="center" wrapText="1"/>
    </xf>
    <xf numFmtId="181" fontId="4" fillId="0" borderId="1" xfId="67" applyNumberFormat="1" applyFont="1" applyFill="1" applyBorder="1" applyAlignment="1">
      <alignment horizontal="center" vertical="center" wrapText="1"/>
    </xf>
    <xf numFmtId="181" fontId="4" fillId="0" borderId="1" xfId="66" applyNumberFormat="1" applyFont="1" applyFill="1" applyBorder="1" applyAlignment="1">
      <alignment horizontal="center" vertical="center" wrapText="1"/>
    </xf>
    <xf numFmtId="0" fontId="7" fillId="0" borderId="1" xfId="66" applyFont="1" applyFill="1" applyBorder="1" applyAlignment="1">
      <alignment horizontal="center" vertical="center" wrapText="1"/>
    </xf>
    <xf numFmtId="0" fontId="4" fillId="0" borderId="1" xfId="66" applyFont="1" applyFill="1" applyBorder="1" applyAlignment="1" applyProtection="1">
      <alignment horizontal="center" vertical="center"/>
    </xf>
    <xf numFmtId="0" fontId="4" fillId="0" borderId="1" xfId="63" applyFont="1" applyFill="1" applyBorder="1" applyAlignment="1">
      <alignment horizontal="center" vertical="center" wrapText="1"/>
    </xf>
    <xf numFmtId="0" fontId="13" fillId="0" borderId="1" xfId="0" applyNumberFormat="1" applyFont="1" applyFill="1" applyBorder="1" applyAlignment="1">
      <alignment vertical="center" wrapText="1"/>
    </xf>
    <xf numFmtId="0" fontId="4" fillId="0" borderId="1" xfId="0" applyNumberFormat="1" applyFont="1" applyFill="1" applyBorder="1" applyAlignment="1">
      <alignment horizontal="center" vertical="center" wrapText="1"/>
    </xf>
    <xf numFmtId="0" fontId="4" fillId="0" borderId="1" xfId="0" applyNumberFormat="1" applyFont="1" applyFill="1" applyBorder="1" applyAlignment="1">
      <alignment horizontal="left" vertical="center" wrapText="1"/>
    </xf>
    <xf numFmtId="0" fontId="11" fillId="0" borderId="1" xfId="0" applyFont="1" applyFill="1" applyBorder="1" applyAlignment="1">
      <alignment horizontal="center" vertical="center" wrapText="1"/>
    </xf>
    <xf numFmtId="0" fontId="4" fillId="0" borderId="1" xfId="65" applyFont="1" applyFill="1" applyBorder="1" applyAlignment="1">
      <alignment horizontal="left" vertical="center" wrapText="1"/>
    </xf>
    <xf numFmtId="0" fontId="4" fillId="0" borderId="1" xfId="74" applyFont="1" applyFill="1" applyBorder="1" applyAlignment="1">
      <alignment horizontal="left" vertical="center" wrapText="1"/>
    </xf>
    <xf numFmtId="0" fontId="4" fillId="0" borderId="1" xfId="62" applyNumberFormat="1" applyFont="1" applyFill="1" applyBorder="1" applyAlignment="1">
      <alignment horizontal="left" vertical="center" wrapText="1"/>
    </xf>
    <xf numFmtId="0" fontId="13" fillId="0" borderId="1" xfId="0" applyFont="1" applyFill="1" applyBorder="1" applyAlignment="1">
      <alignment horizontal="left" vertical="center" wrapText="1"/>
    </xf>
    <xf numFmtId="0" fontId="4" fillId="0" borderId="1" xfId="0" applyFont="1" applyFill="1" applyBorder="1" applyAlignment="1">
      <alignment horizontal="left" vertical="center"/>
    </xf>
    <xf numFmtId="0" fontId="4" fillId="0" borderId="1" xfId="66" applyNumberFormat="1" applyFont="1" applyFill="1" applyBorder="1" applyAlignment="1">
      <alignment horizontal="center" vertical="center" wrapText="1"/>
    </xf>
    <xf numFmtId="0" fontId="4" fillId="0" borderId="1" xfId="22" applyFont="1" applyFill="1" applyBorder="1" applyAlignment="1">
      <alignment horizontal="left" vertical="center" wrapText="1"/>
    </xf>
    <xf numFmtId="0" fontId="4" fillId="0" borderId="1" xfId="62" applyFont="1" applyFill="1" applyBorder="1" applyAlignment="1">
      <alignment horizontal="left" vertical="center" wrapText="1"/>
    </xf>
    <xf numFmtId="0" fontId="7" fillId="0" borderId="1" xfId="0" applyFont="1" applyFill="1" applyBorder="1" applyAlignment="1">
      <alignment horizontal="justify" vertical="top" wrapText="1"/>
    </xf>
    <xf numFmtId="0" fontId="4" fillId="0" borderId="1" xfId="52" applyFont="1" applyFill="1" applyBorder="1" applyAlignment="1">
      <alignment horizontal="center" vertical="center" wrapText="1"/>
    </xf>
    <xf numFmtId="0" fontId="4" fillId="0" borderId="1" xfId="37" applyFont="1" applyFill="1" applyBorder="1" applyAlignment="1">
      <alignment horizontal="left" vertical="center" wrapText="1"/>
    </xf>
    <xf numFmtId="0" fontId="7" fillId="0" borderId="1" xfId="0" applyFont="1" applyFill="1" applyBorder="1" applyAlignment="1">
      <alignment horizontal="center" vertical="top" wrapText="1"/>
    </xf>
    <xf numFmtId="0" fontId="4" fillId="0" borderId="9" xfId="62" applyFont="1" applyFill="1" applyBorder="1" applyAlignment="1">
      <alignment horizontal="center" vertical="center" wrapText="1"/>
    </xf>
    <xf numFmtId="0" fontId="4" fillId="0" borderId="1" xfId="61" applyFont="1" applyFill="1" applyBorder="1" applyAlignment="1">
      <alignment horizontal="left" vertical="center" wrapText="1"/>
    </xf>
    <xf numFmtId="0" fontId="4" fillId="0" borderId="1" xfId="56" applyFont="1" applyFill="1" applyBorder="1" applyAlignment="1">
      <alignment horizontal="left" vertical="center" wrapText="1"/>
    </xf>
    <xf numFmtId="178" fontId="4" fillId="0" borderId="1" xfId="37" applyNumberFormat="1" applyFont="1" applyFill="1" applyBorder="1" applyAlignment="1">
      <alignment horizontal="left" vertical="center" wrapText="1"/>
    </xf>
    <xf numFmtId="178" fontId="4" fillId="0" borderId="1" xfId="5" applyNumberFormat="1" applyFont="1" applyFill="1" applyBorder="1" applyAlignment="1">
      <alignment horizontal="left" vertical="center" wrapText="1"/>
    </xf>
    <xf numFmtId="0" fontId="7" fillId="0" borderId="1" xfId="72" applyFont="1" applyFill="1" applyBorder="1" applyAlignment="1">
      <alignment horizontal="center" vertical="center" wrapText="1"/>
    </xf>
    <xf numFmtId="178" fontId="4" fillId="0" borderId="1" xfId="62" applyNumberFormat="1" applyFont="1" applyFill="1" applyBorder="1" applyAlignment="1">
      <alignment horizontal="left" vertical="center" wrapText="1"/>
    </xf>
    <xf numFmtId="0" fontId="4" fillId="0" borderId="1" xfId="74" applyFont="1" applyFill="1" applyBorder="1" applyAlignment="1">
      <alignment horizontal="center" vertical="center" wrapText="1"/>
    </xf>
    <xf numFmtId="0" fontId="4" fillId="0" borderId="2" xfId="66" applyFont="1" applyFill="1" applyBorder="1" applyAlignment="1">
      <alignment horizontal="center" vertical="center"/>
    </xf>
    <xf numFmtId="0" fontId="7" fillId="0" borderId="2" xfId="0" applyFont="1" applyFill="1" applyBorder="1" applyAlignment="1">
      <alignment horizontal="center" vertical="center" wrapText="1"/>
    </xf>
    <xf numFmtId="0" fontId="7" fillId="0" borderId="2" xfId="0" applyFont="1" applyFill="1" applyBorder="1" applyAlignment="1">
      <alignment horizontal="center" vertical="center"/>
    </xf>
    <xf numFmtId="0" fontId="4" fillId="0" borderId="1" xfId="37" applyNumberFormat="1" applyFont="1" applyFill="1" applyBorder="1" applyAlignment="1">
      <alignment horizontal="left" vertical="center" wrapText="1"/>
    </xf>
    <xf numFmtId="179" fontId="4" fillId="0" borderId="4" xfId="66" applyNumberFormat="1" applyFont="1" applyFill="1" applyBorder="1" applyAlignment="1">
      <alignment horizontal="center" vertical="center" wrapText="1"/>
    </xf>
    <xf numFmtId="179" fontId="4" fillId="0" borderId="1" xfId="0" applyNumberFormat="1" applyFont="1" applyFill="1" applyBorder="1" applyAlignment="1">
      <alignment horizontal="center" vertical="center"/>
    </xf>
    <xf numFmtId="179" fontId="12" fillId="0" borderId="1" xfId="62" applyNumberFormat="1" applyFont="1" applyFill="1" applyBorder="1" applyAlignment="1">
      <alignment horizontal="center" vertical="center" wrapText="1"/>
    </xf>
    <xf numFmtId="179" fontId="7" fillId="0" borderId="1" xfId="0" applyNumberFormat="1" applyFont="1" applyFill="1" applyBorder="1" applyAlignment="1">
      <alignment horizontal="center" vertical="center"/>
    </xf>
    <xf numFmtId="179" fontId="7" fillId="0" borderId="2" xfId="0" applyNumberFormat="1" applyFont="1" applyFill="1" applyBorder="1" applyAlignment="1">
      <alignment horizontal="center" vertical="center"/>
    </xf>
    <xf numFmtId="179" fontId="4" fillId="0" borderId="2" xfId="66" applyNumberFormat="1" applyFont="1" applyFill="1" applyBorder="1" applyAlignment="1">
      <alignment horizontal="center" vertical="center"/>
    </xf>
    <xf numFmtId="179" fontId="11" fillId="0" borderId="1" xfId="64" applyNumberFormat="1" applyFont="1" applyFill="1" applyBorder="1" applyAlignment="1">
      <alignment horizontal="center" vertical="center" wrapText="1"/>
    </xf>
    <xf numFmtId="14" fontId="4" fillId="0" borderId="1" xfId="0" applyNumberFormat="1" applyFont="1" applyFill="1" applyBorder="1" applyAlignment="1">
      <alignment horizontal="center" vertical="center"/>
    </xf>
    <xf numFmtId="0" fontId="4" fillId="0" borderId="1" xfId="0" applyFont="1" applyFill="1" applyBorder="1" applyAlignment="1">
      <alignment vertical="center" wrapText="1"/>
    </xf>
    <xf numFmtId="14" fontId="4" fillId="0" borderId="1" xfId="37" applyNumberFormat="1" applyFont="1" applyFill="1" applyBorder="1" applyAlignment="1">
      <alignment horizontal="center" vertical="center" wrapText="1"/>
    </xf>
    <xf numFmtId="0" fontId="4" fillId="0" borderId="1" xfId="0" applyNumberFormat="1" applyFont="1" applyFill="1" applyBorder="1" applyAlignment="1">
      <alignment horizontal="center" vertical="center"/>
    </xf>
    <xf numFmtId="0" fontId="4" fillId="0" borderId="1" xfId="66" applyNumberFormat="1" applyFont="1" applyFill="1" applyBorder="1" applyAlignment="1">
      <alignment horizontal="center" vertical="center"/>
    </xf>
    <xf numFmtId="0" fontId="4" fillId="0" borderId="1" xfId="0" applyFont="1" applyFill="1" applyBorder="1" applyAlignment="1">
      <alignment horizontal="center" vertical="center"/>
    </xf>
    <xf numFmtId="0" fontId="4" fillId="0" borderId="3"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7" fillId="0" borderId="11" xfId="0" applyFont="1" applyFill="1" applyBorder="1" applyAlignment="1">
      <alignment horizontal="center" vertical="center" wrapText="1"/>
    </xf>
    <xf numFmtId="0" fontId="7" fillId="0" borderId="4" xfId="0" applyFont="1" applyFill="1" applyBorder="1" applyAlignment="1">
      <alignment horizontal="center" vertical="center" wrapText="1"/>
    </xf>
    <xf numFmtId="0" fontId="4" fillId="0" borderId="1" xfId="48" applyNumberFormat="1" applyFont="1" applyFill="1" applyBorder="1" applyAlignment="1">
      <alignment horizontal="center" vertical="center" wrapText="1"/>
    </xf>
    <xf numFmtId="0" fontId="4" fillId="0" borderId="3" xfId="66" applyFont="1" applyFill="1" applyBorder="1" applyAlignment="1">
      <alignment horizontal="center" vertical="center" wrapText="1"/>
    </xf>
    <xf numFmtId="0" fontId="4" fillId="0" borderId="1" xfId="43" applyFont="1" applyFill="1" applyBorder="1" applyAlignment="1">
      <alignment horizontal="center" vertical="center" wrapText="1"/>
    </xf>
    <xf numFmtId="0" fontId="4" fillId="0" borderId="1" xfId="43" applyNumberFormat="1" applyFont="1" applyFill="1" applyBorder="1" applyAlignment="1">
      <alignment horizontal="center" vertical="center" wrapText="1"/>
    </xf>
    <xf numFmtId="0" fontId="11" fillId="0" borderId="9" xfId="66" applyFont="1" applyFill="1" applyBorder="1" applyAlignment="1">
      <alignment horizontal="center" vertical="center" wrapText="1"/>
    </xf>
    <xf numFmtId="0" fontId="11" fillId="0" borderId="10" xfId="66" applyFont="1" applyFill="1" applyBorder="1" applyAlignment="1">
      <alignment horizontal="center" vertical="center" wrapText="1"/>
    </xf>
    <xf numFmtId="0" fontId="11" fillId="0" borderId="6" xfId="66" applyFont="1" applyFill="1" applyBorder="1" applyAlignment="1">
      <alignment horizontal="center" vertical="center" wrapText="1"/>
    </xf>
    <xf numFmtId="0" fontId="4" fillId="0" borderId="1" xfId="48" applyFont="1" applyFill="1" applyBorder="1" applyAlignment="1">
      <alignment horizontal="left" vertical="center" wrapText="1"/>
    </xf>
    <xf numFmtId="0" fontId="4" fillId="0" borderId="1" xfId="54" applyFont="1" applyFill="1" applyBorder="1" applyAlignment="1">
      <alignment horizontal="left" vertical="center" wrapText="1"/>
    </xf>
    <xf numFmtId="0" fontId="11" fillId="0" borderId="9" xfId="66" applyFont="1" applyFill="1" applyBorder="1" applyAlignment="1">
      <alignment horizontal="center" vertical="center"/>
    </xf>
    <xf numFmtId="0" fontId="11" fillId="0" borderId="10" xfId="66" applyFont="1" applyFill="1" applyBorder="1" applyAlignment="1">
      <alignment horizontal="center" vertical="center"/>
    </xf>
    <xf numFmtId="0" fontId="11" fillId="0" borderId="6" xfId="66" applyFont="1" applyFill="1" applyBorder="1" applyAlignment="1">
      <alignment horizontal="center" vertical="center"/>
    </xf>
    <xf numFmtId="0" fontId="7" fillId="0" borderId="1" xfId="54" applyFont="1" applyFill="1" applyBorder="1" applyAlignment="1">
      <alignment horizontal="left" vertical="center" wrapText="1"/>
    </xf>
    <xf numFmtId="0" fontId="4" fillId="0" borderId="1" xfId="0" applyFont="1" applyFill="1" applyBorder="1" applyAlignment="1">
      <alignment wrapText="1"/>
    </xf>
    <xf numFmtId="0" fontId="4" fillId="0" borderId="1" xfId="0" applyFont="1" applyFill="1" applyBorder="1" applyAlignment="1">
      <alignment horizontal="left" wrapText="1"/>
    </xf>
    <xf numFmtId="0" fontId="11" fillId="2" borderId="9" xfId="66" applyNumberFormat="1" applyFont="1" applyFill="1" applyBorder="1" applyAlignment="1">
      <alignment horizontal="center" vertical="center" wrapText="1"/>
    </xf>
    <xf numFmtId="0" fontId="11" fillId="2" borderId="10" xfId="66" applyNumberFormat="1" applyFont="1" applyFill="1" applyBorder="1" applyAlignment="1">
      <alignment horizontal="center" vertical="center" wrapText="1"/>
    </xf>
    <xf numFmtId="0" fontId="11" fillId="2" borderId="6" xfId="66" applyNumberFormat="1" applyFont="1" applyFill="1" applyBorder="1" applyAlignment="1">
      <alignment horizontal="center" vertical="center" wrapText="1"/>
    </xf>
    <xf numFmtId="179" fontId="11" fillId="0" borderId="1" xfId="66" applyNumberFormat="1" applyFont="1" applyFill="1" applyBorder="1" applyAlignment="1">
      <alignment horizontal="center" vertical="center" wrapText="1"/>
    </xf>
    <xf numFmtId="179" fontId="4" fillId="0" borderId="4" xfId="66" applyNumberFormat="1" applyFont="1" applyFill="1" applyBorder="1" applyAlignment="1">
      <alignment horizontal="center" vertical="center"/>
    </xf>
    <xf numFmtId="179" fontId="11" fillId="0" borderId="1" xfId="66" applyNumberFormat="1" applyFont="1" applyFill="1" applyBorder="1" applyAlignment="1">
      <alignment horizontal="center" vertical="center"/>
    </xf>
    <xf numFmtId="179" fontId="4" fillId="0" borderId="1" xfId="0" applyNumberFormat="1" applyFont="1" applyFill="1" applyBorder="1" applyAlignment="1">
      <alignment horizontal="center" wrapText="1"/>
    </xf>
    <xf numFmtId="0" fontId="11" fillId="0" borderId="1" xfId="66" applyFont="1" applyFill="1" applyBorder="1" applyAlignment="1">
      <alignment horizontal="center" vertical="center"/>
    </xf>
    <xf numFmtId="57" fontId="11" fillId="2" borderId="1" xfId="66" applyNumberFormat="1" applyFont="1" applyFill="1" applyBorder="1" applyAlignment="1">
      <alignment horizontal="center" vertical="center" wrapText="1"/>
    </xf>
    <xf numFmtId="0" fontId="4" fillId="0" borderId="1" xfId="61" applyNumberFormat="1" applyFont="1" applyFill="1" applyBorder="1" applyAlignment="1">
      <alignment horizontal="center" vertical="center" wrapText="1"/>
    </xf>
    <xf numFmtId="0" fontId="7" fillId="0" borderId="0" xfId="0" applyFont="1" applyFill="1" applyAlignment="1">
      <alignment horizontal="center" vertical="center" wrapText="1"/>
    </xf>
    <xf numFmtId="0" fontId="0" fillId="0" borderId="0" xfId="0" applyNumberFormat="1" applyFill="1" applyAlignment="1">
      <alignment horizontal="center" vertical="center" wrapText="1"/>
    </xf>
    <xf numFmtId="0" fontId="12" fillId="0" borderId="1" xfId="66" applyFont="1" applyFill="1" applyBorder="1" applyAlignment="1">
      <alignment horizontal="center" vertical="center" wrapText="1"/>
    </xf>
    <xf numFmtId="0" fontId="12" fillId="0" borderId="1" xfId="66" applyNumberFormat="1" applyFont="1" applyFill="1" applyBorder="1" applyAlignment="1">
      <alignment horizontal="center" vertical="center" wrapText="1"/>
    </xf>
    <xf numFmtId="0" fontId="11" fillId="0" borderId="1" xfId="66" applyNumberFormat="1" applyFont="1" applyFill="1" applyBorder="1" applyAlignment="1">
      <alignment horizontal="center" vertical="center" wrapText="1"/>
    </xf>
    <xf numFmtId="0" fontId="4" fillId="0" borderId="1" xfId="66" applyFont="1" applyFill="1" applyBorder="1" applyAlignment="1">
      <alignment horizontal="left" vertical="center" wrapText="1"/>
    </xf>
    <xf numFmtId="0" fontId="4" fillId="0" borderId="1" xfId="51" applyNumberFormat="1" applyFont="1" applyFill="1" applyBorder="1" applyAlignment="1">
      <alignment horizontal="left" vertical="center" wrapText="1"/>
    </xf>
    <xf numFmtId="0" fontId="4" fillId="0" borderId="0" xfId="66" applyFont="1" applyFill="1" applyAlignment="1">
      <alignment vertical="center" wrapText="1"/>
    </xf>
    <xf numFmtId="0" fontId="4" fillId="0" borderId="0" xfId="66" applyFont="1" applyFill="1" applyAlignment="1">
      <alignment horizontal="left" vertical="center" wrapText="1"/>
    </xf>
    <xf numFmtId="179" fontId="4" fillId="0" borderId="0" xfId="66" applyNumberFormat="1" applyFont="1" applyFill="1" applyAlignment="1">
      <alignment vertical="center" wrapText="1"/>
    </xf>
    <xf numFmtId="57" fontId="11" fillId="0" borderId="1" xfId="66" applyNumberFormat="1" applyFont="1" applyFill="1" applyBorder="1" applyAlignment="1">
      <alignment horizontal="center" vertical="center" wrapText="1"/>
    </xf>
    <xf numFmtId="0" fontId="15" fillId="0" borderId="1" xfId="0" applyFont="1" applyFill="1" applyBorder="1" applyAlignment="1">
      <alignment horizontal="center" vertical="center" wrapText="1"/>
    </xf>
    <xf numFmtId="0" fontId="15" fillId="0" borderId="1" xfId="0" applyFont="1" applyFill="1" applyBorder="1" applyAlignment="1">
      <alignment horizontal="left" vertical="center" wrapText="1"/>
    </xf>
    <xf numFmtId="0" fontId="9"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6" fillId="0" borderId="1" xfId="0" applyFont="1" applyFill="1" applyBorder="1" applyAlignment="1">
      <alignment horizontal="left" vertical="center" wrapText="1"/>
    </xf>
    <xf numFmtId="0" fontId="6" fillId="0" borderId="4" xfId="0" applyFont="1" applyFill="1" applyBorder="1" applyAlignment="1">
      <alignment horizontal="center" vertical="center" wrapText="1"/>
    </xf>
    <xf numFmtId="0" fontId="2" fillId="0" borderId="4" xfId="0" applyFont="1" applyFill="1" applyBorder="1" applyAlignment="1">
      <alignment horizontal="center" vertical="center" wrapText="1"/>
    </xf>
    <xf numFmtId="0" fontId="6" fillId="0" borderId="1" xfId="0" applyFont="1" applyFill="1" applyBorder="1" applyAlignment="1">
      <alignment vertical="center"/>
    </xf>
    <xf numFmtId="0" fontId="6" fillId="0" borderId="1" xfId="0" applyFont="1" applyFill="1" applyBorder="1" applyAlignment="1">
      <alignment vertical="center" wrapText="1"/>
    </xf>
    <xf numFmtId="0" fontId="6" fillId="0" borderId="1" xfId="0" applyFont="1" applyFill="1" applyBorder="1" applyAlignment="1">
      <alignment horizontal="center" vertical="center"/>
    </xf>
  </cellXfs>
  <cellStyles count="81">
    <cellStyle name="常规" xfId="0" builtinId="0"/>
    <cellStyle name="货币[0]" xfId="1" builtinId="7"/>
    <cellStyle name="20% - 强调文字颜色 3" xfId="2" builtinId="38"/>
    <cellStyle name="输入" xfId="3" builtinId="20"/>
    <cellStyle name="货币" xfId="4" builtinId="4"/>
    <cellStyle name="常规 11 2 2" xfId="5"/>
    <cellStyle name="千位分隔[0]" xfId="6" builtinId="6"/>
    <cellStyle name="40% - 强调文字颜色 3" xfId="7" builtinId="39"/>
    <cellStyle name="差" xfId="8" builtinId="27"/>
    <cellStyle name="千位分隔" xfId="9" builtinId="3"/>
    <cellStyle name="60% - 强调文字颜色 3" xfId="10" builtinId="40"/>
    <cellStyle name="超链接" xfId="11" builtinId="8"/>
    <cellStyle name="百分比" xfId="12" builtinId="5"/>
    <cellStyle name="已访问的超链接" xfId="13" builtinId="9"/>
    <cellStyle name="注释" xfId="14" builtinId="10"/>
    <cellStyle name="常规 6" xfId="15"/>
    <cellStyle name="60% - 强调文字颜色 2" xfId="16" builtinId="36"/>
    <cellStyle name="标题 4" xfId="17" builtinId="19"/>
    <cellStyle name="警告文本" xfId="18" builtinId="11"/>
    <cellStyle name="标题" xfId="19" builtinId="15"/>
    <cellStyle name="解释性文本" xfId="20" builtinId="53"/>
    <cellStyle name="标题 1" xfId="21" builtinId="16"/>
    <cellStyle name="常规 2 13 2 2 3" xfId="22"/>
    <cellStyle name="标题 2" xfId="23" builtinId="17"/>
    <cellStyle name="60% - 强调文字颜色 1" xfId="24" builtinId="32"/>
    <cellStyle name="标题 3" xfId="25" builtinId="18"/>
    <cellStyle name="60% - 强调文字颜色 4" xfId="26" builtinId="44"/>
    <cellStyle name="输出" xfId="27" builtinId="21"/>
    <cellStyle name="计算" xfId="28" builtinId="22"/>
    <cellStyle name="检查单元格" xfId="29" builtinId="23"/>
    <cellStyle name="20% - 强调文字颜色 6" xfId="30" builtinId="50"/>
    <cellStyle name="强调文字颜色 2" xfId="31" builtinId="33"/>
    <cellStyle name="链接单元格" xfId="32" builtinId="24"/>
    <cellStyle name="汇总" xfId="33" builtinId="25"/>
    <cellStyle name="好" xfId="34" builtinId="26"/>
    <cellStyle name="适中" xfId="35" builtinId="28"/>
    <cellStyle name="强调文字颜色 1" xfId="36" builtinId="29"/>
    <cellStyle name="常规 2 2 2 4" xfId="37"/>
    <cellStyle name="20% - 强调文字颜色 5" xfId="38" builtinId="46"/>
    <cellStyle name="20% - 强调文字颜色 1" xfId="39" builtinId="30"/>
    <cellStyle name="40% - 强调文字颜色 1" xfId="40" builtinId="31"/>
    <cellStyle name="20% - 强调文字颜色 2" xfId="41" builtinId="34"/>
    <cellStyle name="40% - 强调文字颜色 2" xfId="42" builtinId="35"/>
    <cellStyle name="常规 11 2 2 2" xfId="43"/>
    <cellStyle name="强调文字颜色 3" xfId="44" builtinId="37"/>
    <cellStyle name="强调文字颜色 4" xfId="45" builtinId="41"/>
    <cellStyle name="20% - 强调文字颜色 4" xfId="46" builtinId="42"/>
    <cellStyle name="40% - 强调文字颜色 4" xfId="47" builtinId="43"/>
    <cellStyle name="常规 17 2" xfId="48"/>
    <cellStyle name="强调文字颜色 5" xfId="49" builtinId="45"/>
    <cellStyle name="40% - 强调文字颜色 5" xfId="50" builtinId="47"/>
    <cellStyle name="常规 11 11" xfId="51"/>
    <cellStyle name="常规 2 2" xfId="52"/>
    <cellStyle name="60% - 强调文字颜色 5" xfId="53" builtinId="48"/>
    <cellStyle name="常规 17 3" xfId="54"/>
    <cellStyle name="强调文字颜色 6" xfId="55" builtinId="49"/>
    <cellStyle name="常规 10" xfId="56"/>
    <cellStyle name="40% - 强调文字颜色 6" xfId="57" builtinId="51"/>
    <cellStyle name="60% - 强调文字颜色 6" xfId="58" builtinId="52"/>
    <cellStyle name="?鹎%U龡&amp;H齲_x0001_C铣_x0014__x0007__x0001__x0001_" xfId="59"/>
    <cellStyle name="常规 10 10 2" xfId="60"/>
    <cellStyle name="常规 11 2" xfId="61"/>
    <cellStyle name="常规 11" xfId="62"/>
    <cellStyle name="常规 12 2" xfId="63"/>
    <cellStyle name="常规 18" xfId="64"/>
    <cellStyle name="常规 19" xfId="65"/>
    <cellStyle name="常规 2" xfId="66"/>
    <cellStyle name="常规 2 2 2 10 2 2 2" xfId="67"/>
    <cellStyle name="常规 2 2 2 4 11" xfId="68"/>
    <cellStyle name="常规 2 2 2 4 2" xfId="69"/>
    <cellStyle name="常规 2 3" xfId="70"/>
    <cellStyle name="常规 2 3 2 5" xfId="71"/>
    <cellStyle name="常规 2 4" xfId="72"/>
    <cellStyle name="常规 2_瑞金市2017年7月统筹整合使用财政涉农资金进度情况统计表" xfId="73"/>
    <cellStyle name="常规 21" xfId="74"/>
    <cellStyle name="常规 3" xfId="75"/>
    <cellStyle name="常规 4" xfId="76"/>
    <cellStyle name="常规 43" xfId="77"/>
    <cellStyle name="常规 45" xfId="78"/>
    <cellStyle name="常规 46" xfId="79"/>
    <cellStyle name="常规 6 7" xfId="80"/>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styles" Target="styles.xml"/><Relationship Id="rId8" Type="http://schemas.openxmlformats.org/officeDocument/2006/relationships/theme" Target="theme/theme1.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0" Type="http://schemas.openxmlformats.org/officeDocument/2006/relationships/sharedStrings" Target="sharedStrings.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R40"/>
  <sheetViews>
    <sheetView view="pageBreakPreview" zoomScaleNormal="86" zoomScaleSheetLayoutView="100" topLeftCell="A22" workbookViewId="0">
      <selection activeCell="B37" sqref="B37"/>
    </sheetView>
  </sheetViews>
  <sheetFormatPr defaultColWidth="9" defaultRowHeight="12"/>
  <cols>
    <col min="1" max="1" width="16.2166666666667" style="2" customWidth="1"/>
    <col min="2" max="2" width="17.6666666666667" style="3" customWidth="1"/>
    <col min="3" max="3" width="11.4416666666667" style="3" customWidth="1"/>
    <col min="4" max="4" width="10.4416666666667" style="2" customWidth="1"/>
    <col min="5" max="5" width="6.21666666666667" style="2" customWidth="1"/>
    <col min="6" max="6" width="9" style="2"/>
    <col min="7" max="7" width="6.88333333333333" style="2" customWidth="1"/>
    <col min="8" max="8" width="8.775" style="2" customWidth="1"/>
    <col min="9" max="12" width="9" style="2"/>
    <col min="13" max="13" width="9.21666666666667" style="2"/>
    <col min="14" max="17" width="9" style="2"/>
    <col min="18" max="18" width="9.21666666666667" style="2"/>
    <col min="19" max="236" width="9" style="2"/>
    <col min="237" max="237" width="22.6666666666667" style="2" customWidth="1"/>
    <col min="238" max="238" width="29.2166666666667" style="2" customWidth="1"/>
    <col min="239" max="239" width="13.4416666666667" style="2" customWidth="1"/>
    <col min="240" max="240" width="10.4416666666667" style="2" customWidth="1"/>
    <col min="241" max="241" width="6.21666666666667" style="2" customWidth="1"/>
    <col min="242" max="242" width="9" style="2"/>
    <col min="243" max="243" width="6.88333333333333" style="2" customWidth="1"/>
    <col min="244" max="244" width="4" style="2" customWidth="1"/>
    <col min="245" max="245" width="10.4416666666667" style="2" customWidth="1"/>
    <col min="246" max="246" width="6.21666666666667" style="2" customWidth="1"/>
    <col min="247" max="247" width="9" style="2"/>
    <col min="248" max="248" width="6.88333333333333" style="2" customWidth="1"/>
    <col min="249" max="249" width="4" style="2" customWidth="1"/>
    <col min="250" max="250" width="9" style="2"/>
    <col min="251" max="251" width="6.21666666666667" style="2" customWidth="1"/>
    <col min="252" max="252" width="9" style="2"/>
    <col min="253" max="253" width="9" style="2" customWidth="1"/>
    <col min="254" max="254" width="13.775" style="2" customWidth="1"/>
    <col min="255" max="255" width="25.1083333333333" style="2" customWidth="1"/>
    <col min="256" max="492" width="9" style="2"/>
    <col min="493" max="493" width="22.6666666666667" style="2" customWidth="1"/>
    <col min="494" max="494" width="29.2166666666667" style="2" customWidth="1"/>
    <col min="495" max="495" width="13.4416666666667" style="2" customWidth="1"/>
    <col min="496" max="496" width="10.4416666666667" style="2" customWidth="1"/>
    <col min="497" max="497" width="6.21666666666667" style="2" customWidth="1"/>
    <col min="498" max="498" width="9" style="2"/>
    <col min="499" max="499" width="6.88333333333333" style="2" customWidth="1"/>
    <col min="500" max="500" width="4" style="2" customWidth="1"/>
    <col min="501" max="501" width="10.4416666666667" style="2" customWidth="1"/>
    <col min="502" max="502" width="6.21666666666667" style="2" customWidth="1"/>
    <col min="503" max="503" width="9" style="2"/>
    <col min="504" max="504" width="6.88333333333333" style="2" customWidth="1"/>
    <col min="505" max="505" width="4" style="2" customWidth="1"/>
    <col min="506" max="506" width="9" style="2"/>
    <col min="507" max="507" width="6.21666666666667" style="2" customWidth="1"/>
    <col min="508" max="508" width="9" style="2"/>
    <col min="509" max="509" width="9" style="2" customWidth="1"/>
    <col min="510" max="510" width="13.775" style="2" customWidth="1"/>
    <col min="511" max="511" width="25.1083333333333" style="2" customWidth="1"/>
    <col min="512" max="748" width="9" style="2"/>
    <col min="749" max="749" width="22.6666666666667" style="2" customWidth="1"/>
    <col min="750" max="750" width="29.2166666666667" style="2" customWidth="1"/>
    <col min="751" max="751" width="13.4416666666667" style="2" customWidth="1"/>
    <col min="752" max="752" width="10.4416666666667" style="2" customWidth="1"/>
    <col min="753" max="753" width="6.21666666666667" style="2" customWidth="1"/>
    <col min="754" max="754" width="9" style="2"/>
    <col min="755" max="755" width="6.88333333333333" style="2" customWidth="1"/>
    <col min="756" max="756" width="4" style="2" customWidth="1"/>
    <col min="757" max="757" width="10.4416666666667" style="2" customWidth="1"/>
    <col min="758" max="758" width="6.21666666666667" style="2" customWidth="1"/>
    <col min="759" max="759" width="9" style="2"/>
    <col min="760" max="760" width="6.88333333333333" style="2" customWidth="1"/>
    <col min="761" max="761" width="4" style="2" customWidth="1"/>
    <col min="762" max="762" width="9" style="2"/>
    <col min="763" max="763" width="6.21666666666667" style="2" customWidth="1"/>
    <col min="764" max="764" width="9" style="2"/>
    <col min="765" max="765" width="9" style="2" customWidth="1"/>
    <col min="766" max="766" width="13.775" style="2" customWidth="1"/>
    <col min="767" max="767" width="25.1083333333333" style="2" customWidth="1"/>
    <col min="768" max="1004" width="9" style="2"/>
    <col min="1005" max="1005" width="22.6666666666667" style="2" customWidth="1"/>
    <col min="1006" max="1006" width="29.2166666666667" style="2" customWidth="1"/>
    <col min="1007" max="1007" width="13.4416666666667" style="2" customWidth="1"/>
    <col min="1008" max="1008" width="10.4416666666667" style="2" customWidth="1"/>
    <col min="1009" max="1009" width="6.21666666666667" style="2" customWidth="1"/>
    <col min="1010" max="1010" width="9" style="2"/>
    <col min="1011" max="1011" width="6.88333333333333" style="2" customWidth="1"/>
    <col min="1012" max="1012" width="4" style="2" customWidth="1"/>
    <col min="1013" max="1013" width="10.4416666666667" style="2" customWidth="1"/>
    <col min="1014" max="1014" width="6.21666666666667" style="2" customWidth="1"/>
    <col min="1015" max="1015" width="9" style="2"/>
    <col min="1016" max="1016" width="6.88333333333333" style="2" customWidth="1"/>
    <col min="1017" max="1017" width="4" style="2" customWidth="1"/>
    <col min="1018" max="1018" width="9" style="2"/>
    <col min="1019" max="1019" width="6.21666666666667" style="2" customWidth="1"/>
    <col min="1020" max="1020" width="9" style="2"/>
    <col min="1021" max="1021" width="9" style="2" customWidth="1"/>
    <col min="1022" max="1022" width="13.775" style="2" customWidth="1"/>
    <col min="1023" max="1023" width="25.1083333333333" style="2" customWidth="1"/>
    <col min="1024" max="1260" width="9" style="2"/>
    <col min="1261" max="1261" width="22.6666666666667" style="2" customWidth="1"/>
    <col min="1262" max="1262" width="29.2166666666667" style="2" customWidth="1"/>
    <col min="1263" max="1263" width="13.4416666666667" style="2" customWidth="1"/>
    <col min="1264" max="1264" width="10.4416666666667" style="2" customWidth="1"/>
    <col min="1265" max="1265" width="6.21666666666667" style="2" customWidth="1"/>
    <col min="1266" max="1266" width="9" style="2"/>
    <col min="1267" max="1267" width="6.88333333333333" style="2" customWidth="1"/>
    <col min="1268" max="1268" width="4" style="2" customWidth="1"/>
    <col min="1269" max="1269" width="10.4416666666667" style="2" customWidth="1"/>
    <col min="1270" max="1270" width="6.21666666666667" style="2" customWidth="1"/>
    <col min="1271" max="1271" width="9" style="2"/>
    <col min="1272" max="1272" width="6.88333333333333" style="2" customWidth="1"/>
    <col min="1273" max="1273" width="4" style="2" customWidth="1"/>
    <col min="1274" max="1274" width="9" style="2"/>
    <col min="1275" max="1275" width="6.21666666666667" style="2" customWidth="1"/>
    <col min="1276" max="1276" width="9" style="2"/>
    <col min="1277" max="1277" width="9" style="2" customWidth="1"/>
    <col min="1278" max="1278" width="13.775" style="2" customWidth="1"/>
    <col min="1279" max="1279" width="25.1083333333333" style="2" customWidth="1"/>
    <col min="1280" max="1516" width="9" style="2"/>
    <col min="1517" max="1517" width="22.6666666666667" style="2" customWidth="1"/>
    <col min="1518" max="1518" width="29.2166666666667" style="2" customWidth="1"/>
    <col min="1519" max="1519" width="13.4416666666667" style="2" customWidth="1"/>
    <col min="1520" max="1520" width="10.4416666666667" style="2" customWidth="1"/>
    <col min="1521" max="1521" width="6.21666666666667" style="2" customWidth="1"/>
    <col min="1522" max="1522" width="9" style="2"/>
    <col min="1523" max="1523" width="6.88333333333333" style="2" customWidth="1"/>
    <col min="1524" max="1524" width="4" style="2" customWidth="1"/>
    <col min="1525" max="1525" width="10.4416666666667" style="2" customWidth="1"/>
    <col min="1526" max="1526" width="6.21666666666667" style="2" customWidth="1"/>
    <col min="1527" max="1527" width="9" style="2"/>
    <col min="1528" max="1528" width="6.88333333333333" style="2" customWidth="1"/>
    <col min="1529" max="1529" width="4" style="2" customWidth="1"/>
    <col min="1530" max="1530" width="9" style="2"/>
    <col min="1531" max="1531" width="6.21666666666667" style="2" customWidth="1"/>
    <col min="1532" max="1532" width="9" style="2"/>
    <col min="1533" max="1533" width="9" style="2" customWidth="1"/>
    <col min="1534" max="1534" width="13.775" style="2" customWidth="1"/>
    <col min="1535" max="1535" width="25.1083333333333" style="2" customWidth="1"/>
    <col min="1536" max="1772" width="9" style="2"/>
    <col min="1773" max="1773" width="22.6666666666667" style="2" customWidth="1"/>
    <col min="1774" max="1774" width="29.2166666666667" style="2" customWidth="1"/>
    <col min="1775" max="1775" width="13.4416666666667" style="2" customWidth="1"/>
    <col min="1776" max="1776" width="10.4416666666667" style="2" customWidth="1"/>
    <col min="1777" max="1777" width="6.21666666666667" style="2" customWidth="1"/>
    <col min="1778" max="1778" width="9" style="2"/>
    <col min="1779" max="1779" width="6.88333333333333" style="2" customWidth="1"/>
    <col min="1780" max="1780" width="4" style="2" customWidth="1"/>
    <col min="1781" max="1781" width="10.4416666666667" style="2" customWidth="1"/>
    <col min="1782" max="1782" width="6.21666666666667" style="2" customWidth="1"/>
    <col min="1783" max="1783" width="9" style="2"/>
    <col min="1784" max="1784" width="6.88333333333333" style="2" customWidth="1"/>
    <col min="1785" max="1785" width="4" style="2" customWidth="1"/>
    <col min="1786" max="1786" width="9" style="2"/>
    <col min="1787" max="1787" width="6.21666666666667" style="2" customWidth="1"/>
    <col min="1788" max="1788" width="9" style="2"/>
    <col min="1789" max="1789" width="9" style="2" customWidth="1"/>
    <col min="1790" max="1790" width="13.775" style="2" customWidth="1"/>
    <col min="1791" max="1791" width="25.1083333333333" style="2" customWidth="1"/>
    <col min="1792" max="2028" width="9" style="2"/>
    <col min="2029" max="2029" width="22.6666666666667" style="2" customWidth="1"/>
    <col min="2030" max="2030" width="29.2166666666667" style="2" customWidth="1"/>
    <col min="2031" max="2031" width="13.4416666666667" style="2" customWidth="1"/>
    <col min="2032" max="2032" width="10.4416666666667" style="2" customWidth="1"/>
    <col min="2033" max="2033" width="6.21666666666667" style="2" customWidth="1"/>
    <col min="2034" max="2034" width="9" style="2"/>
    <col min="2035" max="2035" width="6.88333333333333" style="2" customWidth="1"/>
    <col min="2036" max="2036" width="4" style="2" customWidth="1"/>
    <col min="2037" max="2037" width="10.4416666666667" style="2" customWidth="1"/>
    <col min="2038" max="2038" width="6.21666666666667" style="2" customWidth="1"/>
    <col min="2039" max="2039" width="9" style="2"/>
    <col min="2040" max="2040" width="6.88333333333333" style="2" customWidth="1"/>
    <col min="2041" max="2041" width="4" style="2" customWidth="1"/>
    <col min="2042" max="2042" width="9" style="2"/>
    <col min="2043" max="2043" width="6.21666666666667" style="2" customWidth="1"/>
    <col min="2044" max="2044" width="9" style="2"/>
    <col min="2045" max="2045" width="9" style="2" customWidth="1"/>
    <col min="2046" max="2046" width="13.775" style="2" customWidth="1"/>
    <col min="2047" max="2047" width="25.1083333333333" style="2" customWidth="1"/>
    <col min="2048" max="2284" width="9" style="2"/>
    <col min="2285" max="2285" width="22.6666666666667" style="2" customWidth="1"/>
    <col min="2286" max="2286" width="29.2166666666667" style="2" customWidth="1"/>
    <col min="2287" max="2287" width="13.4416666666667" style="2" customWidth="1"/>
    <col min="2288" max="2288" width="10.4416666666667" style="2" customWidth="1"/>
    <col min="2289" max="2289" width="6.21666666666667" style="2" customWidth="1"/>
    <col min="2290" max="2290" width="9" style="2"/>
    <col min="2291" max="2291" width="6.88333333333333" style="2" customWidth="1"/>
    <col min="2292" max="2292" width="4" style="2" customWidth="1"/>
    <col min="2293" max="2293" width="10.4416666666667" style="2" customWidth="1"/>
    <col min="2294" max="2294" width="6.21666666666667" style="2" customWidth="1"/>
    <col min="2295" max="2295" width="9" style="2"/>
    <col min="2296" max="2296" width="6.88333333333333" style="2" customWidth="1"/>
    <col min="2297" max="2297" width="4" style="2" customWidth="1"/>
    <col min="2298" max="2298" width="9" style="2"/>
    <col min="2299" max="2299" width="6.21666666666667" style="2" customWidth="1"/>
    <col min="2300" max="2300" width="9" style="2"/>
    <col min="2301" max="2301" width="9" style="2" customWidth="1"/>
    <col min="2302" max="2302" width="13.775" style="2" customWidth="1"/>
    <col min="2303" max="2303" width="25.1083333333333" style="2" customWidth="1"/>
    <col min="2304" max="2540" width="9" style="2"/>
    <col min="2541" max="2541" width="22.6666666666667" style="2" customWidth="1"/>
    <col min="2542" max="2542" width="29.2166666666667" style="2" customWidth="1"/>
    <col min="2543" max="2543" width="13.4416666666667" style="2" customWidth="1"/>
    <col min="2544" max="2544" width="10.4416666666667" style="2" customWidth="1"/>
    <col min="2545" max="2545" width="6.21666666666667" style="2" customWidth="1"/>
    <col min="2546" max="2546" width="9" style="2"/>
    <col min="2547" max="2547" width="6.88333333333333" style="2" customWidth="1"/>
    <col min="2548" max="2548" width="4" style="2" customWidth="1"/>
    <col min="2549" max="2549" width="10.4416666666667" style="2" customWidth="1"/>
    <col min="2550" max="2550" width="6.21666666666667" style="2" customWidth="1"/>
    <col min="2551" max="2551" width="9" style="2"/>
    <col min="2552" max="2552" width="6.88333333333333" style="2" customWidth="1"/>
    <col min="2553" max="2553" width="4" style="2" customWidth="1"/>
    <col min="2554" max="2554" width="9" style="2"/>
    <col min="2555" max="2555" width="6.21666666666667" style="2" customWidth="1"/>
    <col min="2556" max="2556" width="9" style="2"/>
    <col min="2557" max="2557" width="9" style="2" customWidth="1"/>
    <col min="2558" max="2558" width="13.775" style="2" customWidth="1"/>
    <col min="2559" max="2559" width="25.1083333333333" style="2" customWidth="1"/>
    <col min="2560" max="2796" width="9" style="2"/>
    <col min="2797" max="2797" width="22.6666666666667" style="2" customWidth="1"/>
    <col min="2798" max="2798" width="29.2166666666667" style="2" customWidth="1"/>
    <col min="2799" max="2799" width="13.4416666666667" style="2" customWidth="1"/>
    <col min="2800" max="2800" width="10.4416666666667" style="2" customWidth="1"/>
    <col min="2801" max="2801" width="6.21666666666667" style="2" customWidth="1"/>
    <col min="2802" max="2802" width="9" style="2"/>
    <col min="2803" max="2803" width="6.88333333333333" style="2" customWidth="1"/>
    <col min="2804" max="2804" width="4" style="2" customWidth="1"/>
    <col min="2805" max="2805" width="10.4416666666667" style="2" customWidth="1"/>
    <col min="2806" max="2806" width="6.21666666666667" style="2" customWidth="1"/>
    <col min="2807" max="2807" width="9" style="2"/>
    <col min="2808" max="2808" width="6.88333333333333" style="2" customWidth="1"/>
    <col min="2809" max="2809" width="4" style="2" customWidth="1"/>
    <col min="2810" max="2810" width="9" style="2"/>
    <col min="2811" max="2811" width="6.21666666666667" style="2" customWidth="1"/>
    <col min="2812" max="2812" width="9" style="2"/>
    <col min="2813" max="2813" width="9" style="2" customWidth="1"/>
    <col min="2814" max="2814" width="13.775" style="2" customWidth="1"/>
    <col min="2815" max="2815" width="25.1083333333333" style="2" customWidth="1"/>
    <col min="2816" max="3052" width="9" style="2"/>
    <col min="3053" max="3053" width="22.6666666666667" style="2" customWidth="1"/>
    <col min="3054" max="3054" width="29.2166666666667" style="2" customWidth="1"/>
    <col min="3055" max="3055" width="13.4416666666667" style="2" customWidth="1"/>
    <col min="3056" max="3056" width="10.4416666666667" style="2" customWidth="1"/>
    <col min="3057" max="3057" width="6.21666666666667" style="2" customWidth="1"/>
    <col min="3058" max="3058" width="9" style="2"/>
    <col min="3059" max="3059" width="6.88333333333333" style="2" customWidth="1"/>
    <col min="3060" max="3060" width="4" style="2" customWidth="1"/>
    <col min="3061" max="3061" width="10.4416666666667" style="2" customWidth="1"/>
    <col min="3062" max="3062" width="6.21666666666667" style="2" customWidth="1"/>
    <col min="3063" max="3063" width="9" style="2"/>
    <col min="3064" max="3064" width="6.88333333333333" style="2" customWidth="1"/>
    <col min="3065" max="3065" width="4" style="2" customWidth="1"/>
    <col min="3066" max="3066" width="9" style="2"/>
    <col min="3067" max="3067" width="6.21666666666667" style="2" customWidth="1"/>
    <col min="3068" max="3068" width="9" style="2"/>
    <col min="3069" max="3069" width="9" style="2" customWidth="1"/>
    <col min="3070" max="3070" width="13.775" style="2" customWidth="1"/>
    <col min="3071" max="3071" width="25.1083333333333" style="2" customWidth="1"/>
    <col min="3072" max="3308" width="9" style="2"/>
    <col min="3309" max="3309" width="22.6666666666667" style="2" customWidth="1"/>
    <col min="3310" max="3310" width="29.2166666666667" style="2" customWidth="1"/>
    <col min="3311" max="3311" width="13.4416666666667" style="2" customWidth="1"/>
    <col min="3312" max="3312" width="10.4416666666667" style="2" customWidth="1"/>
    <col min="3313" max="3313" width="6.21666666666667" style="2" customWidth="1"/>
    <col min="3314" max="3314" width="9" style="2"/>
    <col min="3315" max="3315" width="6.88333333333333" style="2" customWidth="1"/>
    <col min="3316" max="3316" width="4" style="2" customWidth="1"/>
    <col min="3317" max="3317" width="10.4416666666667" style="2" customWidth="1"/>
    <col min="3318" max="3318" width="6.21666666666667" style="2" customWidth="1"/>
    <col min="3319" max="3319" width="9" style="2"/>
    <col min="3320" max="3320" width="6.88333333333333" style="2" customWidth="1"/>
    <col min="3321" max="3321" width="4" style="2" customWidth="1"/>
    <col min="3322" max="3322" width="9" style="2"/>
    <col min="3323" max="3323" width="6.21666666666667" style="2" customWidth="1"/>
    <col min="3324" max="3324" width="9" style="2"/>
    <col min="3325" max="3325" width="9" style="2" customWidth="1"/>
    <col min="3326" max="3326" width="13.775" style="2" customWidth="1"/>
    <col min="3327" max="3327" width="25.1083333333333" style="2" customWidth="1"/>
    <col min="3328" max="3564" width="9" style="2"/>
    <col min="3565" max="3565" width="22.6666666666667" style="2" customWidth="1"/>
    <col min="3566" max="3566" width="29.2166666666667" style="2" customWidth="1"/>
    <col min="3567" max="3567" width="13.4416666666667" style="2" customWidth="1"/>
    <col min="3568" max="3568" width="10.4416666666667" style="2" customWidth="1"/>
    <col min="3569" max="3569" width="6.21666666666667" style="2" customWidth="1"/>
    <col min="3570" max="3570" width="9" style="2"/>
    <col min="3571" max="3571" width="6.88333333333333" style="2" customWidth="1"/>
    <col min="3572" max="3572" width="4" style="2" customWidth="1"/>
    <col min="3573" max="3573" width="10.4416666666667" style="2" customWidth="1"/>
    <col min="3574" max="3574" width="6.21666666666667" style="2" customWidth="1"/>
    <col min="3575" max="3575" width="9" style="2"/>
    <col min="3576" max="3576" width="6.88333333333333" style="2" customWidth="1"/>
    <col min="3577" max="3577" width="4" style="2" customWidth="1"/>
    <col min="3578" max="3578" width="9" style="2"/>
    <col min="3579" max="3579" width="6.21666666666667" style="2" customWidth="1"/>
    <col min="3580" max="3580" width="9" style="2"/>
    <col min="3581" max="3581" width="9" style="2" customWidth="1"/>
    <col min="3582" max="3582" width="13.775" style="2" customWidth="1"/>
    <col min="3583" max="3583" width="25.1083333333333" style="2" customWidth="1"/>
    <col min="3584" max="3820" width="9" style="2"/>
    <col min="3821" max="3821" width="22.6666666666667" style="2" customWidth="1"/>
    <col min="3822" max="3822" width="29.2166666666667" style="2" customWidth="1"/>
    <col min="3823" max="3823" width="13.4416666666667" style="2" customWidth="1"/>
    <col min="3824" max="3824" width="10.4416666666667" style="2" customWidth="1"/>
    <col min="3825" max="3825" width="6.21666666666667" style="2" customWidth="1"/>
    <col min="3826" max="3826" width="9" style="2"/>
    <col min="3827" max="3827" width="6.88333333333333" style="2" customWidth="1"/>
    <col min="3828" max="3828" width="4" style="2" customWidth="1"/>
    <col min="3829" max="3829" width="10.4416666666667" style="2" customWidth="1"/>
    <col min="3830" max="3830" width="6.21666666666667" style="2" customWidth="1"/>
    <col min="3831" max="3831" width="9" style="2"/>
    <col min="3832" max="3832" width="6.88333333333333" style="2" customWidth="1"/>
    <col min="3833" max="3833" width="4" style="2" customWidth="1"/>
    <col min="3834" max="3834" width="9" style="2"/>
    <col min="3835" max="3835" width="6.21666666666667" style="2" customWidth="1"/>
    <col min="3836" max="3836" width="9" style="2"/>
    <col min="3837" max="3837" width="9" style="2" customWidth="1"/>
    <col min="3838" max="3838" width="13.775" style="2" customWidth="1"/>
    <col min="3839" max="3839" width="25.1083333333333" style="2" customWidth="1"/>
    <col min="3840" max="4076" width="9" style="2"/>
    <col min="4077" max="4077" width="22.6666666666667" style="2" customWidth="1"/>
    <col min="4078" max="4078" width="29.2166666666667" style="2" customWidth="1"/>
    <col min="4079" max="4079" width="13.4416666666667" style="2" customWidth="1"/>
    <col min="4080" max="4080" width="10.4416666666667" style="2" customWidth="1"/>
    <col min="4081" max="4081" width="6.21666666666667" style="2" customWidth="1"/>
    <col min="4082" max="4082" width="9" style="2"/>
    <col min="4083" max="4083" width="6.88333333333333" style="2" customWidth="1"/>
    <col min="4084" max="4084" width="4" style="2" customWidth="1"/>
    <col min="4085" max="4085" width="10.4416666666667" style="2" customWidth="1"/>
    <col min="4086" max="4086" width="6.21666666666667" style="2" customWidth="1"/>
    <col min="4087" max="4087" width="9" style="2"/>
    <col min="4088" max="4088" width="6.88333333333333" style="2" customWidth="1"/>
    <col min="4089" max="4089" width="4" style="2" customWidth="1"/>
    <col min="4090" max="4090" width="9" style="2"/>
    <col min="4091" max="4091" width="6.21666666666667" style="2" customWidth="1"/>
    <col min="4092" max="4092" width="9" style="2"/>
    <col min="4093" max="4093" width="9" style="2" customWidth="1"/>
    <col min="4094" max="4094" width="13.775" style="2" customWidth="1"/>
    <col min="4095" max="4095" width="25.1083333333333" style="2" customWidth="1"/>
    <col min="4096" max="4332" width="9" style="2"/>
    <col min="4333" max="4333" width="22.6666666666667" style="2" customWidth="1"/>
    <col min="4334" max="4334" width="29.2166666666667" style="2" customWidth="1"/>
    <col min="4335" max="4335" width="13.4416666666667" style="2" customWidth="1"/>
    <col min="4336" max="4336" width="10.4416666666667" style="2" customWidth="1"/>
    <col min="4337" max="4337" width="6.21666666666667" style="2" customWidth="1"/>
    <col min="4338" max="4338" width="9" style="2"/>
    <col min="4339" max="4339" width="6.88333333333333" style="2" customWidth="1"/>
    <col min="4340" max="4340" width="4" style="2" customWidth="1"/>
    <col min="4341" max="4341" width="10.4416666666667" style="2" customWidth="1"/>
    <col min="4342" max="4342" width="6.21666666666667" style="2" customWidth="1"/>
    <col min="4343" max="4343" width="9" style="2"/>
    <col min="4344" max="4344" width="6.88333333333333" style="2" customWidth="1"/>
    <col min="4345" max="4345" width="4" style="2" customWidth="1"/>
    <col min="4346" max="4346" width="9" style="2"/>
    <col min="4347" max="4347" width="6.21666666666667" style="2" customWidth="1"/>
    <col min="4348" max="4348" width="9" style="2"/>
    <col min="4349" max="4349" width="9" style="2" customWidth="1"/>
    <col min="4350" max="4350" width="13.775" style="2" customWidth="1"/>
    <col min="4351" max="4351" width="25.1083333333333" style="2" customWidth="1"/>
    <col min="4352" max="4588" width="9" style="2"/>
    <col min="4589" max="4589" width="22.6666666666667" style="2" customWidth="1"/>
    <col min="4590" max="4590" width="29.2166666666667" style="2" customWidth="1"/>
    <col min="4591" max="4591" width="13.4416666666667" style="2" customWidth="1"/>
    <col min="4592" max="4592" width="10.4416666666667" style="2" customWidth="1"/>
    <col min="4593" max="4593" width="6.21666666666667" style="2" customWidth="1"/>
    <col min="4594" max="4594" width="9" style="2"/>
    <col min="4595" max="4595" width="6.88333333333333" style="2" customWidth="1"/>
    <col min="4596" max="4596" width="4" style="2" customWidth="1"/>
    <col min="4597" max="4597" width="10.4416666666667" style="2" customWidth="1"/>
    <col min="4598" max="4598" width="6.21666666666667" style="2" customWidth="1"/>
    <col min="4599" max="4599" width="9" style="2"/>
    <col min="4600" max="4600" width="6.88333333333333" style="2" customWidth="1"/>
    <col min="4601" max="4601" width="4" style="2" customWidth="1"/>
    <col min="4602" max="4602" width="9" style="2"/>
    <col min="4603" max="4603" width="6.21666666666667" style="2" customWidth="1"/>
    <col min="4604" max="4604" width="9" style="2"/>
    <col min="4605" max="4605" width="9" style="2" customWidth="1"/>
    <col min="4606" max="4606" width="13.775" style="2" customWidth="1"/>
    <col min="4607" max="4607" width="25.1083333333333" style="2" customWidth="1"/>
    <col min="4608" max="4844" width="9" style="2"/>
    <col min="4845" max="4845" width="22.6666666666667" style="2" customWidth="1"/>
    <col min="4846" max="4846" width="29.2166666666667" style="2" customWidth="1"/>
    <col min="4847" max="4847" width="13.4416666666667" style="2" customWidth="1"/>
    <col min="4848" max="4848" width="10.4416666666667" style="2" customWidth="1"/>
    <col min="4849" max="4849" width="6.21666666666667" style="2" customWidth="1"/>
    <col min="4850" max="4850" width="9" style="2"/>
    <col min="4851" max="4851" width="6.88333333333333" style="2" customWidth="1"/>
    <col min="4852" max="4852" width="4" style="2" customWidth="1"/>
    <col min="4853" max="4853" width="10.4416666666667" style="2" customWidth="1"/>
    <col min="4854" max="4854" width="6.21666666666667" style="2" customWidth="1"/>
    <col min="4855" max="4855" width="9" style="2"/>
    <col min="4856" max="4856" width="6.88333333333333" style="2" customWidth="1"/>
    <col min="4857" max="4857" width="4" style="2" customWidth="1"/>
    <col min="4858" max="4858" width="9" style="2"/>
    <col min="4859" max="4859" width="6.21666666666667" style="2" customWidth="1"/>
    <col min="4860" max="4860" width="9" style="2"/>
    <col min="4861" max="4861" width="9" style="2" customWidth="1"/>
    <col min="4862" max="4862" width="13.775" style="2" customWidth="1"/>
    <col min="4863" max="4863" width="25.1083333333333" style="2" customWidth="1"/>
    <col min="4864" max="5100" width="9" style="2"/>
    <col min="5101" max="5101" width="22.6666666666667" style="2" customWidth="1"/>
    <col min="5102" max="5102" width="29.2166666666667" style="2" customWidth="1"/>
    <col min="5103" max="5103" width="13.4416666666667" style="2" customWidth="1"/>
    <col min="5104" max="5104" width="10.4416666666667" style="2" customWidth="1"/>
    <col min="5105" max="5105" width="6.21666666666667" style="2" customWidth="1"/>
    <col min="5106" max="5106" width="9" style="2"/>
    <col min="5107" max="5107" width="6.88333333333333" style="2" customWidth="1"/>
    <col min="5108" max="5108" width="4" style="2" customWidth="1"/>
    <col min="5109" max="5109" width="10.4416666666667" style="2" customWidth="1"/>
    <col min="5110" max="5110" width="6.21666666666667" style="2" customWidth="1"/>
    <col min="5111" max="5111" width="9" style="2"/>
    <col min="5112" max="5112" width="6.88333333333333" style="2" customWidth="1"/>
    <col min="5113" max="5113" width="4" style="2" customWidth="1"/>
    <col min="5114" max="5114" width="9" style="2"/>
    <col min="5115" max="5115" width="6.21666666666667" style="2" customWidth="1"/>
    <col min="5116" max="5116" width="9" style="2"/>
    <col min="5117" max="5117" width="9" style="2" customWidth="1"/>
    <col min="5118" max="5118" width="13.775" style="2" customWidth="1"/>
    <col min="5119" max="5119" width="25.1083333333333" style="2" customWidth="1"/>
    <col min="5120" max="5356" width="9" style="2"/>
    <col min="5357" max="5357" width="22.6666666666667" style="2" customWidth="1"/>
    <col min="5358" max="5358" width="29.2166666666667" style="2" customWidth="1"/>
    <col min="5359" max="5359" width="13.4416666666667" style="2" customWidth="1"/>
    <col min="5360" max="5360" width="10.4416666666667" style="2" customWidth="1"/>
    <col min="5361" max="5361" width="6.21666666666667" style="2" customWidth="1"/>
    <col min="5362" max="5362" width="9" style="2"/>
    <col min="5363" max="5363" width="6.88333333333333" style="2" customWidth="1"/>
    <col min="5364" max="5364" width="4" style="2" customWidth="1"/>
    <col min="5365" max="5365" width="10.4416666666667" style="2" customWidth="1"/>
    <col min="5366" max="5366" width="6.21666666666667" style="2" customWidth="1"/>
    <col min="5367" max="5367" width="9" style="2"/>
    <col min="5368" max="5368" width="6.88333333333333" style="2" customWidth="1"/>
    <col min="5369" max="5369" width="4" style="2" customWidth="1"/>
    <col min="5370" max="5370" width="9" style="2"/>
    <col min="5371" max="5371" width="6.21666666666667" style="2" customWidth="1"/>
    <col min="5372" max="5372" width="9" style="2"/>
    <col min="5373" max="5373" width="9" style="2" customWidth="1"/>
    <col min="5374" max="5374" width="13.775" style="2" customWidth="1"/>
    <col min="5375" max="5375" width="25.1083333333333" style="2" customWidth="1"/>
    <col min="5376" max="5612" width="9" style="2"/>
    <col min="5613" max="5613" width="22.6666666666667" style="2" customWidth="1"/>
    <col min="5614" max="5614" width="29.2166666666667" style="2" customWidth="1"/>
    <col min="5615" max="5615" width="13.4416666666667" style="2" customWidth="1"/>
    <col min="5616" max="5616" width="10.4416666666667" style="2" customWidth="1"/>
    <col min="5617" max="5617" width="6.21666666666667" style="2" customWidth="1"/>
    <col min="5618" max="5618" width="9" style="2"/>
    <col min="5619" max="5619" width="6.88333333333333" style="2" customWidth="1"/>
    <col min="5620" max="5620" width="4" style="2" customWidth="1"/>
    <col min="5621" max="5621" width="10.4416666666667" style="2" customWidth="1"/>
    <col min="5622" max="5622" width="6.21666666666667" style="2" customWidth="1"/>
    <col min="5623" max="5623" width="9" style="2"/>
    <col min="5624" max="5624" width="6.88333333333333" style="2" customWidth="1"/>
    <col min="5625" max="5625" width="4" style="2" customWidth="1"/>
    <col min="5626" max="5626" width="9" style="2"/>
    <col min="5627" max="5627" width="6.21666666666667" style="2" customWidth="1"/>
    <col min="5628" max="5628" width="9" style="2"/>
    <col min="5629" max="5629" width="9" style="2" customWidth="1"/>
    <col min="5630" max="5630" width="13.775" style="2" customWidth="1"/>
    <col min="5631" max="5631" width="25.1083333333333" style="2" customWidth="1"/>
    <col min="5632" max="5868" width="9" style="2"/>
    <col min="5869" max="5869" width="22.6666666666667" style="2" customWidth="1"/>
    <col min="5870" max="5870" width="29.2166666666667" style="2" customWidth="1"/>
    <col min="5871" max="5871" width="13.4416666666667" style="2" customWidth="1"/>
    <col min="5872" max="5872" width="10.4416666666667" style="2" customWidth="1"/>
    <col min="5873" max="5873" width="6.21666666666667" style="2" customWidth="1"/>
    <col min="5874" max="5874" width="9" style="2"/>
    <col min="5875" max="5875" width="6.88333333333333" style="2" customWidth="1"/>
    <col min="5876" max="5876" width="4" style="2" customWidth="1"/>
    <col min="5877" max="5877" width="10.4416666666667" style="2" customWidth="1"/>
    <col min="5878" max="5878" width="6.21666666666667" style="2" customWidth="1"/>
    <col min="5879" max="5879" width="9" style="2"/>
    <col min="5880" max="5880" width="6.88333333333333" style="2" customWidth="1"/>
    <col min="5881" max="5881" width="4" style="2" customWidth="1"/>
    <col min="5882" max="5882" width="9" style="2"/>
    <col min="5883" max="5883" width="6.21666666666667" style="2" customWidth="1"/>
    <col min="5884" max="5884" width="9" style="2"/>
    <col min="5885" max="5885" width="9" style="2" customWidth="1"/>
    <col min="5886" max="5886" width="13.775" style="2" customWidth="1"/>
    <col min="5887" max="5887" width="25.1083333333333" style="2" customWidth="1"/>
    <col min="5888" max="6124" width="9" style="2"/>
    <col min="6125" max="6125" width="22.6666666666667" style="2" customWidth="1"/>
    <col min="6126" max="6126" width="29.2166666666667" style="2" customWidth="1"/>
    <col min="6127" max="6127" width="13.4416666666667" style="2" customWidth="1"/>
    <col min="6128" max="6128" width="10.4416666666667" style="2" customWidth="1"/>
    <col min="6129" max="6129" width="6.21666666666667" style="2" customWidth="1"/>
    <col min="6130" max="6130" width="9" style="2"/>
    <col min="6131" max="6131" width="6.88333333333333" style="2" customWidth="1"/>
    <col min="6132" max="6132" width="4" style="2" customWidth="1"/>
    <col min="6133" max="6133" width="10.4416666666667" style="2" customWidth="1"/>
    <col min="6134" max="6134" width="6.21666666666667" style="2" customWidth="1"/>
    <col min="6135" max="6135" width="9" style="2"/>
    <col min="6136" max="6136" width="6.88333333333333" style="2" customWidth="1"/>
    <col min="6137" max="6137" width="4" style="2" customWidth="1"/>
    <col min="6138" max="6138" width="9" style="2"/>
    <col min="6139" max="6139" width="6.21666666666667" style="2" customWidth="1"/>
    <col min="6140" max="6140" width="9" style="2"/>
    <col min="6141" max="6141" width="9" style="2" customWidth="1"/>
    <col min="6142" max="6142" width="13.775" style="2" customWidth="1"/>
    <col min="6143" max="6143" width="25.1083333333333" style="2" customWidth="1"/>
    <col min="6144" max="6380" width="9" style="2"/>
    <col min="6381" max="6381" width="22.6666666666667" style="2" customWidth="1"/>
    <col min="6382" max="6382" width="29.2166666666667" style="2" customWidth="1"/>
    <col min="6383" max="6383" width="13.4416666666667" style="2" customWidth="1"/>
    <col min="6384" max="6384" width="10.4416666666667" style="2" customWidth="1"/>
    <col min="6385" max="6385" width="6.21666666666667" style="2" customWidth="1"/>
    <col min="6386" max="6386" width="9" style="2"/>
    <col min="6387" max="6387" width="6.88333333333333" style="2" customWidth="1"/>
    <col min="6388" max="6388" width="4" style="2" customWidth="1"/>
    <col min="6389" max="6389" width="10.4416666666667" style="2" customWidth="1"/>
    <col min="6390" max="6390" width="6.21666666666667" style="2" customWidth="1"/>
    <col min="6391" max="6391" width="9" style="2"/>
    <col min="6392" max="6392" width="6.88333333333333" style="2" customWidth="1"/>
    <col min="6393" max="6393" width="4" style="2" customWidth="1"/>
    <col min="6394" max="6394" width="9" style="2"/>
    <col min="6395" max="6395" width="6.21666666666667" style="2" customWidth="1"/>
    <col min="6396" max="6396" width="9" style="2"/>
    <col min="6397" max="6397" width="9" style="2" customWidth="1"/>
    <col min="6398" max="6398" width="13.775" style="2" customWidth="1"/>
    <col min="6399" max="6399" width="25.1083333333333" style="2" customWidth="1"/>
    <col min="6400" max="6636" width="9" style="2"/>
    <col min="6637" max="6637" width="22.6666666666667" style="2" customWidth="1"/>
    <col min="6638" max="6638" width="29.2166666666667" style="2" customWidth="1"/>
    <col min="6639" max="6639" width="13.4416666666667" style="2" customWidth="1"/>
    <col min="6640" max="6640" width="10.4416666666667" style="2" customWidth="1"/>
    <col min="6641" max="6641" width="6.21666666666667" style="2" customWidth="1"/>
    <col min="6642" max="6642" width="9" style="2"/>
    <col min="6643" max="6643" width="6.88333333333333" style="2" customWidth="1"/>
    <col min="6644" max="6644" width="4" style="2" customWidth="1"/>
    <col min="6645" max="6645" width="10.4416666666667" style="2" customWidth="1"/>
    <col min="6646" max="6646" width="6.21666666666667" style="2" customWidth="1"/>
    <col min="6647" max="6647" width="9" style="2"/>
    <col min="6648" max="6648" width="6.88333333333333" style="2" customWidth="1"/>
    <col min="6649" max="6649" width="4" style="2" customWidth="1"/>
    <col min="6650" max="6650" width="9" style="2"/>
    <col min="6651" max="6651" width="6.21666666666667" style="2" customWidth="1"/>
    <col min="6652" max="6652" width="9" style="2"/>
    <col min="6653" max="6653" width="9" style="2" customWidth="1"/>
    <col min="6654" max="6654" width="13.775" style="2" customWidth="1"/>
    <col min="6655" max="6655" width="25.1083333333333" style="2" customWidth="1"/>
    <col min="6656" max="6892" width="9" style="2"/>
    <col min="6893" max="6893" width="22.6666666666667" style="2" customWidth="1"/>
    <col min="6894" max="6894" width="29.2166666666667" style="2" customWidth="1"/>
    <col min="6895" max="6895" width="13.4416666666667" style="2" customWidth="1"/>
    <col min="6896" max="6896" width="10.4416666666667" style="2" customWidth="1"/>
    <col min="6897" max="6897" width="6.21666666666667" style="2" customWidth="1"/>
    <col min="6898" max="6898" width="9" style="2"/>
    <col min="6899" max="6899" width="6.88333333333333" style="2" customWidth="1"/>
    <col min="6900" max="6900" width="4" style="2" customWidth="1"/>
    <col min="6901" max="6901" width="10.4416666666667" style="2" customWidth="1"/>
    <col min="6902" max="6902" width="6.21666666666667" style="2" customWidth="1"/>
    <col min="6903" max="6903" width="9" style="2"/>
    <col min="6904" max="6904" width="6.88333333333333" style="2" customWidth="1"/>
    <col min="6905" max="6905" width="4" style="2" customWidth="1"/>
    <col min="6906" max="6906" width="9" style="2"/>
    <col min="6907" max="6907" width="6.21666666666667" style="2" customWidth="1"/>
    <col min="6908" max="6908" width="9" style="2"/>
    <col min="6909" max="6909" width="9" style="2" customWidth="1"/>
    <col min="6910" max="6910" width="13.775" style="2" customWidth="1"/>
    <col min="6911" max="6911" width="25.1083333333333" style="2" customWidth="1"/>
    <col min="6912" max="7148" width="9" style="2"/>
    <col min="7149" max="7149" width="22.6666666666667" style="2" customWidth="1"/>
    <col min="7150" max="7150" width="29.2166666666667" style="2" customWidth="1"/>
    <col min="7151" max="7151" width="13.4416666666667" style="2" customWidth="1"/>
    <col min="7152" max="7152" width="10.4416666666667" style="2" customWidth="1"/>
    <col min="7153" max="7153" width="6.21666666666667" style="2" customWidth="1"/>
    <col min="7154" max="7154" width="9" style="2"/>
    <col min="7155" max="7155" width="6.88333333333333" style="2" customWidth="1"/>
    <col min="7156" max="7156" width="4" style="2" customWidth="1"/>
    <col min="7157" max="7157" width="10.4416666666667" style="2" customWidth="1"/>
    <col min="7158" max="7158" width="6.21666666666667" style="2" customWidth="1"/>
    <col min="7159" max="7159" width="9" style="2"/>
    <col min="7160" max="7160" width="6.88333333333333" style="2" customWidth="1"/>
    <col min="7161" max="7161" width="4" style="2" customWidth="1"/>
    <col min="7162" max="7162" width="9" style="2"/>
    <col min="7163" max="7163" width="6.21666666666667" style="2" customWidth="1"/>
    <col min="7164" max="7164" width="9" style="2"/>
    <col min="7165" max="7165" width="9" style="2" customWidth="1"/>
    <col min="7166" max="7166" width="13.775" style="2" customWidth="1"/>
    <col min="7167" max="7167" width="25.1083333333333" style="2" customWidth="1"/>
    <col min="7168" max="7404" width="9" style="2"/>
    <col min="7405" max="7405" width="22.6666666666667" style="2" customWidth="1"/>
    <col min="7406" max="7406" width="29.2166666666667" style="2" customWidth="1"/>
    <col min="7407" max="7407" width="13.4416666666667" style="2" customWidth="1"/>
    <col min="7408" max="7408" width="10.4416666666667" style="2" customWidth="1"/>
    <col min="7409" max="7409" width="6.21666666666667" style="2" customWidth="1"/>
    <col min="7410" max="7410" width="9" style="2"/>
    <col min="7411" max="7411" width="6.88333333333333" style="2" customWidth="1"/>
    <col min="7412" max="7412" width="4" style="2" customWidth="1"/>
    <col min="7413" max="7413" width="10.4416666666667" style="2" customWidth="1"/>
    <col min="7414" max="7414" width="6.21666666666667" style="2" customWidth="1"/>
    <col min="7415" max="7415" width="9" style="2"/>
    <col min="7416" max="7416" width="6.88333333333333" style="2" customWidth="1"/>
    <col min="7417" max="7417" width="4" style="2" customWidth="1"/>
    <col min="7418" max="7418" width="9" style="2"/>
    <col min="7419" max="7419" width="6.21666666666667" style="2" customWidth="1"/>
    <col min="7420" max="7420" width="9" style="2"/>
    <col min="7421" max="7421" width="9" style="2" customWidth="1"/>
    <col min="7422" max="7422" width="13.775" style="2" customWidth="1"/>
    <col min="7423" max="7423" width="25.1083333333333" style="2" customWidth="1"/>
    <col min="7424" max="7660" width="9" style="2"/>
    <col min="7661" max="7661" width="22.6666666666667" style="2" customWidth="1"/>
    <col min="7662" max="7662" width="29.2166666666667" style="2" customWidth="1"/>
    <col min="7663" max="7663" width="13.4416666666667" style="2" customWidth="1"/>
    <col min="7664" max="7664" width="10.4416666666667" style="2" customWidth="1"/>
    <col min="7665" max="7665" width="6.21666666666667" style="2" customWidth="1"/>
    <col min="7666" max="7666" width="9" style="2"/>
    <col min="7667" max="7667" width="6.88333333333333" style="2" customWidth="1"/>
    <col min="7668" max="7668" width="4" style="2" customWidth="1"/>
    <col min="7669" max="7669" width="10.4416666666667" style="2" customWidth="1"/>
    <col min="7670" max="7670" width="6.21666666666667" style="2" customWidth="1"/>
    <col min="7671" max="7671" width="9" style="2"/>
    <col min="7672" max="7672" width="6.88333333333333" style="2" customWidth="1"/>
    <col min="7673" max="7673" width="4" style="2" customWidth="1"/>
    <col min="7674" max="7674" width="9" style="2"/>
    <col min="7675" max="7675" width="6.21666666666667" style="2" customWidth="1"/>
    <col min="7676" max="7676" width="9" style="2"/>
    <col min="7677" max="7677" width="9" style="2" customWidth="1"/>
    <col min="7678" max="7678" width="13.775" style="2" customWidth="1"/>
    <col min="7679" max="7679" width="25.1083333333333" style="2" customWidth="1"/>
    <col min="7680" max="7916" width="9" style="2"/>
    <col min="7917" max="7917" width="22.6666666666667" style="2" customWidth="1"/>
    <col min="7918" max="7918" width="29.2166666666667" style="2" customWidth="1"/>
    <col min="7919" max="7919" width="13.4416666666667" style="2" customWidth="1"/>
    <col min="7920" max="7920" width="10.4416666666667" style="2" customWidth="1"/>
    <col min="7921" max="7921" width="6.21666666666667" style="2" customWidth="1"/>
    <col min="7922" max="7922" width="9" style="2"/>
    <col min="7923" max="7923" width="6.88333333333333" style="2" customWidth="1"/>
    <col min="7924" max="7924" width="4" style="2" customWidth="1"/>
    <col min="7925" max="7925" width="10.4416666666667" style="2" customWidth="1"/>
    <col min="7926" max="7926" width="6.21666666666667" style="2" customWidth="1"/>
    <col min="7927" max="7927" width="9" style="2"/>
    <col min="7928" max="7928" width="6.88333333333333" style="2" customWidth="1"/>
    <col min="7929" max="7929" width="4" style="2" customWidth="1"/>
    <col min="7930" max="7930" width="9" style="2"/>
    <col min="7931" max="7931" width="6.21666666666667" style="2" customWidth="1"/>
    <col min="7932" max="7932" width="9" style="2"/>
    <col min="7933" max="7933" width="9" style="2" customWidth="1"/>
    <col min="7934" max="7934" width="13.775" style="2" customWidth="1"/>
    <col min="7935" max="7935" width="25.1083333333333" style="2" customWidth="1"/>
    <col min="7936" max="8172" width="9" style="2"/>
    <col min="8173" max="8173" width="22.6666666666667" style="2" customWidth="1"/>
    <col min="8174" max="8174" width="29.2166666666667" style="2" customWidth="1"/>
    <col min="8175" max="8175" width="13.4416666666667" style="2" customWidth="1"/>
    <col min="8176" max="8176" width="10.4416666666667" style="2" customWidth="1"/>
    <col min="8177" max="8177" width="6.21666666666667" style="2" customWidth="1"/>
    <col min="8178" max="8178" width="9" style="2"/>
    <col min="8179" max="8179" width="6.88333333333333" style="2" customWidth="1"/>
    <col min="8180" max="8180" width="4" style="2" customWidth="1"/>
    <col min="8181" max="8181" width="10.4416666666667" style="2" customWidth="1"/>
    <col min="8182" max="8182" width="6.21666666666667" style="2" customWidth="1"/>
    <col min="8183" max="8183" width="9" style="2"/>
    <col min="8184" max="8184" width="6.88333333333333" style="2" customWidth="1"/>
    <col min="8185" max="8185" width="4" style="2" customWidth="1"/>
    <col min="8186" max="8186" width="9" style="2"/>
    <col min="8187" max="8187" width="6.21666666666667" style="2" customWidth="1"/>
    <col min="8188" max="8188" width="9" style="2"/>
    <col min="8189" max="8189" width="9" style="2" customWidth="1"/>
    <col min="8190" max="8190" width="13.775" style="2" customWidth="1"/>
    <col min="8191" max="8191" width="25.1083333333333" style="2" customWidth="1"/>
    <col min="8192" max="8428" width="9" style="2"/>
    <col min="8429" max="8429" width="22.6666666666667" style="2" customWidth="1"/>
    <col min="8430" max="8430" width="29.2166666666667" style="2" customWidth="1"/>
    <col min="8431" max="8431" width="13.4416666666667" style="2" customWidth="1"/>
    <col min="8432" max="8432" width="10.4416666666667" style="2" customWidth="1"/>
    <col min="8433" max="8433" width="6.21666666666667" style="2" customWidth="1"/>
    <col min="8434" max="8434" width="9" style="2"/>
    <col min="8435" max="8435" width="6.88333333333333" style="2" customWidth="1"/>
    <col min="8436" max="8436" width="4" style="2" customWidth="1"/>
    <col min="8437" max="8437" width="10.4416666666667" style="2" customWidth="1"/>
    <col min="8438" max="8438" width="6.21666666666667" style="2" customWidth="1"/>
    <col min="8439" max="8439" width="9" style="2"/>
    <col min="8440" max="8440" width="6.88333333333333" style="2" customWidth="1"/>
    <col min="8441" max="8441" width="4" style="2" customWidth="1"/>
    <col min="8442" max="8442" width="9" style="2"/>
    <col min="8443" max="8443" width="6.21666666666667" style="2" customWidth="1"/>
    <col min="8444" max="8444" width="9" style="2"/>
    <col min="8445" max="8445" width="9" style="2" customWidth="1"/>
    <col min="8446" max="8446" width="13.775" style="2" customWidth="1"/>
    <col min="8447" max="8447" width="25.1083333333333" style="2" customWidth="1"/>
    <col min="8448" max="8684" width="9" style="2"/>
    <col min="8685" max="8685" width="22.6666666666667" style="2" customWidth="1"/>
    <col min="8686" max="8686" width="29.2166666666667" style="2" customWidth="1"/>
    <col min="8687" max="8687" width="13.4416666666667" style="2" customWidth="1"/>
    <col min="8688" max="8688" width="10.4416666666667" style="2" customWidth="1"/>
    <col min="8689" max="8689" width="6.21666666666667" style="2" customWidth="1"/>
    <col min="8690" max="8690" width="9" style="2"/>
    <col min="8691" max="8691" width="6.88333333333333" style="2" customWidth="1"/>
    <col min="8692" max="8692" width="4" style="2" customWidth="1"/>
    <col min="8693" max="8693" width="10.4416666666667" style="2" customWidth="1"/>
    <col min="8694" max="8694" width="6.21666666666667" style="2" customWidth="1"/>
    <col min="8695" max="8695" width="9" style="2"/>
    <col min="8696" max="8696" width="6.88333333333333" style="2" customWidth="1"/>
    <col min="8697" max="8697" width="4" style="2" customWidth="1"/>
    <col min="8698" max="8698" width="9" style="2"/>
    <col min="8699" max="8699" width="6.21666666666667" style="2" customWidth="1"/>
    <col min="8700" max="8700" width="9" style="2"/>
    <col min="8701" max="8701" width="9" style="2" customWidth="1"/>
    <col min="8702" max="8702" width="13.775" style="2" customWidth="1"/>
    <col min="8703" max="8703" width="25.1083333333333" style="2" customWidth="1"/>
    <col min="8704" max="8940" width="9" style="2"/>
    <col min="8941" max="8941" width="22.6666666666667" style="2" customWidth="1"/>
    <col min="8942" max="8942" width="29.2166666666667" style="2" customWidth="1"/>
    <col min="8943" max="8943" width="13.4416666666667" style="2" customWidth="1"/>
    <col min="8944" max="8944" width="10.4416666666667" style="2" customWidth="1"/>
    <col min="8945" max="8945" width="6.21666666666667" style="2" customWidth="1"/>
    <col min="8946" max="8946" width="9" style="2"/>
    <col min="8947" max="8947" width="6.88333333333333" style="2" customWidth="1"/>
    <col min="8948" max="8948" width="4" style="2" customWidth="1"/>
    <col min="8949" max="8949" width="10.4416666666667" style="2" customWidth="1"/>
    <col min="8950" max="8950" width="6.21666666666667" style="2" customWidth="1"/>
    <col min="8951" max="8951" width="9" style="2"/>
    <col min="8952" max="8952" width="6.88333333333333" style="2" customWidth="1"/>
    <col min="8953" max="8953" width="4" style="2" customWidth="1"/>
    <col min="8954" max="8954" width="9" style="2"/>
    <col min="8955" max="8955" width="6.21666666666667" style="2" customWidth="1"/>
    <col min="8956" max="8956" width="9" style="2"/>
    <col min="8957" max="8957" width="9" style="2" customWidth="1"/>
    <col min="8958" max="8958" width="13.775" style="2" customWidth="1"/>
    <col min="8959" max="8959" width="25.1083333333333" style="2" customWidth="1"/>
    <col min="8960" max="9196" width="9" style="2"/>
    <col min="9197" max="9197" width="22.6666666666667" style="2" customWidth="1"/>
    <col min="9198" max="9198" width="29.2166666666667" style="2" customWidth="1"/>
    <col min="9199" max="9199" width="13.4416666666667" style="2" customWidth="1"/>
    <col min="9200" max="9200" width="10.4416666666667" style="2" customWidth="1"/>
    <col min="9201" max="9201" width="6.21666666666667" style="2" customWidth="1"/>
    <col min="9202" max="9202" width="9" style="2"/>
    <col min="9203" max="9203" width="6.88333333333333" style="2" customWidth="1"/>
    <col min="9204" max="9204" width="4" style="2" customWidth="1"/>
    <col min="9205" max="9205" width="10.4416666666667" style="2" customWidth="1"/>
    <col min="9206" max="9206" width="6.21666666666667" style="2" customWidth="1"/>
    <col min="9207" max="9207" width="9" style="2"/>
    <col min="9208" max="9208" width="6.88333333333333" style="2" customWidth="1"/>
    <col min="9209" max="9209" width="4" style="2" customWidth="1"/>
    <col min="9210" max="9210" width="9" style="2"/>
    <col min="9211" max="9211" width="6.21666666666667" style="2" customWidth="1"/>
    <col min="9212" max="9212" width="9" style="2"/>
    <col min="9213" max="9213" width="9" style="2" customWidth="1"/>
    <col min="9214" max="9214" width="13.775" style="2" customWidth="1"/>
    <col min="9215" max="9215" width="25.1083333333333" style="2" customWidth="1"/>
    <col min="9216" max="9452" width="9" style="2"/>
    <col min="9453" max="9453" width="22.6666666666667" style="2" customWidth="1"/>
    <col min="9454" max="9454" width="29.2166666666667" style="2" customWidth="1"/>
    <col min="9455" max="9455" width="13.4416666666667" style="2" customWidth="1"/>
    <col min="9456" max="9456" width="10.4416666666667" style="2" customWidth="1"/>
    <col min="9457" max="9457" width="6.21666666666667" style="2" customWidth="1"/>
    <col min="9458" max="9458" width="9" style="2"/>
    <col min="9459" max="9459" width="6.88333333333333" style="2" customWidth="1"/>
    <col min="9460" max="9460" width="4" style="2" customWidth="1"/>
    <col min="9461" max="9461" width="10.4416666666667" style="2" customWidth="1"/>
    <col min="9462" max="9462" width="6.21666666666667" style="2" customWidth="1"/>
    <col min="9463" max="9463" width="9" style="2"/>
    <col min="9464" max="9464" width="6.88333333333333" style="2" customWidth="1"/>
    <col min="9465" max="9465" width="4" style="2" customWidth="1"/>
    <col min="9466" max="9466" width="9" style="2"/>
    <col min="9467" max="9467" width="6.21666666666667" style="2" customWidth="1"/>
    <col min="9468" max="9468" width="9" style="2"/>
    <col min="9469" max="9469" width="9" style="2" customWidth="1"/>
    <col min="9470" max="9470" width="13.775" style="2" customWidth="1"/>
    <col min="9471" max="9471" width="25.1083333333333" style="2" customWidth="1"/>
    <col min="9472" max="9708" width="9" style="2"/>
    <col min="9709" max="9709" width="22.6666666666667" style="2" customWidth="1"/>
    <col min="9710" max="9710" width="29.2166666666667" style="2" customWidth="1"/>
    <col min="9711" max="9711" width="13.4416666666667" style="2" customWidth="1"/>
    <col min="9712" max="9712" width="10.4416666666667" style="2" customWidth="1"/>
    <col min="9713" max="9713" width="6.21666666666667" style="2" customWidth="1"/>
    <col min="9714" max="9714" width="9" style="2"/>
    <col min="9715" max="9715" width="6.88333333333333" style="2" customWidth="1"/>
    <col min="9716" max="9716" width="4" style="2" customWidth="1"/>
    <col min="9717" max="9717" width="10.4416666666667" style="2" customWidth="1"/>
    <col min="9718" max="9718" width="6.21666666666667" style="2" customWidth="1"/>
    <col min="9719" max="9719" width="9" style="2"/>
    <col min="9720" max="9720" width="6.88333333333333" style="2" customWidth="1"/>
    <col min="9721" max="9721" width="4" style="2" customWidth="1"/>
    <col min="9722" max="9722" width="9" style="2"/>
    <col min="9723" max="9723" width="6.21666666666667" style="2" customWidth="1"/>
    <col min="9724" max="9724" width="9" style="2"/>
    <col min="9725" max="9725" width="9" style="2" customWidth="1"/>
    <col min="9726" max="9726" width="13.775" style="2" customWidth="1"/>
    <col min="9727" max="9727" width="25.1083333333333" style="2" customWidth="1"/>
    <col min="9728" max="9964" width="9" style="2"/>
    <col min="9965" max="9965" width="22.6666666666667" style="2" customWidth="1"/>
    <col min="9966" max="9966" width="29.2166666666667" style="2" customWidth="1"/>
    <col min="9967" max="9967" width="13.4416666666667" style="2" customWidth="1"/>
    <col min="9968" max="9968" width="10.4416666666667" style="2" customWidth="1"/>
    <col min="9969" max="9969" width="6.21666666666667" style="2" customWidth="1"/>
    <col min="9970" max="9970" width="9" style="2"/>
    <col min="9971" max="9971" width="6.88333333333333" style="2" customWidth="1"/>
    <col min="9972" max="9972" width="4" style="2" customWidth="1"/>
    <col min="9973" max="9973" width="10.4416666666667" style="2" customWidth="1"/>
    <col min="9974" max="9974" width="6.21666666666667" style="2" customWidth="1"/>
    <col min="9975" max="9975" width="9" style="2"/>
    <col min="9976" max="9976" width="6.88333333333333" style="2" customWidth="1"/>
    <col min="9977" max="9977" width="4" style="2" customWidth="1"/>
    <col min="9978" max="9978" width="9" style="2"/>
    <col min="9979" max="9979" width="6.21666666666667" style="2" customWidth="1"/>
    <col min="9980" max="9980" width="9" style="2"/>
    <col min="9981" max="9981" width="9" style="2" customWidth="1"/>
    <col min="9982" max="9982" width="13.775" style="2" customWidth="1"/>
    <col min="9983" max="9983" width="25.1083333333333" style="2" customWidth="1"/>
    <col min="9984" max="10220" width="9" style="2"/>
    <col min="10221" max="10221" width="22.6666666666667" style="2" customWidth="1"/>
    <col min="10222" max="10222" width="29.2166666666667" style="2" customWidth="1"/>
    <col min="10223" max="10223" width="13.4416666666667" style="2" customWidth="1"/>
    <col min="10224" max="10224" width="10.4416666666667" style="2" customWidth="1"/>
    <col min="10225" max="10225" width="6.21666666666667" style="2" customWidth="1"/>
    <col min="10226" max="10226" width="9" style="2"/>
    <col min="10227" max="10227" width="6.88333333333333" style="2" customWidth="1"/>
    <col min="10228" max="10228" width="4" style="2" customWidth="1"/>
    <col min="10229" max="10229" width="10.4416666666667" style="2" customWidth="1"/>
    <col min="10230" max="10230" width="6.21666666666667" style="2" customWidth="1"/>
    <col min="10231" max="10231" width="9" style="2"/>
    <col min="10232" max="10232" width="6.88333333333333" style="2" customWidth="1"/>
    <col min="10233" max="10233" width="4" style="2" customWidth="1"/>
    <col min="10234" max="10234" width="9" style="2"/>
    <col min="10235" max="10235" width="6.21666666666667" style="2" customWidth="1"/>
    <col min="10236" max="10236" width="9" style="2"/>
    <col min="10237" max="10237" width="9" style="2" customWidth="1"/>
    <col min="10238" max="10238" width="13.775" style="2" customWidth="1"/>
    <col min="10239" max="10239" width="25.1083333333333" style="2" customWidth="1"/>
    <col min="10240" max="10476" width="9" style="2"/>
    <col min="10477" max="10477" width="22.6666666666667" style="2" customWidth="1"/>
    <col min="10478" max="10478" width="29.2166666666667" style="2" customWidth="1"/>
    <col min="10479" max="10479" width="13.4416666666667" style="2" customWidth="1"/>
    <col min="10480" max="10480" width="10.4416666666667" style="2" customWidth="1"/>
    <col min="10481" max="10481" width="6.21666666666667" style="2" customWidth="1"/>
    <col min="10482" max="10482" width="9" style="2"/>
    <col min="10483" max="10483" width="6.88333333333333" style="2" customWidth="1"/>
    <col min="10484" max="10484" width="4" style="2" customWidth="1"/>
    <col min="10485" max="10485" width="10.4416666666667" style="2" customWidth="1"/>
    <col min="10486" max="10486" width="6.21666666666667" style="2" customWidth="1"/>
    <col min="10487" max="10487" width="9" style="2"/>
    <col min="10488" max="10488" width="6.88333333333333" style="2" customWidth="1"/>
    <col min="10489" max="10489" width="4" style="2" customWidth="1"/>
    <col min="10490" max="10490" width="9" style="2"/>
    <col min="10491" max="10491" width="6.21666666666667" style="2" customWidth="1"/>
    <col min="10492" max="10492" width="9" style="2"/>
    <col min="10493" max="10493" width="9" style="2" customWidth="1"/>
    <col min="10494" max="10494" width="13.775" style="2" customWidth="1"/>
    <col min="10495" max="10495" width="25.1083333333333" style="2" customWidth="1"/>
    <col min="10496" max="10732" width="9" style="2"/>
    <col min="10733" max="10733" width="22.6666666666667" style="2" customWidth="1"/>
    <col min="10734" max="10734" width="29.2166666666667" style="2" customWidth="1"/>
    <col min="10735" max="10735" width="13.4416666666667" style="2" customWidth="1"/>
    <col min="10736" max="10736" width="10.4416666666667" style="2" customWidth="1"/>
    <col min="10737" max="10737" width="6.21666666666667" style="2" customWidth="1"/>
    <col min="10738" max="10738" width="9" style="2"/>
    <col min="10739" max="10739" width="6.88333333333333" style="2" customWidth="1"/>
    <col min="10740" max="10740" width="4" style="2" customWidth="1"/>
    <col min="10741" max="10741" width="10.4416666666667" style="2" customWidth="1"/>
    <col min="10742" max="10742" width="6.21666666666667" style="2" customWidth="1"/>
    <col min="10743" max="10743" width="9" style="2"/>
    <col min="10744" max="10744" width="6.88333333333333" style="2" customWidth="1"/>
    <col min="10745" max="10745" width="4" style="2" customWidth="1"/>
    <col min="10746" max="10746" width="9" style="2"/>
    <col min="10747" max="10747" width="6.21666666666667" style="2" customWidth="1"/>
    <col min="10748" max="10748" width="9" style="2"/>
    <col min="10749" max="10749" width="9" style="2" customWidth="1"/>
    <col min="10750" max="10750" width="13.775" style="2" customWidth="1"/>
    <col min="10751" max="10751" width="25.1083333333333" style="2" customWidth="1"/>
    <col min="10752" max="10988" width="9" style="2"/>
    <col min="10989" max="10989" width="22.6666666666667" style="2" customWidth="1"/>
    <col min="10990" max="10990" width="29.2166666666667" style="2" customWidth="1"/>
    <col min="10991" max="10991" width="13.4416666666667" style="2" customWidth="1"/>
    <col min="10992" max="10992" width="10.4416666666667" style="2" customWidth="1"/>
    <col min="10993" max="10993" width="6.21666666666667" style="2" customWidth="1"/>
    <col min="10994" max="10994" width="9" style="2"/>
    <col min="10995" max="10995" width="6.88333333333333" style="2" customWidth="1"/>
    <col min="10996" max="10996" width="4" style="2" customWidth="1"/>
    <col min="10997" max="10997" width="10.4416666666667" style="2" customWidth="1"/>
    <col min="10998" max="10998" width="6.21666666666667" style="2" customWidth="1"/>
    <col min="10999" max="10999" width="9" style="2"/>
    <col min="11000" max="11000" width="6.88333333333333" style="2" customWidth="1"/>
    <col min="11001" max="11001" width="4" style="2" customWidth="1"/>
    <col min="11002" max="11002" width="9" style="2"/>
    <col min="11003" max="11003" width="6.21666666666667" style="2" customWidth="1"/>
    <col min="11004" max="11004" width="9" style="2"/>
    <col min="11005" max="11005" width="9" style="2" customWidth="1"/>
    <col min="11006" max="11006" width="13.775" style="2" customWidth="1"/>
    <col min="11007" max="11007" width="25.1083333333333" style="2" customWidth="1"/>
    <col min="11008" max="11244" width="9" style="2"/>
    <col min="11245" max="11245" width="22.6666666666667" style="2" customWidth="1"/>
    <col min="11246" max="11246" width="29.2166666666667" style="2" customWidth="1"/>
    <col min="11247" max="11247" width="13.4416666666667" style="2" customWidth="1"/>
    <col min="11248" max="11248" width="10.4416666666667" style="2" customWidth="1"/>
    <col min="11249" max="11249" width="6.21666666666667" style="2" customWidth="1"/>
    <col min="11250" max="11250" width="9" style="2"/>
    <col min="11251" max="11251" width="6.88333333333333" style="2" customWidth="1"/>
    <col min="11252" max="11252" width="4" style="2" customWidth="1"/>
    <col min="11253" max="11253" width="10.4416666666667" style="2" customWidth="1"/>
    <col min="11254" max="11254" width="6.21666666666667" style="2" customWidth="1"/>
    <col min="11255" max="11255" width="9" style="2"/>
    <col min="11256" max="11256" width="6.88333333333333" style="2" customWidth="1"/>
    <col min="11257" max="11257" width="4" style="2" customWidth="1"/>
    <col min="11258" max="11258" width="9" style="2"/>
    <col min="11259" max="11259" width="6.21666666666667" style="2" customWidth="1"/>
    <col min="11260" max="11260" width="9" style="2"/>
    <col min="11261" max="11261" width="9" style="2" customWidth="1"/>
    <col min="11262" max="11262" width="13.775" style="2" customWidth="1"/>
    <col min="11263" max="11263" width="25.1083333333333" style="2" customWidth="1"/>
    <col min="11264" max="11500" width="9" style="2"/>
    <col min="11501" max="11501" width="22.6666666666667" style="2" customWidth="1"/>
    <col min="11502" max="11502" width="29.2166666666667" style="2" customWidth="1"/>
    <col min="11503" max="11503" width="13.4416666666667" style="2" customWidth="1"/>
    <col min="11504" max="11504" width="10.4416666666667" style="2" customWidth="1"/>
    <col min="11505" max="11505" width="6.21666666666667" style="2" customWidth="1"/>
    <col min="11506" max="11506" width="9" style="2"/>
    <col min="11507" max="11507" width="6.88333333333333" style="2" customWidth="1"/>
    <col min="11508" max="11508" width="4" style="2" customWidth="1"/>
    <col min="11509" max="11509" width="10.4416666666667" style="2" customWidth="1"/>
    <col min="11510" max="11510" width="6.21666666666667" style="2" customWidth="1"/>
    <col min="11511" max="11511" width="9" style="2"/>
    <col min="11512" max="11512" width="6.88333333333333" style="2" customWidth="1"/>
    <col min="11513" max="11513" width="4" style="2" customWidth="1"/>
    <col min="11514" max="11514" width="9" style="2"/>
    <col min="11515" max="11515" width="6.21666666666667" style="2" customWidth="1"/>
    <col min="11516" max="11516" width="9" style="2"/>
    <col min="11517" max="11517" width="9" style="2" customWidth="1"/>
    <col min="11518" max="11518" width="13.775" style="2" customWidth="1"/>
    <col min="11519" max="11519" width="25.1083333333333" style="2" customWidth="1"/>
    <col min="11520" max="11756" width="9" style="2"/>
    <col min="11757" max="11757" width="22.6666666666667" style="2" customWidth="1"/>
    <col min="11758" max="11758" width="29.2166666666667" style="2" customWidth="1"/>
    <col min="11759" max="11759" width="13.4416666666667" style="2" customWidth="1"/>
    <col min="11760" max="11760" width="10.4416666666667" style="2" customWidth="1"/>
    <col min="11761" max="11761" width="6.21666666666667" style="2" customWidth="1"/>
    <col min="11762" max="11762" width="9" style="2"/>
    <col min="11763" max="11763" width="6.88333333333333" style="2" customWidth="1"/>
    <col min="11764" max="11764" width="4" style="2" customWidth="1"/>
    <col min="11765" max="11765" width="10.4416666666667" style="2" customWidth="1"/>
    <col min="11766" max="11766" width="6.21666666666667" style="2" customWidth="1"/>
    <col min="11767" max="11767" width="9" style="2"/>
    <col min="11768" max="11768" width="6.88333333333333" style="2" customWidth="1"/>
    <col min="11769" max="11769" width="4" style="2" customWidth="1"/>
    <col min="11770" max="11770" width="9" style="2"/>
    <col min="11771" max="11771" width="6.21666666666667" style="2" customWidth="1"/>
    <col min="11772" max="11772" width="9" style="2"/>
    <col min="11773" max="11773" width="9" style="2" customWidth="1"/>
    <col min="11774" max="11774" width="13.775" style="2" customWidth="1"/>
    <col min="11775" max="11775" width="25.1083333333333" style="2" customWidth="1"/>
    <col min="11776" max="12012" width="9" style="2"/>
    <col min="12013" max="12013" width="22.6666666666667" style="2" customWidth="1"/>
    <col min="12014" max="12014" width="29.2166666666667" style="2" customWidth="1"/>
    <col min="12015" max="12015" width="13.4416666666667" style="2" customWidth="1"/>
    <col min="12016" max="12016" width="10.4416666666667" style="2" customWidth="1"/>
    <col min="12017" max="12017" width="6.21666666666667" style="2" customWidth="1"/>
    <col min="12018" max="12018" width="9" style="2"/>
    <col min="12019" max="12019" width="6.88333333333333" style="2" customWidth="1"/>
    <col min="12020" max="12020" width="4" style="2" customWidth="1"/>
    <col min="12021" max="12021" width="10.4416666666667" style="2" customWidth="1"/>
    <col min="12022" max="12022" width="6.21666666666667" style="2" customWidth="1"/>
    <col min="12023" max="12023" width="9" style="2"/>
    <col min="12024" max="12024" width="6.88333333333333" style="2" customWidth="1"/>
    <col min="12025" max="12025" width="4" style="2" customWidth="1"/>
    <col min="12026" max="12026" width="9" style="2"/>
    <col min="12027" max="12027" width="6.21666666666667" style="2" customWidth="1"/>
    <col min="12028" max="12028" width="9" style="2"/>
    <col min="12029" max="12029" width="9" style="2" customWidth="1"/>
    <col min="12030" max="12030" width="13.775" style="2" customWidth="1"/>
    <col min="12031" max="12031" width="25.1083333333333" style="2" customWidth="1"/>
    <col min="12032" max="12268" width="9" style="2"/>
    <col min="12269" max="12269" width="22.6666666666667" style="2" customWidth="1"/>
    <col min="12270" max="12270" width="29.2166666666667" style="2" customWidth="1"/>
    <col min="12271" max="12271" width="13.4416666666667" style="2" customWidth="1"/>
    <col min="12272" max="12272" width="10.4416666666667" style="2" customWidth="1"/>
    <col min="12273" max="12273" width="6.21666666666667" style="2" customWidth="1"/>
    <col min="12274" max="12274" width="9" style="2"/>
    <col min="12275" max="12275" width="6.88333333333333" style="2" customWidth="1"/>
    <col min="12276" max="12276" width="4" style="2" customWidth="1"/>
    <col min="12277" max="12277" width="10.4416666666667" style="2" customWidth="1"/>
    <col min="12278" max="12278" width="6.21666666666667" style="2" customWidth="1"/>
    <col min="12279" max="12279" width="9" style="2"/>
    <col min="12280" max="12280" width="6.88333333333333" style="2" customWidth="1"/>
    <col min="12281" max="12281" width="4" style="2" customWidth="1"/>
    <col min="12282" max="12282" width="9" style="2"/>
    <col min="12283" max="12283" width="6.21666666666667" style="2" customWidth="1"/>
    <col min="12284" max="12284" width="9" style="2"/>
    <col min="12285" max="12285" width="9" style="2" customWidth="1"/>
    <col min="12286" max="12286" width="13.775" style="2" customWidth="1"/>
    <col min="12287" max="12287" width="25.1083333333333" style="2" customWidth="1"/>
    <col min="12288" max="12524" width="9" style="2"/>
    <col min="12525" max="12525" width="22.6666666666667" style="2" customWidth="1"/>
    <col min="12526" max="12526" width="29.2166666666667" style="2" customWidth="1"/>
    <col min="12527" max="12527" width="13.4416666666667" style="2" customWidth="1"/>
    <col min="12528" max="12528" width="10.4416666666667" style="2" customWidth="1"/>
    <col min="12529" max="12529" width="6.21666666666667" style="2" customWidth="1"/>
    <col min="12530" max="12530" width="9" style="2"/>
    <col min="12531" max="12531" width="6.88333333333333" style="2" customWidth="1"/>
    <col min="12532" max="12532" width="4" style="2" customWidth="1"/>
    <col min="12533" max="12533" width="10.4416666666667" style="2" customWidth="1"/>
    <col min="12534" max="12534" width="6.21666666666667" style="2" customWidth="1"/>
    <col min="12535" max="12535" width="9" style="2"/>
    <col min="12536" max="12536" width="6.88333333333333" style="2" customWidth="1"/>
    <col min="12537" max="12537" width="4" style="2" customWidth="1"/>
    <col min="12538" max="12538" width="9" style="2"/>
    <col min="12539" max="12539" width="6.21666666666667" style="2" customWidth="1"/>
    <col min="12540" max="12540" width="9" style="2"/>
    <col min="12541" max="12541" width="9" style="2" customWidth="1"/>
    <col min="12542" max="12542" width="13.775" style="2" customWidth="1"/>
    <col min="12543" max="12543" width="25.1083333333333" style="2" customWidth="1"/>
    <col min="12544" max="12780" width="9" style="2"/>
    <col min="12781" max="12781" width="22.6666666666667" style="2" customWidth="1"/>
    <col min="12782" max="12782" width="29.2166666666667" style="2" customWidth="1"/>
    <col min="12783" max="12783" width="13.4416666666667" style="2" customWidth="1"/>
    <col min="12784" max="12784" width="10.4416666666667" style="2" customWidth="1"/>
    <col min="12785" max="12785" width="6.21666666666667" style="2" customWidth="1"/>
    <col min="12786" max="12786" width="9" style="2"/>
    <col min="12787" max="12787" width="6.88333333333333" style="2" customWidth="1"/>
    <col min="12788" max="12788" width="4" style="2" customWidth="1"/>
    <col min="12789" max="12789" width="10.4416666666667" style="2" customWidth="1"/>
    <col min="12790" max="12790" width="6.21666666666667" style="2" customWidth="1"/>
    <col min="12791" max="12791" width="9" style="2"/>
    <col min="12792" max="12792" width="6.88333333333333" style="2" customWidth="1"/>
    <col min="12793" max="12793" width="4" style="2" customWidth="1"/>
    <col min="12794" max="12794" width="9" style="2"/>
    <col min="12795" max="12795" width="6.21666666666667" style="2" customWidth="1"/>
    <col min="12796" max="12796" width="9" style="2"/>
    <col min="12797" max="12797" width="9" style="2" customWidth="1"/>
    <col min="12798" max="12798" width="13.775" style="2" customWidth="1"/>
    <col min="12799" max="12799" width="25.1083333333333" style="2" customWidth="1"/>
    <col min="12800" max="13036" width="9" style="2"/>
    <col min="13037" max="13037" width="22.6666666666667" style="2" customWidth="1"/>
    <col min="13038" max="13038" width="29.2166666666667" style="2" customWidth="1"/>
    <col min="13039" max="13039" width="13.4416666666667" style="2" customWidth="1"/>
    <col min="13040" max="13040" width="10.4416666666667" style="2" customWidth="1"/>
    <col min="13041" max="13041" width="6.21666666666667" style="2" customWidth="1"/>
    <col min="13042" max="13042" width="9" style="2"/>
    <col min="13043" max="13043" width="6.88333333333333" style="2" customWidth="1"/>
    <col min="13044" max="13044" width="4" style="2" customWidth="1"/>
    <col min="13045" max="13045" width="10.4416666666667" style="2" customWidth="1"/>
    <col min="13046" max="13046" width="6.21666666666667" style="2" customWidth="1"/>
    <col min="13047" max="13047" width="9" style="2"/>
    <col min="13048" max="13048" width="6.88333333333333" style="2" customWidth="1"/>
    <col min="13049" max="13049" width="4" style="2" customWidth="1"/>
    <col min="13050" max="13050" width="9" style="2"/>
    <col min="13051" max="13051" width="6.21666666666667" style="2" customWidth="1"/>
    <col min="13052" max="13052" width="9" style="2"/>
    <col min="13053" max="13053" width="9" style="2" customWidth="1"/>
    <col min="13054" max="13054" width="13.775" style="2" customWidth="1"/>
    <col min="13055" max="13055" width="25.1083333333333" style="2" customWidth="1"/>
    <col min="13056" max="13292" width="9" style="2"/>
    <col min="13293" max="13293" width="22.6666666666667" style="2" customWidth="1"/>
    <col min="13294" max="13294" width="29.2166666666667" style="2" customWidth="1"/>
    <col min="13295" max="13295" width="13.4416666666667" style="2" customWidth="1"/>
    <col min="13296" max="13296" width="10.4416666666667" style="2" customWidth="1"/>
    <col min="13297" max="13297" width="6.21666666666667" style="2" customWidth="1"/>
    <col min="13298" max="13298" width="9" style="2"/>
    <col min="13299" max="13299" width="6.88333333333333" style="2" customWidth="1"/>
    <col min="13300" max="13300" width="4" style="2" customWidth="1"/>
    <col min="13301" max="13301" width="10.4416666666667" style="2" customWidth="1"/>
    <col min="13302" max="13302" width="6.21666666666667" style="2" customWidth="1"/>
    <col min="13303" max="13303" width="9" style="2"/>
    <col min="13304" max="13304" width="6.88333333333333" style="2" customWidth="1"/>
    <col min="13305" max="13305" width="4" style="2" customWidth="1"/>
    <col min="13306" max="13306" width="9" style="2"/>
    <col min="13307" max="13307" width="6.21666666666667" style="2" customWidth="1"/>
    <col min="13308" max="13308" width="9" style="2"/>
    <col min="13309" max="13309" width="9" style="2" customWidth="1"/>
    <col min="13310" max="13310" width="13.775" style="2" customWidth="1"/>
    <col min="13311" max="13311" width="25.1083333333333" style="2" customWidth="1"/>
    <col min="13312" max="13548" width="9" style="2"/>
    <col min="13549" max="13549" width="22.6666666666667" style="2" customWidth="1"/>
    <col min="13550" max="13550" width="29.2166666666667" style="2" customWidth="1"/>
    <col min="13551" max="13551" width="13.4416666666667" style="2" customWidth="1"/>
    <col min="13552" max="13552" width="10.4416666666667" style="2" customWidth="1"/>
    <col min="13553" max="13553" width="6.21666666666667" style="2" customWidth="1"/>
    <col min="13554" max="13554" width="9" style="2"/>
    <col min="13555" max="13555" width="6.88333333333333" style="2" customWidth="1"/>
    <col min="13556" max="13556" width="4" style="2" customWidth="1"/>
    <col min="13557" max="13557" width="10.4416666666667" style="2" customWidth="1"/>
    <col min="13558" max="13558" width="6.21666666666667" style="2" customWidth="1"/>
    <col min="13559" max="13559" width="9" style="2"/>
    <col min="13560" max="13560" width="6.88333333333333" style="2" customWidth="1"/>
    <col min="13561" max="13561" width="4" style="2" customWidth="1"/>
    <col min="13562" max="13562" width="9" style="2"/>
    <col min="13563" max="13563" width="6.21666666666667" style="2" customWidth="1"/>
    <col min="13564" max="13564" width="9" style="2"/>
    <col min="13565" max="13565" width="9" style="2" customWidth="1"/>
    <col min="13566" max="13566" width="13.775" style="2" customWidth="1"/>
    <col min="13567" max="13567" width="25.1083333333333" style="2" customWidth="1"/>
    <col min="13568" max="13804" width="9" style="2"/>
    <col min="13805" max="13805" width="22.6666666666667" style="2" customWidth="1"/>
    <col min="13806" max="13806" width="29.2166666666667" style="2" customWidth="1"/>
    <col min="13807" max="13807" width="13.4416666666667" style="2" customWidth="1"/>
    <col min="13808" max="13808" width="10.4416666666667" style="2" customWidth="1"/>
    <col min="13809" max="13809" width="6.21666666666667" style="2" customWidth="1"/>
    <col min="13810" max="13810" width="9" style="2"/>
    <col min="13811" max="13811" width="6.88333333333333" style="2" customWidth="1"/>
    <col min="13812" max="13812" width="4" style="2" customWidth="1"/>
    <col min="13813" max="13813" width="10.4416666666667" style="2" customWidth="1"/>
    <col min="13814" max="13814" width="6.21666666666667" style="2" customWidth="1"/>
    <col min="13815" max="13815" width="9" style="2"/>
    <col min="13816" max="13816" width="6.88333333333333" style="2" customWidth="1"/>
    <col min="13817" max="13817" width="4" style="2" customWidth="1"/>
    <col min="13818" max="13818" width="9" style="2"/>
    <col min="13819" max="13819" width="6.21666666666667" style="2" customWidth="1"/>
    <col min="13820" max="13820" width="9" style="2"/>
    <col min="13821" max="13821" width="9" style="2" customWidth="1"/>
    <col min="13822" max="13822" width="13.775" style="2" customWidth="1"/>
    <col min="13823" max="13823" width="25.1083333333333" style="2" customWidth="1"/>
    <col min="13824" max="14060" width="9" style="2"/>
    <col min="14061" max="14061" width="22.6666666666667" style="2" customWidth="1"/>
    <col min="14062" max="14062" width="29.2166666666667" style="2" customWidth="1"/>
    <col min="14063" max="14063" width="13.4416666666667" style="2" customWidth="1"/>
    <col min="14064" max="14064" width="10.4416666666667" style="2" customWidth="1"/>
    <col min="14065" max="14065" width="6.21666666666667" style="2" customWidth="1"/>
    <col min="14066" max="14066" width="9" style="2"/>
    <col min="14067" max="14067" width="6.88333333333333" style="2" customWidth="1"/>
    <col min="14068" max="14068" width="4" style="2" customWidth="1"/>
    <col min="14069" max="14069" width="10.4416666666667" style="2" customWidth="1"/>
    <col min="14070" max="14070" width="6.21666666666667" style="2" customWidth="1"/>
    <col min="14071" max="14071" width="9" style="2"/>
    <col min="14072" max="14072" width="6.88333333333333" style="2" customWidth="1"/>
    <col min="14073" max="14073" width="4" style="2" customWidth="1"/>
    <col min="14074" max="14074" width="9" style="2"/>
    <col min="14075" max="14075" width="6.21666666666667" style="2" customWidth="1"/>
    <col min="14076" max="14076" width="9" style="2"/>
    <col min="14077" max="14077" width="9" style="2" customWidth="1"/>
    <col min="14078" max="14078" width="13.775" style="2" customWidth="1"/>
    <col min="14079" max="14079" width="25.1083333333333" style="2" customWidth="1"/>
    <col min="14080" max="14316" width="9" style="2"/>
    <col min="14317" max="14317" width="22.6666666666667" style="2" customWidth="1"/>
    <col min="14318" max="14318" width="29.2166666666667" style="2" customWidth="1"/>
    <col min="14319" max="14319" width="13.4416666666667" style="2" customWidth="1"/>
    <col min="14320" max="14320" width="10.4416666666667" style="2" customWidth="1"/>
    <col min="14321" max="14321" width="6.21666666666667" style="2" customWidth="1"/>
    <col min="14322" max="14322" width="9" style="2"/>
    <col min="14323" max="14323" width="6.88333333333333" style="2" customWidth="1"/>
    <col min="14324" max="14324" width="4" style="2" customWidth="1"/>
    <col min="14325" max="14325" width="10.4416666666667" style="2" customWidth="1"/>
    <col min="14326" max="14326" width="6.21666666666667" style="2" customWidth="1"/>
    <col min="14327" max="14327" width="9" style="2"/>
    <col min="14328" max="14328" width="6.88333333333333" style="2" customWidth="1"/>
    <col min="14329" max="14329" width="4" style="2" customWidth="1"/>
    <col min="14330" max="14330" width="9" style="2"/>
    <col min="14331" max="14331" width="6.21666666666667" style="2" customWidth="1"/>
    <col min="14332" max="14332" width="9" style="2"/>
    <col min="14333" max="14333" width="9" style="2" customWidth="1"/>
    <col min="14334" max="14334" width="13.775" style="2" customWidth="1"/>
    <col min="14335" max="14335" width="25.1083333333333" style="2" customWidth="1"/>
    <col min="14336" max="14572" width="9" style="2"/>
    <col min="14573" max="14573" width="22.6666666666667" style="2" customWidth="1"/>
    <col min="14574" max="14574" width="29.2166666666667" style="2" customWidth="1"/>
    <col min="14575" max="14575" width="13.4416666666667" style="2" customWidth="1"/>
    <col min="14576" max="14576" width="10.4416666666667" style="2" customWidth="1"/>
    <col min="14577" max="14577" width="6.21666666666667" style="2" customWidth="1"/>
    <col min="14578" max="14578" width="9" style="2"/>
    <col min="14579" max="14579" width="6.88333333333333" style="2" customWidth="1"/>
    <col min="14580" max="14580" width="4" style="2" customWidth="1"/>
    <col min="14581" max="14581" width="10.4416666666667" style="2" customWidth="1"/>
    <col min="14582" max="14582" width="6.21666666666667" style="2" customWidth="1"/>
    <col min="14583" max="14583" width="9" style="2"/>
    <col min="14584" max="14584" width="6.88333333333333" style="2" customWidth="1"/>
    <col min="14585" max="14585" width="4" style="2" customWidth="1"/>
    <col min="14586" max="14586" width="9" style="2"/>
    <col min="14587" max="14587" width="6.21666666666667" style="2" customWidth="1"/>
    <col min="14588" max="14588" width="9" style="2"/>
    <col min="14589" max="14589" width="9" style="2" customWidth="1"/>
    <col min="14590" max="14590" width="13.775" style="2" customWidth="1"/>
    <col min="14591" max="14591" width="25.1083333333333" style="2" customWidth="1"/>
    <col min="14592" max="14828" width="9" style="2"/>
    <col min="14829" max="14829" width="22.6666666666667" style="2" customWidth="1"/>
    <col min="14830" max="14830" width="29.2166666666667" style="2" customWidth="1"/>
    <col min="14831" max="14831" width="13.4416666666667" style="2" customWidth="1"/>
    <col min="14832" max="14832" width="10.4416666666667" style="2" customWidth="1"/>
    <col min="14833" max="14833" width="6.21666666666667" style="2" customWidth="1"/>
    <col min="14834" max="14834" width="9" style="2"/>
    <col min="14835" max="14835" width="6.88333333333333" style="2" customWidth="1"/>
    <col min="14836" max="14836" width="4" style="2" customWidth="1"/>
    <col min="14837" max="14837" width="10.4416666666667" style="2" customWidth="1"/>
    <col min="14838" max="14838" width="6.21666666666667" style="2" customWidth="1"/>
    <col min="14839" max="14839" width="9" style="2"/>
    <col min="14840" max="14840" width="6.88333333333333" style="2" customWidth="1"/>
    <col min="14841" max="14841" width="4" style="2" customWidth="1"/>
    <col min="14842" max="14842" width="9" style="2"/>
    <col min="14843" max="14843" width="6.21666666666667" style="2" customWidth="1"/>
    <col min="14844" max="14844" width="9" style="2"/>
    <col min="14845" max="14845" width="9" style="2" customWidth="1"/>
    <col min="14846" max="14846" width="13.775" style="2" customWidth="1"/>
    <col min="14847" max="14847" width="25.1083333333333" style="2" customWidth="1"/>
    <col min="14848" max="15084" width="9" style="2"/>
    <col min="15085" max="15085" width="22.6666666666667" style="2" customWidth="1"/>
    <col min="15086" max="15086" width="29.2166666666667" style="2" customWidth="1"/>
    <col min="15087" max="15087" width="13.4416666666667" style="2" customWidth="1"/>
    <col min="15088" max="15088" width="10.4416666666667" style="2" customWidth="1"/>
    <col min="15089" max="15089" width="6.21666666666667" style="2" customWidth="1"/>
    <col min="15090" max="15090" width="9" style="2"/>
    <col min="15091" max="15091" width="6.88333333333333" style="2" customWidth="1"/>
    <col min="15092" max="15092" width="4" style="2" customWidth="1"/>
    <col min="15093" max="15093" width="10.4416666666667" style="2" customWidth="1"/>
    <col min="15094" max="15094" width="6.21666666666667" style="2" customWidth="1"/>
    <col min="15095" max="15095" width="9" style="2"/>
    <col min="15096" max="15096" width="6.88333333333333" style="2" customWidth="1"/>
    <col min="15097" max="15097" width="4" style="2" customWidth="1"/>
    <col min="15098" max="15098" width="9" style="2"/>
    <col min="15099" max="15099" width="6.21666666666667" style="2" customWidth="1"/>
    <col min="15100" max="15100" width="9" style="2"/>
    <col min="15101" max="15101" width="9" style="2" customWidth="1"/>
    <col min="15102" max="15102" width="13.775" style="2" customWidth="1"/>
    <col min="15103" max="15103" width="25.1083333333333" style="2" customWidth="1"/>
    <col min="15104" max="15340" width="9" style="2"/>
    <col min="15341" max="15341" width="22.6666666666667" style="2" customWidth="1"/>
    <col min="15342" max="15342" width="29.2166666666667" style="2" customWidth="1"/>
    <col min="15343" max="15343" width="13.4416666666667" style="2" customWidth="1"/>
    <col min="15344" max="15344" width="10.4416666666667" style="2" customWidth="1"/>
    <col min="15345" max="15345" width="6.21666666666667" style="2" customWidth="1"/>
    <col min="15346" max="15346" width="9" style="2"/>
    <col min="15347" max="15347" width="6.88333333333333" style="2" customWidth="1"/>
    <col min="15348" max="15348" width="4" style="2" customWidth="1"/>
    <col min="15349" max="15349" width="10.4416666666667" style="2" customWidth="1"/>
    <col min="15350" max="15350" width="6.21666666666667" style="2" customWidth="1"/>
    <col min="15351" max="15351" width="9" style="2"/>
    <col min="15352" max="15352" width="6.88333333333333" style="2" customWidth="1"/>
    <col min="15353" max="15353" width="4" style="2" customWidth="1"/>
    <col min="15354" max="15354" width="9" style="2"/>
    <col min="15355" max="15355" width="6.21666666666667" style="2" customWidth="1"/>
    <col min="15356" max="15356" width="9" style="2"/>
    <col min="15357" max="15357" width="9" style="2" customWidth="1"/>
    <col min="15358" max="15358" width="13.775" style="2" customWidth="1"/>
    <col min="15359" max="15359" width="25.1083333333333" style="2" customWidth="1"/>
    <col min="15360" max="15596" width="9" style="2"/>
    <col min="15597" max="15597" width="22.6666666666667" style="2" customWidth="1"/>
    <col min="15598" max="15598" width="29.2166666666667" style="2" customWidth="1"/>
    <col min="15599" max="15599" width="13.4416666666667" style="2" customWidth="1"/>
    <col min="15600" max="15600" width="10.4416666666667" style="2" customWidth="1"/>
    <col min="15601" max="15601" width="6.21666666666667" style="2" customWidth="1"/>
    <col min="15602" max="15602" width="9" style="2"/>
    <col min="15603" max="15603" width="6.88333333333333" style="2" customWidth="1"/>
    <col min="15604" max="15604" width="4" style="2" customWidth="1"/>
    <col min="15605" max="15605" width="10.4416666666667" style="2" customWidth="1"/>
    <col min="15606" max="15606" width="6.21666666666667" style="2" customWidth="1"/>
    <col min="15607" max="15607" width="9" style="2"/>
    <col min="15608" max="15608" width="6.88333333333333" style="2" customWidth="1"/>
    <col min="15609" max="15609" width="4" style="2" customWidth="1"/>
    <col min="15610" max="15610" width="9" style="2"/>
    <col min="15611" max="15611" width="6.21666666666667" style="2" customWidth="1"/>
    <col min="15612" max="15612" width="9" style="2"/>
    <col min="15613" max="15613" width="9" style="2" customWidth="1"/>
    <col min="15614" max="15614" width="13.775" style="2" customWidth="1"/>
    <col min="15615" max="15615" width="25.1083333333333" style="2" customWidth="1"/>
    <col min="15616" max="15852" width="9" style="2"/>
    <col min="15853" max="15853" width="22.6666666666667" style="2" customWidth="1"/>
    <col min="15854" max="15854" width="29.2166666666667" style="2" customWidth="1"/>
    <col min="15855" max="15855" width="13.4416666666667" style="2" customWidth="1"/>
    <col min="15856" max="15856" width="10.4416666666667" style="2" customWidth="1"/>
    <col min="15857" max="15857" width="6.21666666666667" style="2" customWidth="1"/>
    <col min="15858" max="15858" width="9" style="2"/>
    <col min="15859" max="15859" width="6.88333333333333" style="2" customWidth="1"/>
    <col min="15860" max="15860" width="4" style="2" customWidth="1"/>
    <col min="15861" max="15861" width="10.4416666666667" style="2" customWidth="1"/>
    <col min="15862" max="15862" width="6.21666666666667" style="2" customWidth="1"/>
    <col min="15863" max="15863" width="9" style="2"/>
    <col min="15864" max="15864" width="6.88333333333333" style="2" customWidth="1"/>
    <col min="15865" max="15865" width="4" style="2" customWidth="1"/>
    <col min="15866" max="15866" width="9" style="2"/>
    <col min="15867" max="15867" width="6.21666666666667" style="2" customWidth="1"/>
    <col min="15868" max="15868" width="9" style="2"/>
    <col min="15869" max="15869" width="9" style="2" customWidth="1"/>
    <col min="15870" max="15870" width="13.775" style="2" customWidth="1"/>
    <col min="15871" max="15871" width="25.1083333333333" style="2" customWidth="1"/>
    <col min="15872" max="16108" width="9" style="2"/>
    <col min="16109" max="16109" width="22.6666666666667" style="2" customWidth="1"/>
    <col min="16110" max="16110" width="29.2166666666667" style="2" customWidth="1"/>
    <col min="16111" max="16111" width="13.4416666666667" style="2" customWidth="1"/>
    <col min="16112" max="16112" width="10.4416666666667" style="2" customWidth="1"/>
    <col min="16113" max="16113" width="6.21666666666667" style="2" customWidth="1"/>
    <col min="16114" max="16114" width="9" style="2"/>
    <col min="16115" max="16115" width="6.88333333333333" style="2" customWidth="1"/>
    <col min="16116" max="16116" width="4" style="2" customWidth="1"/>
    <col min="16117" max="16117" width="10.4416666666667" style="2" customWidth="1"/>
    <col min="16118" max="16118" width="6.21666666666667" style="2" customWidth="1"/>
    <col min="16119" max="16119" width="9" style="2"/>
    <col min="16120" max="16120" width="6.88333333333333" style="2" customWidth="1"/>
    <col min="16121" max="16121" width="4" style="2" customWidth="1"/>
    <col min="16122" max="16122" width="9" style="2"/>
    <col min="16123" max="16123" width="6.21666666666667" style="2" customWidth="1"/>
    <col min="16124" max="16124" width="9" style="2"/>
    <col min="16125" max="16125" width="9" style="2" customWidth="1"/>
    <col min="16126" max="16126" width="13.775" style="2" customWidth="1"/>
    <col min="16127" max="16127" width="25.1083333333333" style="2" customWidth="1"/>
    <col min="16128" max="16384" width="9" style="2"/>
  </cols>
  <sheetData>
    <row r="1" spans="1:1">
      <c r="A1" s="2" t="s">
        <v>0</v>
      </c>
    </row>
    <row r="2" s="1" customFormat="1" ht="32.1" customHeight="1" spans="1:18">
      <c r="A2" s="4" t="s">
        <v>1</v>
      </c>
      <c r="B2" s="4"/>
      <c r="C2" s="4"/>
      <c r="D2" s="4"/>
      <c r="E2" s="4"/>
      <c r="F2" s="4"/>
      <c r="G2" s="4"/>
      <c r="H2" s="4"/>
      <c r="I2" s="4"/>
      <c r="J2" s="4"/>
      <c r="K2" s="4"/>
      <c r="L2" s="4"/>
      <c r="M2" s="4"/>
      <c r="N2" s="4"/>
      <c r="O2" s="4"/>
      <c r="P2" s="4"/>
      <c r="Q2" s="4"/>
      <c r="R2" s="4"/>
    </row>
    <row r="3" ht="20.1" customHeight="1" spans="1:7">
      <c r="A3" s="2" t="s">
        <v>2</v>
      </c>
      <c r="B3" s="2"/>
      <c r="G3" s="5" t="s">
        <v>3</v>
      </c>
    </row>
    <row r="4" ht="20.1" customHeight="1" spans="1:18">
      <c r="A4" s="6" t="s">
        <v>4</v>
      </c>
      <c r="B4" s="6" t="s">
        <v>5</v>
      </c>
      <c r="C4" s="6" t="s">
        <v>6</v>
      </c>
      <c r="D4" s="7" t="s">
        <v>7</v>
      </c>
      <c r="E4" s="7"/>
      <c r="F4" s="7"/>
      <c r="G4" s="7"/>
      <c r="H4" s="7"/>
      <c r="I4" s="7" t="s">
        <v>8</v>
      </c>
      <c r="J4" s="7"/>
      <c r="K4" s="7"/>
      <c r="L4" s="7"/>
      <c r="M4" s="7"/>
      <c r="N4" s="7" t="s">
        <v>9</v>
      </c>
      <c r="O4" s="7"/>
      <c r="P4" s="7"/>
      <c r="Q4" s="7"/>
      <c r="R4" s="7"/>
    </row>
    <row r="5" ht="20.1" customHeight="1" spans="1:18">
      <c r="A5" s="6"/>
      <c r="B5" s="6"/>
      <c r="C5" s="8"/>
      <c r="D5" s="7" t="s">
        <v>10</v>
      </c>
      <c r="E5" s="7" t="s">
        <v>11</v>
      </c>
      <c r="F5" s="7" t="s">
        <v>12</v>
      </c>
      <c r="G5" s="7" t="s">
        <v>13</v>
      </c>
      <c r="H5" s="7" t="s">
        <v>14</v>
      </c>
      <c r="I5" s="7" t="s">
        <v>10</v>
      </c>
      <c r="J5" s="7" t="s">
        <v>11</v>
      </c>
      <c r="K5" s="7" t="s">
        <v>12</v>
      </c>
      <c r="L5" s="7" t="s">
        <v>13</v>
      </c>
      <c r="M5" s="7" t="s">
        <v>14</v>
      </c>
      <c r="N5" s="7" t="s">
        <v>10</v>
      </c>
      <c r="O5" s="7" t="s">
        <v>11</v>
      </c>
      <c r="P5" s="7" t="s">
        <v>12</v>
      </c>
      <c r="Q5" s="7" t="s">
        <v>13</v>
      </c>
      <c r="R5" s="7" t="s">
        <v>14</v>
      </c>
    </row>
    <row r="6" ht="19.5" customHeight="1" spans="1:18">
      <c r="A6" s="9" t="s">
        <v>10</v>
      </c>
      <c r="B6" s="6"/>
      <c r="C6" s="6"/>
      <c r="D6" s="9">
        <f>E6+F6+G6+H6</f>
        <v>45919.595</v>
      </c>
      <c r="E6" s="9">
        <f>SUM(E7:E38)</f>
        <v>16842</v>
      </c>
      <c r="F6" s="9">
        <f>SUM(F7:F38)</f>
        <v>1348.7</v>
      </c>
      <c r="G6" s="9">
        <f>SUM(G7:G38)</f>
        <v>6569.2</v>
      </c>
      <c r="H6" s="9">
        <f>SUM(H7:H38)</f>
        <v>21159.695</v>
      </c>
      <c r="I6" s="9">
        <v>45706.11</v>
      </c>
      <c r="J6" s="9"/>
      <c r="K6" s="9"/>
      <c r="L6" s="9"/>
      <c r="M6" s="9"/>
      <c r="N6" s="9">
        <v>214.32</v>
      </c>
      <c r="O6" s="9"/>
      <c r="P6" s="9"/>
      <c r="Q6" s="9"/>
      <c r="R6" s="9"/>
    </row>
    <row r="7" ht="25.05" customHeight="1" spans="1:18">
      <c r="A7" s="231" t="s">
        <v>15</v>
      </c>
      <c r="B7" s="232" t="s">
        <v>16</v>
      </c>
      <c r="C7" s="6" t="s">
        <v>17</v>
      </c>
      <c r="D7" s="9">
        <f t="shared" ref="D7:D37" si="0">E7+F7+G7+H7</f>
        <v>39</v>
      </c>
      <c r="E7" s="233">
        <v>39</v>
      </c>
      <c r="F7" s="9"/>
      <c r="G7" s="9"/>
      <c r="H7" s="9"/>
      <c r="I7" s="9"/>
      <c r="J7" s="9"/>
      <c r="K7" s="9"/>
      <c r="L7" s="9"/>
      <c r="M7" s="9"/>
      <c r="N7" s="9"/>
      <c r="O7" s="9"/>
      <c r="P7" s="9"/>
      <c r="Q7" s="9"/>
      <c r="R7" s="9"/>
    </row>
    <row r="8" ht="34" customHeight="1" spans="1:18">
      <c r="A8" s="231" t="s">
        <v>18</v>
      </c>
      <c r="B8" s="232" t="s">
        <v>19</v>
      </c>
      <c r="C8" s="62" t="s">
        <v>20</v>
      </c>
      <c r="D8" s="9">
        <f t="shared" si="0"/>
        <v>6516</v>
      </c>
      <c r="E8" s="233">
        <v>6516</v>
      </c>
      <c r="F8" s="9"/>
      <c r="G8" s="9"/>
      <c r="H8" s="9"/>
      <c r="I8" s="9"/>
      <c r="J8" s="63"/>
      <c r="K8" s="9"/>
      <c r="L8" s="9"/>
      <c r="M8" s="9"/>
      <c r="N8" s="9"/>
      <c r="O8" s="63"/>
      <c r="P8" s="9"/>
      <c r="Q8" s="9"/>
      <c r="R8" s="9"/>
    </row>
    <row r="9" ht="25.05" customHeight="1" spans="1:18">
      <c r="A9" s="231" t="s">
        <v>21</v>
      </c>
      <c r="B9" s="232" t="s">
        <v>22</v>
      </c>
      <c r="C9" s="62" t="s">
        <v>23</v>
      </c>
      <c r="D9" s="9">
        <f t="shared" si="0"/>
        <v>64</v>
      </c>
      <c r="E9" s="61">
        <v>64</v>
      </c>
      <c r="F9" s="61"/>
      <c r="G9" s="9"/>
      <c r="H9" s="9"/>
      <c r="I9" s="9"/>
      <c r="J9" s="63"/>
      <c r="K9" s="9"/>
      <c r="L9" s="9"/>
      <c r="M9" s="9"/>
      <c r="N9" s="9"/>
      <c r="O9" s="63"/>
      <c r="P9" s="9"/>
      <c r="Q9" s="9"/>
      <c r="R9" s="9"/>
    </row>
    <row r="10" ht="25.05" customHeight="1" spans="1:18">
      <c r="A10" s="231" t="s">
        <v>24</v>
      </c>
      <c r="B10" s="232" t="s">
        <v>25</v>
      </c>
      <c r="C10" s="62" t="s">
        <v>26</v>
      </c>
      <c r="D10" s="9">
        <f t="shared" si="0"/>
        <v>134</v>
      </c>
      <c r="E10" s="61">
        <v>134</v>
      </c>
      <c r="F10" s="9"/>
      <c r="G10" s="9"/>
      <c r="H10" s="9"/>
      <c r="I10" s="9"/>
      <c r="J10" s="63"/>
      <c r="K10" s="9"/>
      <c r="L10" s="9"/>
      <c r="M10" s="9"/>
      <c r="N10" s="9"/>
      <c r="O10" s="63"/>
      <c r="P10" s="9"/>
      <c r="Q10" s="9"/>
      <c r="R10" s="9"/>
    </row>
    <row r="11" ht="25.05" customHeight="1" spans="1:18">
      <c r="A11" s="231" t="s">
        <v>27</v>
      </c>
      <c r="B11" s="232" t="s">
        <v>28</v>
      </c>
      <c r="C11" s="62" t="s">
        <v>29</v>
      </c>
      <c r="D11" s="9">
        <f t="shared" si="0"/>
        <v>300</v>
      </c>
      <c r="E11" s="37"/>
      <c r="F11" s="233">
        <v>300</v>
      </c>
      <c r="G11" s="9"/>
      <c r="H11" s="9"/>
      <c r="I11" s="9"/>
      <c r="J11" s="63"/>
      <c r="K11" s="9"/>
      <c r="L11" s="9"/>
      <c r="M11" s="9"/>
      <c r="N11" s="9"/>
      <c r="O11" s="63"/>
      <c r="P11" s="9"/>
      <c r="Q11" s="9"/>
      <c r="R11" s="9"/>
    </row>
    <row r="12" ht="25.05" customHeight="1" spans="1:18">
      <c r="A12" s="234" t="s">
        <v>30</v>
      </c>
      <c r="B12" s="235" t="s">
        <v>31</v>
      </c>
      <c r="C12" s="62" t="s">
        <v>20</v>
      </c>
      <c r="D12" s="9">
        <f t="shared" si="0"/>
        <v>200</v>
      </c>
      <c r="E12" s="67">
        <v>200</v>
      </c>
      <c r="F12" s="9"/>
      <c r="G12" s="9"/>
      <c r="H12" s="9"/>
      <c r="I12" s="9"/>
      <c r="J12" s="63"/>
      <c r="K12" s="9"/>
      <c r="L12" s="9"/>
      <c r="M12" s="9"/>
      <c r="N12" s="9"/>
      <c r="O12" s="63"/>
      <c r="P12" s="9"/>
      <c r="Q12" s="9"/>
      <c r="R12" s="9"/>
    </row>
    <row r="13" ht="25.05" customHeight="1" spans="1:18">
      <c r="A13" s="234" t="s">
        <v>32</v>
      </c>
      <c r="B13" s="235" t="s">
        <v>33</v>
      </c>
      <c r="C13" s="62" t="s">
        <v>20</v>
      </c>
      <c r="D13" s="9">
        <f t="shared" si="0"/>
        <v>9385</v>
      </c>
      <c r="E13" s="25">
        <v>9385</v>
      </c>
      <c r="F13" s="9"/>
      <c r="G13" s="9"/>
      <c r="H13" s="9"/>
      <c r="I13" s="9"/>
      <c r="J13" s="63"/>
      <c r="K13" s="9"/>
      <c r="L13" s="9"/>
      <c r="M13" s="9"/>
      <c r="N13" s="9"/>
      <c r="O13" s="63"/>
      <c r="P13" s="9"/>
      <c r="Q13" s="9"/>
      <c r="R13" s="9"/>
    </row>
    <row r="14" ht="25.05" customHeight="1" spans="1:18">
      <c r="A14" s="234" t="s">
        <v>34</v>
      </c>
      <c r="B14" s="235" t="s">
        <v>35</v>
      </c>
      <c r="C14" s="62" t="s">
        <v>23</v>
      </c>
      <c r="D14" s="9">
        <f t="shared" si="0"/>
        <v>4</v>
      </c>
      <c r="E14" s="63">
        <v>4</v>
      </c>
      <c r="F14" s="25"/>
      <c r="G14" s="9"/>
      <c r="H14" s="9"/>
      <c r="I14" s="9"/>
      <c r="J14" s="63"/>
      <c r="K14" s="9"/>
      <c r="L14" s="9"/>
      <c r="M14" s="9"/>
      <c r="N14" s="9"/>
      <c r="O14" s="63"/>
      <c r="P14" s="9"/>
      <c r="Q14" s="9"/>
      <c r="R14" s="9"/>
    </row>
    <row r="15" ht="25.05" customHeight="1" spans="1:18">
      <c r="A15" s="236" t="s">
        <v>36</v>
      </c>
      <c r="B15" s="236" t="s">
        <v>31</v>
      </c>
      <c r="C15" s="62" t="s">
        <v>20</v>
      </c>
      <c r="D15" s="9">
        <f t="shared" si="0"/>
        <v>750</v>
      </c>
      <c r="E15" s="25">
        <v>500</v>
      </c>
      <c r="F15" s="25">
        <v>250</v>
      </c>
      <c r="G15" s="9"/>
      <c r="H15" s="9"/>
      <c r="I15" s="9"/>
      <c r="J15" s="63"/>
      <c r="K15" s="9"/>
      <c r="L15" s="9"/>
      <c r="M15" s="9"/>
      <c r="N15" s="9"/>
      <c r="O15" s="63"/>
      <c r="P15" s="9"/>
      <c r="Q15" s="9"/>
      <c r="R15" s="9"/>
    </row>
    <row r="16" ht="25.05" customHeight="1" spans="1:18">
      <c r="A16" s="234" t="s">
        <v>37</v>
      </c>
      <c r="B16" s="235" t="s">
        <v>38</v>
      </c>
      <c r="C16" s="62" t="s">
        <v>20</v>
      </c>
      <c r="D16" s="9">
        <f t="shared" si="0"/>
        <v>3540</v>
      </c>
      <c r="E16" s="63"/>
      <c r="F16" s="61"/>
      <c r="G16" s="25">
        <v>3540</v>
      </c>
      <c r="H16" s="9"/>
      <c r="I16" s="9"/>
      <c r="J16" s="63"/>
      <c r="K16" s="9"/>
      <c r="L16" s="9"/>
      <c r="M16" s="9"/>
      <c r="N16" s="9"/>
      <c r="O16" s="63"/>
      <c r="P16" s="9"/>
      <c r="Q16" s="9"/>
      <c r="R16" s="9"/>
    </row>
    <row r="17" ht="25.05" customHeight="1" spans="1:18">
      <c r="A17" s="237" t="s">
        <v>39</v>
      </c>
      <c r="B17" s="237" t="s">
        <v>40</v>
      </c>
      <c r="C17" s="62" t="s">
        <v>20</v>
      </c>
      <c r="D17" s="9">
        <f t="shared" si="0"/>
        <v>1058</v>
      </c>
      <c r="E17" s="63"/>
      <c r="F17" s="9"/>
      <c r="G17" s="25">
        <v>1058</v>
      </c>
      <c r="H17" s="9"/>
      <c r="I17" s="9"/>
      <c r="J17" s="63"/>
      <c r="K17" s="9"/>
      <c r="L17" s="9"/>
      <c r="M17" s="9"/>
      <c r="N17" s="9"/>
      <c r="O17" s="63"/>
      <c r="P17" s="9"/>
      <c r="Q17" s="9"/>
      <c r="R17" s="9"/>
    </row>
    <row r="18" ht="25.05" customHeight="1" spans="1:18">
      <c r="A18" s="234" t="s">
        <v>41</v>
      </c>
      <c r="B18" s="235" t="s">
        <v>42</v>
      </c>
      <c r="C18" s="62" t="s">
        <v>20</v>
      </c>
      <c r="D18" s="9">
        <f t="shared" si="0"/>
        <v>330.1</v>
      </c>
      <c r="E18" s="63"/>
      <c r="F18" s="25">
        <v>330.1</v>
      </c>
      <c r="G18" s="25"/>
      <c r="H18" s="9"/>
      <c r="I18" s="9"/>
      <c r="J18" s="63"/>
      <c r="K18" s="9"/>
      <c r="L18" s="9"/>
      <c r="M18" s="9"/>
      <c r="N18" s="9"/>
      <c r="O18" s="63"/>
      <c r="P18" s="9"/>
      <c r="Q18" s="9"/>
      <c r="R18" s="9"/>
    </row>
    <row r="19" ht="25.05" customHeight="1" spans="1:18">
      <c r="A19" s="238" t="s">
        <v>43</v>
      </c>
      <c r="B19" s="239" t="s">
        <v>44</v>
      </c>
      <c r="C19" s="62" t="s">
        <v>20</v>
      </c>
      <c r="D19" s="9">
        <f t="shared" si="0"/>
        <v>540</v>
      </c>
      <c r="E19" s="63"/>
      <c r="F19" s="9"/>
      <c r="G19" s="61">
        <v>540</v>
      </c>
      <c r="H19" s="9"/>
      <c r="I19" s="9"/>
      <c r="J19" s="63"/>
      <c r="K19" s="9"/>
      <c r="L19" s="9"/>
      <c r="M19" s="9"/>
      <c r="N19" s="9"/>
      <c r="O19" s="63"/>
      <c r="P19" s="9"/>
      <c r="Q19" s="9"/>
      <c r="R19" s="9"/>
    </row>
    <row r="20" ht="25.05" customHeight="1" spans="1:18">
      <c r="A20" s="240" t="s">
        <v>45</v>
      </c>
      <c r="B20" s="235" t="s">
        <v>46</v>
      </c>
      <c r="C20" s="62" t="s">
        <v>20</v>
      </c>
      <c r="D20" s="9">
        <f t="shared" si="0"/>
        <v>50</v>
      </c>
      <c r="E20" s="63"/>
      <c r="F20" s="25">
        <v>50</v>
      </c>
      <c r="G20" s="9"/>
      <c r="H20" s="9"/>
      <c r="I20" s="9"/>
      <c r="J20" s="63"/>
      <c r="K20" s="9"/>
      <c r="L20" s="9"/>
      <c r="M20" s="9"/>
      <c r="N20" s="9"/>
      <c r="O20" s="63"/>
      <c r="P20" s="9"/>
      <c r="Q20" s="9"/>
      <c r="R20" s="9"/>
    </row>
    <row r="21" ht="25.05" customHeight="1" spans="1:18">
      <c r="A21" s="240" t="s">
        <v>47</v>
      </c>
      <c r="B21" s="235" t="s">
        <v>48</v>
      </c>
      <c r="C21" s="62" t="s">
        <v>20</v>
      </c>
      <c r="D21" s="9">
        <f t="shared" si="0"/>
        <v>65.03</v>
      </c>
      <c r="E21" s="63"/>
      <c r="F21" s="9"/>
      <c r="G21" s="25">
        <v>65.03</v>
      </c>
      <c r="H21" s="9"/>
      <c r="I21" s="9"/>
      <c r="J21" s="63"/>
      <c r="K21" s="9"/>
      <c r="L21" s="9"/>
      <c r="M21" s="9"/>
      <c r="N21" s="9"/>
      <c r="O21" s="63"/>
      <c r="P21" s="9"/>
      <c r="Q21" s="9"/>
      <c r="R21" s="9"/>
    </row>
    <row r="22" ht="25.05" customHeight="1" spans="1:18">
      <c r="A22" s="240" t="s">
        <v>49</v>
      </c>
      <c r="B22" s="235" t="s">
        <v>50</v>
      </c>
      <c r="C22" s="62" t="s">
        <v>20</v>
      </c>
      <c r="D22" s="9">
        <f t="shared" si="0"/>
        <v>427.246083</v>
      </c>
      <c r="E22" s="63"/>
      <c r="F22" s="9"/>
      <c r="G22" s="25">
        <v>427.246083</v>
      </c>
      <c r="H22" s="9"/>
      <c r="I22" s="9"/>
      <c r="J22" s="63"/>
      <c r="K22" s="9"/>
      <c r="L22" s="9"/>
      <c r="M22" s="9"/>
      <c r="N22" s="9"/>
      <c r="O22" s="63"/>
      <c r="P22" s="9"/>
      <c r="Q22" s="9"/>
      <c r="R22" s="9"/>
    </row>
    <row r="23" ht="25.05" customHeight="1" spans="1:18">
      <c r="A23" s="25" t="s">
        <v>51</v>
      </c>
      <c r="B23" s="31" t="s">
        <v>52</v>
      </c>
      <c r="C23" s="62" t="s">
        <v>20</v>
      </c>
      <c r="D23" s="9">
        <f t="shared" si="0"/>
        <v>1000</v>
      </c>
      <c r="E23" s="63"/>
      <c r="F23" s="9"/>
      <c r="G23" s="61"/>
      <c r="H23" s="25">
        <v>1000</v>
      </c>
      <c r="I23" s="9"/>
      <c r="J23" s="63"/>
      <c r="K23" s="9"/>
      <c r="L23" s="9"/>
      <c r="M23" s="9"/>
      <c r="N23" s="9"/>
      <c r="O23" s="63"/>
      <c r="P23" s="9"/>
      <c r="Q23" s="9"/>
      <c r="R23" s="9"/>
    </row>
    <row r="24" ht="25.05" customHeight="1" spans="1:18">
      <c r="A24" s="240" t="s">
        <v>32</v>
      </c>
      <c r="B24" s="235" t="s">
        <v>53</v>
      </c>
      <c r="C24" s="62" t="s">
        <v>54</v>
      </c>
      <c r="D24" s="9">
        <f t="shared" si="0"/>
        <v>288.7</v>
      </c>
      <c r="E24" s="63"/>
      <c r="F24" s="25">
        <v>288.7</v>
      </c>
      <c r="G24" s="9"/>
      <c r="H24" s="61"/>
      <c r="I24" s="9"/>
      <c r="J24" s="63"/>
      <c r="K24" s="9"/>
      <c r="L24" s="9"/>
      <c r="M24" s="9"/>
      <c r="N24" s="9"/>
      <c r="O24" s="63"/>
      <c r="P24" s="9"/>
      <c r="Q24" s="9"/>
      <c r="R24" s="9"/>
    </row>
    <row r="25" ht="25.05" customHeight="1" spans="1:18">
      <c r="A25" s="234" t="s">
        <v>41</v>
      </c>
      <c r="B25" s="235" t="s">
        <v>42</v>
      </c>
      <c r="C25" s="62" t="s">
        <v>54</v>
      </c>
      <c r="D25" s="9">
        <f t="shared" si="0"/>
        <v>129.9</v>
      </c>
      <c r="E25" s="63"/>
      <c r="F25" s="25">
        <v>129.9</v>
      </c>
      <c r="G25" s="9"/>
      <c r="H25" s="61"/>
      <c r="I25" s="9"/>
      <c r="J25" s="63"/>
      <c r="K25" s="9"/>
      <c r="L25" s="9"/>
      <c r="M25" s="9"/>
      <c r="N25" s="9"/>
      <c r="O25" s="63"/>
      <c r="P25" s="9"/>
      <c r="Q25" s="9"/>
      <c r="R25" s="9"/>
    </row>
    <row r="26" ht="25.05" customHeight="1" spans="1:18">
      <c r="A26" s="240" t="s">
        <v>55</v>
      </c>
      <c r="B26" s="235" t="s">
        <v>56</v>
      </c>
      <c r="C26" s="62" t="s">
        <v>20</v>
      </c>
      <c r="D26" s="9">
        <f t="shared" si="0"/>
        <v>71</v>
      </c>
      <c r="E26" s="63"/>
      <c r="F26" s="25"/>
      <c r="G26" s="25">
        <v>71</v>
      </c>
      <c r="H26" s="61"/>
      <c r="I26" s="9"/>
      <c r="J26" s="63"/>
      <c r="K26" s="9"/>
      <c r="L26" s="9"/>
      <c r="M26" s="9"/>
      <c r="N26" s="9"/>
      <c r="O26" s="63"/>
      <c r="P26" s="9"/>
      <c r="Q26" s="9"/>
      <c r="R26" s="9"/>
    </row>
    <row r="27" ht="25.05" customHeight="1" spans="1:18">
      <c r="A27" s="240" t="s">
        <v>57</v>
      </c>
      <c r="B27" s="235" t="s">
        <v>58</v>
      </c>
      <c r="C27" s="62" t="s">
        <v>20</v>
      </c>
      <c r="D27" s="9">
        <f t="shared" si="0"/>
        <v>226.2</v>
      </c>
      <c r="E27" s="63"/>
      <c r="F27" s="25"/>
      <c r="G27" s="25">
        <v>226.2</v>
      </c>
      <c r="H27" s="61"/>
      <c r="I27" s="9"/>
      <c r="J27" s="63"/>
      <c r="K27" s="9"/>
      <c r="L27" s="9"/>
      <c r="M27" s="9"/>
      <c r="N27" s="9"/>
      <c r="O27" s="63"/>
      <c r="P27" s="9"/>
      <c r="Q27" s="9"/>
      <c r="R27" s="9"/>
    </row>
    <row r="28" ht="25.05" customHeight="1" spans="1:18">
      <c r="A28" s="240" t="s">
        <v>47</v>
      </c>
      <c r="B28" s="235" t="s">
        <v>48</v>
      </c>
      <c r="C28" s="62" t="s">
        <v>20</v>
      </c>
      <c r="D28" s="9">
        <f t="shared" si="0"/>
        <v>74.97</v>
      </c>
      <c r="E28" s="63"/>
      <c r="F28" s="9"/>
      <c r="G28" s="25">
        <v>74.97</v>
      </c>
      <c r="H28" s="61"/>
      <c r="I28" s="9"/>
      <c r="J28" s="63"/>
      <c r="K28" s="9"/>
      <c r="L28" s="9"/>
      <c r="M28" s="9"/>
      <c r="N28" s="9"/>
      <c r="O28" s="63"/>
      <c r="P28" s="9"/>
      <c r="Q28" s="9"/>
      <c r="R28" s="9"/>
    </row>
    <row r="29" ht="25.05" customHeight="1" spans="1:18">
      <c r="A29" s="240" t="s">
        <v>49</v>
      </c>
      <c r="B29" s="235" t="s">
        <v>50</v>
      </c>
      <c r="C29" s="62" t="s">
        <v>20</v>
      </c>
      <c r="D29" s="9">
        <f t="shared" si="0"/>
        <v>542.753917</v>
      </c>
      <c r="E29" s="63"/>
      <c r="F29" s="9"/>
      <c r="G29" s="25">
        <v>542.753917</v>
      </c>
      <c r="H29" s="61"/>
      <c r="I29" s="9"/>
      <c r="J29" s="63"/>
      <c r="K29" s="9"/>
      <c r="L29" s="9"/>
      <c r="M29" s="9"/>
      <c r="N29" s="9"/>
      <c r="O29" s="63"/>
      <c r="P29" s="9"/>
      <c r="Q29" s="9"/>
      <c r="R29" s="9"/>
    </row>
    <row r="30" ht="19.5" customHeight="1" spans="1:18">
      <c r="A30" s="238" t="s">
        <v>43</v>
      </c>
      <c r="B30" s="239" t="s">
        <v>44</v>
      </c>
      <c r="C30" s="62" t="s">
        <v>20</v>
      </c>
      <c r="D30" s="9">
        <f t="shared" si="0"/>
        <v>24</v>
      </c>
      <c r="E30" s="63"/>
      <c r="F30" s="9"/>
      <c r="G30" s="25">
        <v>24</v>
      </c>
      <c r="H30" s="9"/>
      <c r="I30" s="9"/>
      <c r="J30" s="63"/>
      <c r="K30" s="9"/>
      <c r="L30" s="9"/>
      <c r="M30" s="9"/>
      <c r="N30" s="9"/>
      <c r="O30" s="63"/>
      <c r="P30" s="9"/>
      <c r="Q30" s="9"/>
      <c r="R30" s="9"/>
    </row>
    <row r="31" ht="19.5" customHeight="1" spans="1:18">
      <c r="A31" s="25" t="s">
        <v>59</v>
      </c>
      <c r="B31" s="31" t="s">
        <v>60</v>
      </c>
      <c r="C31" s="62" t="s">
        <v>20</v>
      </c>
      <c r="D31" s="9">
        <f t="shared" si="0"/>
        <v>100</v>
      </c>
      <c r="E31" s="63"/>
      <c r="F31" s="9"/>
      <c r="G31" s="11"/>
      <c r="H31" s="25">
        <v>100</v>
      </c>
      <c r="I31" s="9"/>
      <c r="J31" s="63"/>
      <c r="K31" s="9"/>
      <c r="L31" s="9"/>
      <c r="M31" s="9"/>
      <c r="N31" s="9"/>
      <c r="O31" s="63"/>
      <c r="P31" s="9"/>
      <c r="Q31" s="9"/>
      <c r="R31" s="9"/>
    </row>
    <row r="32" ht="19.5" customHeight="1" spans="1:18">
      <c r="A32" s="25" t="s">
        <v>61</v>
      </c>
      <c r="B32" s="31" t="s">
        <v>62</v>
      </c>
      <c r="C32" s="62" t="s">
        <v>20</v>
      </c>
      <c r="D32" s="9">
        <f t="shared" si="0"/>
        <v>5000</v>
      </c>
      <c r="E32" s="63"/>
      <c r="F32" s="9"/>
      <c r="G32" s="11"/>
      <c r="H32" s="25">
        <v>5000</v>
      </c>
      <c r="I32" s="9"/>
      <c r="J32" s="63"/>
      <c r="K32" s="9"/>
      <c r="L32" s="9"/>
      <c r="M32" s="9"/>
      <c r="N32" s="9"/>
      <c r="O32" s="63"/>
      <c r="P32" s="9"/>
      <c r="Q32" s="9"/>
      <c r="R32" s="9"/>
    </row>
    <row r="33" ht="19.5" customHeight="1" spans="1:18">
      <c r="A33" s="25" t="s">
        <v>63</v>
      </c>
      <c r="B33" s="31" t="s">
        <v>64</v>
      </c>
      <c r="C33" s="62" t="s">
        <v>20</v>
      </c>
      <c r="D33" s="9">
        <f t="shared" si="0"/>
        <v>11.885</v>
      </c>
      <c r="E33" s="63"/>
      <c r="F33" s="9"/>
      <c r="G33" s="11"/>
      <c r="H33" s="25">
        <v>11.885</v>
      </c>
      <c r="I33" s="9"/>
      <c r="J33" s="63"/>
      <c r="K33" s="9"/>
      <c r="L33" s="9"/>
      <c r="M33" s="9"/>
      <c r="N33" s="9"/>
      <c r="O33" s="63"/>
      <c r="P33" s="9"/>
      <c r="Q33" s="9"/>
      <c r="R33" s="9"/>
    </row>
    <row r="34" ht="19.5" customHeight="1" spans="1:18">
      <c r="A34" s="25" t="s">
        <v>65</v>
      </c>
      <c r="B34" s="31" t="s">
        <v>66</v>
      </c>
      <c r="C34" s="62" t="s">
        <v>20</v>
      </c>
      <c r="D34" s="9">
        <f t="shared" si="0"/>
        <v>700</v>
      </c>
      <c r="E34" s="63"/>
      <c r="F34" s="9"/>
      <c r="G34" s="11"/>
      <c r="H34" s="25">
        <v>700</v>
      </c>
      <c r="I34" s="9"/>
      <c r="J34" s="63"/>
      <c r="K34" s="9"/>
      <c r="L34" s="9"/>
      <c r="M34" s="9"/>
      <c r="N34" s="9"/>
      <c r="O34" s="63"/>
      <c r="P34" s="9"/>
      <c r="Q34" s="9"/>
      <c r="R34" s="9"/>
    </row>
    <row r="35" ht="19.5" customHeight="1" spans="1:18">
      <c r="A35" s="25" t="s">
        <v>67</v>
      </c>
      <c r="B35" s="31" t="s">
        <v>68</v>
      </c>
      <c r="C35" s="62" t="s">
        <v>20</v>
      </c>
      <c r="D35" s="9">
        <f t="shared" si="0"/>
        <v>129.9</v>
      </c>
      <c r="E35" s="63"/>
      <c r="F35" s="9"/>
      <c r="G35" s="11"/>
      <c r="H35" s="25">
        <v>129.9</v>
      </c>
      <c r="I35" s="9"/>
      <c r="J35" s="63"/>
      <c r="K35" s="9"/>
      <c r="L35" s="9"/>
      <c r="M35" s="9"/>
      <c r="N35" s="9"/>
      <c r="O35" s="63"/>
      <c r="P35" s="9"/>
      <c r="Q35" s="9"/>
      <c r="R35" s="9"/>
    </row>
    <row r="36" ht="19.5" customHeight="1" spans="1:18">
      <c r="A36" s="25" t="s">
        <v>69</v>
      </c>
      <c r="B36" s="31" t="s">
        <v>70</v>
      </c>
      <c r="C36" s="62" t="s">
        <v>20</v>
      </c>
      <c r="D36" s="9">
        <f t="shared" si="0"/>
        <v>11227.91</v>
      </c>
      <c r="E36" s="63"/>
      <c r="F36" s="9"/>
      <c r="G36" s="11"/>
      <c r="H36" s="25">
        <v>11227.91</v>
      </c>
      <c r="I36" s="9"/>
      <c r="J36" s="63"/>
      <c r="K36" s="9"/>
      <c r="L36" s="9"/>
      <c r="M36" s="9"/>
      <c r="N36" s="9"/>
      <c r="O36" s="63"/>
      <c r="P36" s="9"/>
      <c r="Q36" s="9"/>
      <c r="R36" s="9"/>
    </row>
    <row r="37" ht="19.5" customHeight="1" spans="1:18">
      <c r="A37" s="25" t="s">
        <v>71</v>
      </c>
      <c r="B37" s="31" t="s">
        <v>72</v>
      </c>
      <c r="C37" s="62" t="s">
        <v>20</v>
      </c>
      <c r="D37" s="9">
        <f t="shared" si="0"/>
        <v>2990</v>
      </c>
      <c r="E37" s="63"/>
      <c r="F37" s="9"/>
      <c r="G37" s="11"/>
      <c r="H37" s="25">
        <v>2990</v>
      </c>
      <c r="I37" s="9"/>
      <c r="J37" s="63"/>
      <c r="K37" s="9"/>
      <c r="L37" s="9"/>
      <c r="M37" s="9"/>
      <c r="N37" s="9"/>
      <c r="O37" s="63"/>
      <c r="P37" s="9"/>
      <c r="Q37" s="9"/>
      <c r="R37" s="9"/>
    </row>
    <row r="38" ht="19.5" customHeight="1" spans="1:18">
      <c r="A38" s="238"/>
      <c r="B38" s="239"/>
      <c r="C38" s="62"/>
      <c r="D38" s="9"/>
      <c r="E38" s="63"/>
      <c r="F38" s="9"/>
      <c r="G38" s="25"/>
      <c r="H38" s="9"/>
      <c r="I38" s="9"/>
      <c r="J38" s="63"/>
      <c r="K38" s="9"/>
      <c r="L38" s="9"/>
      <c r="M38" s="9"/>
      <c r="N38" s="9"/>
      <c r="O38" s="63"/>
      <c r="P38" s="9"/>
      <c r="Q38" s="9"/>
      <c r="R38" s="9"/>
    </row>
    <row r="39" ht="19.5" customHeight="1" spans="1:18">
      <c r="A39" s="11"/>
      <c r="B39" s="10"/>
      <c r="C39" s="10"/>
      <c r="D39" s="11"/>
      <c r="E39" s="11"/>
      <c r="F39" s="11"/>
      <c r="G39" s="11"/>
      <c r="H39" s="11"/>
      <c r="I39" s="11"/>
      <c r="J39" s="11"/>
      <c r="K39" s="11"/>
      <c r="L39" s="11"/>
      <c r="M39" s="11"/>
      <c r="N39" s="11"/>
      <c r="O39" s="11"/>
      <c r="P39" s="11"/>
      <c r="Q39" s="11"/>
      <c r="R39" s="11"/>
    </row>
    <row r="40" ht="31.5" customHeight="1" spans="1:1">
      <c r="A40" s="2" t="s">
        <v>73</v>
      </c>
    </row>
  </sheetData>
  <mergeCells count="7">
    <mergeCell ref="A2:R2"/>
    <mergeCell ref="D4:H4"/>
    <mergeCell ref="I4:M4"/>
    <mergeCell ref="N4:R4"/>
    <mergeCell ref="A4:A5"/>
    <mergeCell ref="B4:B5"/>
    <mergeCell ref="C4:C5"/>
  </mergeCells>
  <printOptions horizontalCentered="1"/>
  <pageMargins left="0.25" right="0.25" top="0.75" bottom="0.75" header="0.3" footer="0.3"/>
  <pageSetup paperSize="9" scale="51" orientation="landscape" verticalDpi="300"/>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EJ436"/>
  <sheetViews>
    <sheetView workbookViewId="0">
      <selection activeCell="D7" sqref="D7"/>
    </sheetView>
  </sheetViews>
  <sheetFormatPr defaultColWidth="10.3333333333333" defaultRowHeight="12"/>
  <cols>
    <col min="1" max="1" width="4.775" style="76" customWidth="1"/>
    <col min="2" max="2" width="9.88333333333333" style="76" customWidth="1"/>
    <col min="3" max="3" width="11.775" style="76" customWidth="1"/>
    <col min="4" max="4" width="16.3333333333333" style="76" customWidth="1"/>
    <col min="5" max="5" width="10.2166666666667" style="76" customWidth="1"/>
    <col min="6" max="6" width="7.33333333333333" style="76" customWidth="1"/>
    <col min="7" max="7" width="7.66666666666667" style="76" customWidth="1"/>
    <col min="8" max="8" width="17" style="76" customWidth="1"/>
    <col min="9" max="9" width="11.5583333333333" style="84" customWidth="1"/>
    <col min="10" max="10" width="11" style="84" customWidth="1"/>
    <col min="11" max="12" width="9.21666666666667" style="84" customWidth="1"/>
    <col min="13" max="13" width="10.6666666666667" style="84" customWidth="1"/>
    <col min="14" max="14" width="10.775" style="84" customWidth="1"/>
    <col min="15" max="15" width="11.1083333333333" style="84" customWidth="1"/>
    <col min="16" max="16" width="8.88333333333333" style="84" customWidth="1"/>
    <col min="17" max="17" width="9.775" style="84" customWidth="1"/>
    <col min="18" max="18" width="9.66666666666667" style="84" customWidth="1"/>
    <col min="19" max="19" width="8.33333333333333" style="84" customWidth="1"/>
    <col min="20" max="20" width="8.10833333333333" style="84" customWidth="1"/>
    <col min="21" max="21" width="7.21666666666667" style="84" customWidth="1"/>
    <col min="22" max="22" width="6.33333333333333" style="84" customWidth="1"/>
    <col min="23" max="23" width="5.775" style="84" customWidth="1"/>
    <col min="24" max="24" width="11.2166666666667" style="76" customWidth="1"/>
    <col min="25" max="25" width="12.2166666666667" style="76" customWidth="1"/>
    <col min="26" max="26" width="5.55833333333333" style="76" customWidth="1"/>
    <col min="27" max="27" width="6.44166666666667" style="76" customWidth="1"/>
    <col min="28" max="28" width="5.44166666666667" style="76" customWidth="1"/>
    <col min="29" max="29" width="10" style="76" hidden="1" customWidth="1"/>
    <col min="30" max="30" width="12.4416666666667" style="76" hidden="1" customWidth="1"/>
    <col min="31" max="31" width="10.2166666666667" style="76" hidden="1" customWidth="1"/>
    <col min="32" max="16384" width="10.3333333333333" style="76"/>
  </cols>
  <sheetData>
    <row r="1" ht="32.4" customHeight="1" spans="1:1">
      <c r="A1" s="76" t="s">
        <v>74</v>
      </c>
    </row>
    <row r="2" s="74" customFormat="1" ht="32.1" customHeight="1" spans="1:30">
      <c r="A2" s="85" t="s">
        <v>1</v>
      </c>
      <c r="B2" s="85"/>
      <c r="C2" s="85"/>
      <c r="D2" s="85"/>
      <c r="E2" s="85"/>
      <c r="F2" s="85"/>
      <c r="G2" s="85"/>
      <c r="H2" s="85"/>
      <c r="I2" s="85"/>
      <c r="J2" s="85"/>
      <c r="K2" s="85"/>
      <c r="L2" s="85"/>
      <c r="M2" s="85"/>
      <c r="N2" s="85"/>
      <c r="O2" s="85"/>
      <c r="P2" s="85"/>
      <c r="Q2" s="85"/>
      <c r="R2" s="85"/>
      <c r="S2" s="85"/>
      <c r="T2" s="85"/>
      <c r="U2" s="85"/>
      <c r="V2" s="85"/>
      <c r="W2" s="85"/>
      <c r="X2" s="85"/>
      <c r="Y2" s="85"/>
      <c r="Z2" s="85"/>
      <c r="AA2" s="85"/>
      <c r="AB2" s="85"/>
      <c r="AC2" s="85"/>
      <c r="AD2" s="85"/>
    </row>
    <row r="3" ht="25.8" customHeight="1" spans="1:30">
      <c r="A3" s="79" t="s">
        <v>75</v>
      </c>
      <c r="B3" s="79"/>
      <c r="C3" s="86"/>
      <c r="Z3" s="79" t="s">
        <v>3</v>
      </c>
      <c r="AA3" s="79"/>
      <c r="AB3" s="79"/>
      <c r="AD3" s="79"/>
    </row>
    <row r="4" ht="20.1" customHeight="1" spans="1:31">
      <c r="A4" s="19" t="s">
        <v>76</v>
      </c>
      <c r="B4" s="19" t="s">
        <v>4</v>
      </c>
      <c r="C4" s="19" t="s">
        <v>5</v>
      </c>
      <c r="D4" s="19" t="s">
        <v>77</v>
      </c>
      <c r="E4" s="19" t="s">
        <v>78</v>
      </c>
      <c r="F4" s="19" t="s">
        <v>79</v>
      </c>
      <c r="G4" s="19" t="s">
        <v>80</v>
      </c>
      <c r="H4" s="19" t="s">
        <v>81</v>
      </c>
      <c r="I4" s="102" t="s">
        <v>7</v>
      </c>
      <c r="J4" s="102"/>
      <c r="K4" s="102"/>
      <c r="L4" s="102"/>
      <c r="M4" s="102"/>
      <c r="N4" s="102" t="s">
        <v>8</v>
      </c>
      <c r="O4" s="102"/>
      <c r="P4" s="102"/>
      <c r="Q4" s="102"/>
      <c r="R4" s="102"/>
      <c r="S4" s="102" t="s">
        <v>9</v>
      </c>
      <c r="T4" s="102"/>
      <c r="U4" s="102"/>
      <c r="V4" s="102"/>
      <c r="W4" s="102"/>
      <c r="X4" s="49" t="s">
        <v>82</v>
      </c>
      <c r="Y4" s="49"/>
      <c r="Z4" s="49" t="s">
        <v>83</v>
      </c>
      <c r="AA4" s="49"/>
      <c r="AB4" s="49"/>
      <c r="AC4" s="49" t="s">
        <v>84</v>
      </c>
      <c r="AD4" s="49" t="s">
        <v>85</v>
      </c>
      <c r="AE4" s="49" t="s">
        <v>86</v>
      </c>
    </row>
    <row r="5" ht="34.2" customHeight="1" spans="1:31">
      <c r="A5" s="20"/>
      <c r="B5" s="20"/>
      <c r="C5" s="20"/>
      <c r="D5" s="20"/>
      <c r="E5" s="20"/>
      <c r="F5" s="20"/>
      <c r="G5" s="20"/>
      <c r="H5" s="20"/>
      <c r="I5" s="102" t="s">
        <v>10</v>
      </c>
      <c r="J5" s="102" t="s">
        <v>11</v>
      </c>
      <c r="K5" s="102" t="s">
        <v>12</v>
      </c>
      <c r="L5" s="102" t="s">
        <v>13</v>
      </c>
      <c r="M5" s="102" t="s">
        <v>14</v>
      </c>
      <c r="N5" s="102" t="s">
        <v>10</v>
      </c>
      <c r="O5" s="102" t="s">
        <v>11</v>
      </c>
      <c r="P5" s="102" t="s">
        <v>12</v>
      </c>
      <c r="Q5" s="102" t="s">
        <v>13</v>
      </c>
      <c r="R5" s="102" t="s">
        <v>14</v>
      </c>
      <c r="S5" s="102" t="s">
        <v>10</v>
      </c>
      <c r="T5" s="102" t="s">
        <v>11</v>
      </c>
      <c r="U5" s="102" t="s">
        <v>12</v>
      </c>
      <c r="V5" s="102" t="s">
        <v>13</v>
      </c>
      <c r="W5" s="102" t="s">
        <v>14</v>
      </c>
      <c r="X5" s="43" t="s">
        <v>87</v>
      </c>
      <c r="Y5" s="43" t="s">
        <v>88</v>
      </c>
      <c r="Z5" s="49" t="s">
        <v>89</v>
      </c>
      <c r="AA5" s="49" t="s">
        <v>90</v>
      </c>
      <c r="AB5" s="49" t="s">
        <v>91</v>
      </c>
      <c r="AC5" s="49"/>
      <c r="AD5" s="49"/>
      <c r="AE5" s="49"/>
    </row>
    <row r="6" s="75" customFormat="1" ht="39.75" customHeight="1" spans="1:31">
      <c r="A6" s="87"/>
      <c r="B6" s="88" t="s">
        <v>92</v>
      </c>
      <c r="C6" s="89"/>
      <c r="D6" s="89"/>
      <c r="E6" s="89"/>
      <c r="F6" s="89"/>
      <c r="G6" s="89"/>
      <c r="H6" s="90"/>
      <c r="I6" s="103">
        <f t="shared" ref="I6:W6" si="0">I8+I31+I50+I66+I75+I83+I95+I126+I141+I166+I182+I215+I237+I262+I273+I286+I291+I309+I327+I329+I333+I335+I343+I349+I358+I361+I364+I366+I378+I384+I387+I389</f>
        <v>45919.626464</v>
      </c>
      <c r="J6" s="103">
        <f t="shared" si="0"/>
        <v>16841.922271</v>
      </c>
      <c r="K6" s="103">
        <f t="shared" si="0"/>
        <v>1348.912462</v>
      </c>
      <c r="L6" s="103">
        <f t="shared" si="0"/>
        <v>6569.096731</v>
      </c>
      <c r="M6" s="103">
        <f t="shared" si="0"/>
        <v>21159.695</v>
      </c>
      <c r="N6" s="103">
        <f t="shared" si="0"/>
        <v>45705.31108</v>
      </c>
      <c r="O6" s="103">
        <f t="shared" si="0"/>
        <v>16710.901787</v>
      </c>
      <c r="P6" s="103">
        <f t="shared" si="0"/>
        <v>1348.130729</v>
      </c>
      <c r="Q6" s="103">
        <f t="shared" si="0"/>
        <v>6467.802564</v>
      </c>
      <c r="R6" s="103">
        <f t="shared" si="0"/>
        <v>21178.485</v>
      </c>
      <c r="S6" s="103">
        <f t="shared" si="0"/>
        <v>214.322384</v>
      </c>
      <c r="T6" s="103">
        <f t="shared" si="0"/>
        <v>128.701484</v>
      </c>
      <c r="U6" s="103">
        <f t="shared" si="0"/>
        <v>0.781733</v>
      </c>
      <c r="V6" s="103">
        <f t="shared" si="0"/>
        <v>56.282967</v>
      </c>
      <c r="W6" s="103">
        <f t="shared" si="0"/>
        <v>0</v>
      </c>
      <c r="X6" s="93"/>
      <c r="Y6" s="93"/>
      <c r="Z6" s="112"/>
      <c r="AA6" s="112"/>
      <c r="AB6" s="112"/>
      <c r="AC6" s="114"/>
      <c r="AD6" s="114"/>
      <c r="AE6" s="114"/>
    </row>
    <row r="7" ht="49.5" customHeight="1" spans="1:31">
      <c r="A7" s="49">
        <v>1</v>
      </c>
      <c r="B7" s="49" t="s">
        <v>93</v>
      </c>
      <c r="C7" s="49" t="s">
        <v>94</v>
      </c>
      <c r="D7" s="49" t="s">
        <v>95</v>
      </c>
      <c r="E7" s="49" t="s">
        <v>96</v>
      </c>
      <c r="F7" s="49" t="s">
        <v>97</v>
      </c>
      <c r="G7" s="49" t="s">
        <v>98</v>
      </c>
      <c r="H7" s="49" t="s">
        <v>99</v>
      </c>
      <c r="I7" s="104">
        <v>7</v>
      </c>
      <c r="J7" s="104">
        <v>7</v>
      </c>
      <c r="K7" s="104"/>
      <c r="L7" s="104"/>
      <c r="M7" s="104"/>
      <c r="N7" s="104">
        <v>7</v>
      </c>
      <c r="O7" s="104">
        <v>7</v>
      </c>
      <c r="P7" s="104"/>
      <c r="Q7" s="104"/>
      <c r="R7" s="104"/>
      <c r="S7" s="104">
        <v>0</v>
      </c>
      <c r="T7" s="104">
        <v>0</v>
      </c>
      <c r="U7" s="104"/>
      <c r="V7" s="104"/>
      <c r="W7" s="104"/>
      <c r="X7" s="109" t="s">
        <v>100</v>
      </c>
      <c r="Y7" s="49" t="s">
        <v>101</v>
      </c>
      <c r="Z7" s="49" t="s">
        <v>102</v>
      </c>
      <c r="AA7" s="49" t="s">
        <v>103</v>
      </c>
      <c r="AB7" s="49"/>
      <c r="AC7" s="49"/>
      <c r="AD7" s="49"/>
      <c r="AE7" s="49"/>
    </row>
    <row r="8" s="76" customFormat="1" ht="30.75" customHeight="1" spans="1:31">
      <c r="A8" s="91" t="s">
        <v>104</v>
      </c>
      <c r="B8" s="92"/>
      <c r="C8" s="92"/>
      <c r="D8" s="92"/>
      <c r="E8" s="92"/>
      <c r="F8" s="92"/>
      <c r="G8" s="92"/>
      <c r="H8" s="93"/>
      <c r="I8" s="105">
        <v>7</v>
      </c>
      <c r="J8" s="105">
        <v>7</v>
      </c>
      <c r="K8" s="105"/>
      <c r="L8" s="105"/>
      <c r="M8" s="105"/>
      <c r="N8" s="105">
        <v>7</v>
      </c>
      <c r="O8" s="105">
        <v>7</v>
      </c>
      <c r="P8" s="105"/>
      <c r="Q8" s="105"/>
      <c r="R8" s="105"/>
      <c r="S8" s="105">
        <v>0</v>
      </c>
      <c r="T8" s="105">
        <v>0</v>
      </c>
      <c r="U8" s="105"/>
      <c r="V8" s="105"/>
      <c r="W8" s="105"/>
      <c r="X8" s="110"/>
      <c r="Y8" s="110"/>
      <c r="Z8" s="110"/>
      <c r="AA8" s="110"/>
      <c r="AB8" s="110"/>
      <c r="AC8" s="49"/>
      <c r="AD8" s="49"/>
      <c r="AE8" s="49"/>
    </row>
    <row r="9" ht="54.75" customHeight="1" spans="1:31">
      <c r="A9" s="49">
        <v>1</v>
      </c>
      <c r="B9" s="94" t="s">
        <v>105</v>
      </c>
      <c r="C9" s="95" t="s">
        <v>106</v>
      </c>
      <c r="D9" s="95" t="s">
        <v>106</v>
      </c>
      <c r="E9" s="96" t="s">
        <v>107</v>
      </c>
      <c r="F9" s="49" t="s">
        <v>108</v>
      </c>
      <c r="G9" s="49" t="s">
        <v>109</v>
      </c>
      <c r="H9" s="49" t="s">
        <v>110</v>
      </c>
      <c r="I9" s="104">
        <v>6</v>
      </c>
      <c r="J9" s="104"/>
      <c r="K9" s="104"/>
      <c r="L9" s="104">
        <v>6</v>
      </c>
      <c r="M9" s="104"/>
      <c r="N9" s="104">
        <v>6</v>
      </c>
      <c r="O9" s="104"/>
      <c r="P9" s="104"/>
      <c r="Q9" s="104">
        <v>6</v>
      </c>
      <c r="R9" s="104"/>
      <c r="S9" s="104">
        <v>0</v>
      </c>
      <c r="T9" s="104"/>
      <c r="U9" s="104"/>
      <c r="V9" s="104">
        <v>0</v>
      </c>
      <c r="W9" s="104"/>
      <c r="X9" s="49" t="s">
        <v>111</v>
      </c>
      <c r="Y9" s="49" t="s">
        <v>100</v>
      </c>
      <c r="Z9" s="49">
        <v>320</v>
      </c>
      <c r="AA9" s="49">
        <v>1120</v>
      </c>
      <c r="AB9" s="49">
        <v>28</v>
      </c>
      <c r="AC9" s="49"/>
      <c r="AD9" s="49"/>
      <c r="AE9" s="49"/>
    </row>
    <row r="10" ht="84" spans="1:31">
      <c r="A10" s="49">
        <v>2</v>
      </c>
      <c r="B10" s="94" t="s">
        <v>112</v>
      </c>
      <c r="C10" s="97" t="s">
        <v>113</v>
      </c>
      <c r="D10" s="97" t="s">
        <v>113</v>
      </c>
      <c r="E10" s="98" t="s">
        <v>96</v>
      </c>
      <c r="F10" s="49" t="s">
        <v>108</v>
      </c>
      <c r="G10" s="49" t="s">
        <v>114</v>
      </c>
      <c r="H10" s="49" t="s">
        <v>115</v>
      </c>
      <c r="I10" s="104">
        <v>46.5</v>
      </c>
      <c r="J10" s="104">
        <v>46.5</v>
      </c>
      <c r="K10" s="104"/>
      <c r="L10" s="104"/>
      <c r="M10" s="104"/>
      <c r="N10" s="104">
        <v>46.5</v>
      </c>
      <c r="O10" s="104">
        <v>46.5</v>
      </c>
      <c r="P10" s="104"/>
      <c r="Q10" s="104"/>
      <c r="R10" s="104"/>
      <c r="S10" s="104">
        <v>0</v>
      </c>
      <c r="T10" s="104">
        <v>0</v>
      </c>
      <c r="U10" s="104"/>
      <c r="V10" s="104"/>
      <c r="W10" s="104"/>
      <c r="X10" s="49" t="s">
        <v>116</v>
      </c>
      <c r="Y10" s="49" t="s">
        <v>117</v>
      </c>
      <c r="Z10" s="49">
        <v>68</v>
      </c>
      <c r="AA10" s="49">
        <v>235</v>
      </c>
      <c r="AB10" s="49">
        <v>195</v>
      </c>
      <c r="AC10" s="49"/>
      <c r="AD10" s="49"/>
      <c r="AE10" s="49"/>
    </row>
    <row r="11" ht="54.75" customHeight="1" spans="1:31">
      <c r="A11" s="49">
        <v>3</v>
      </c>
      <c r="B11" s="94" t="s">
        <v>112</v>
      </c>
      <c r="C11" s="97" t="s">
        <v>118</v>
      </c>
      <c r="D11" s="97" t="s">
        <v>118</v>
      </c>
      <c r="E11" s="98" t="s">
        <v>96</v>
      </c>
      <c r="F11" s="49" t="s">
        <v>108</v>
      </c>
      <c r="G11" s="49" t="s">
        <v>119</v>
      </c>
      <c r="H11" s="49" t="s">
        <v>120</v>
      </c>
      <c r="I11" s="104">
        <v>29.1</v>
      </c>
      <c r="J11" s="104">
        <v>29.1</v>
      </c>
      <c r="K11" s="104"/>
      <c r="L11" s="104"/>
      <c r="M11" s="104"/>
      <c r="N11" s="104">
        <v>27.57</v>
      </c>
      <c r="O11" s="104">
        <v>27.57</v>
      </c>
      <c r="P11" s="104"/>
      <c r="Q11" s="104"/>
      <c r="R11" s="104"/>
      <c r="S11" s="104">
        <v>1.53</v>
      </c>
      <c r="T11" s="104">
        <v>1.53</v>
      </c>
      <c r="U11" s="104"/>
      <c r="V11" s="104"/>
      <c r="W11" s="104"/>
      <c r="X11" s="49" t="s">
        <v>121</v>
      </c>
      <c r="Y11" s="49" t="s">
        <v>122</v>
      </c>
      <c r="Z11" s="49">
        <v>219</v>
      </c>
      <c r="AA11" s="49">
        <v>756</v>
      </c>
      <c r="AB11" s="49">
        <v>38</v>
      </c>
      <c r="AC11" s="49"/>
      <c r="AD11" s="49"/>
      <c r="AE11" s="49"/>
    </row>
    <row r="12" ht="60" spans="1:31">
      <c r="A12" s="49">
        <v>4</v>
      </c>
      <c r="B12" s="94" t="s">
        <v>112</v>
      </c>
      <c r="C12" s="97" t="s">
        <v>123</v>
      </c>
      <c r="D12" s="97" t="s">
        <v>123</v>
      </c>
      <c r="E12" s="98" t="s">
        <v>96</v>
      </c>
      <c r="F12" s="49" t="s">
        <v>108</v>
      </c>
      <c r="G12" s="49" t="s">
        <v>124</v>
      </c>
      <c r="H12" s="49" t="s">
        <v>125</v>
      </c>
      <c r="I12" s="104">
        <v>14.2586</v>
      </c>
      <c r="J12" s="104">
        <v>14.2586</v>
      </c>
      <c r="K12" s="104"/>
      <c r="L12" s="104"/>
      <c r="M12" s="104"/>
      <c r="N12" s="104">
        <v>14.2586</v>
      </c>
      <c r="O12" s="104">
        <v>14.2586</v>
      </c>
      <c r="P12" s="104"/>
      <c r="Q12" s="104"/>
      <c r="R12" s="104"/>
      <c r="S12" s="104">
        <v>0</v>
      </c>
      <c r="T12" s="104">
        <v>0</v>
      </c>
      <c r="U12" s="104"/>
      <c r="V12" s="104"/>
      <c r="W12" s="104"/>
      <c r="X12" s="49" t="s">
        <v>126</v>
      </c>
      <c r="Y12" s="49" t="s">
        <v>127</v>
      </c>
      <c r="Z12" s="49">
        <v>287</v>
      </c>
      <c r="AA12" s="49">
        <v>991</v>
      </c>
      <c r="AB12" s="49">
        <v>233</v>
      </c>
      <c r="AC12" s="49"/>
      <c r="AD12" s="49"/>
      <c r="AE12" s="49"/>
    </row>
    <row r="13" ht="48" spans="1:31">
      <c r="A13" s="49">
        <v>5</v>
      </c>
      <c r="B13" s="94" t="s">
        <v>112</v>
      </c>
      <c r="C13" s="97" t="s">
        <v>128</v>
      </c>
      <c r="D13" s="97" t="s">
        <v>128</v>
      </c>
      <c r="E13" s="98" t="s">
        <v>129</v>
      </c>
      <c r="F13" s="49" t="s">
        <v>108</v>
      </c>
      <c r="G13" s="49" t="s">
        <v>130</v>
      </c>
      <c r="H13" s="49" t="s">
        <v>131</v>
      </c>
      <c r="I13" s="104">
        <v>29.5</v>
      </c>
      <c r="J13" s="104">
        <v>29.5</v>
      </c>
      <c r="K13" s="104"/>
      <c r="L13" s="104"/>
      <c r="M13" s="104"/>
      <c r="N13" s="104">
        <v>28.025</v>
      </c>
      <c r="O13" s="104">
        <v>28.025</v>
      </c>
      <c r="P13" s="104"/>
      <c r="Q13" s="104"/>
      <c r="R13" s="104"/>
      <c r="S13" s="104">
        <v>1.475</v>
      </c>
      <c r="T13" s="104">
        <v>1.475</v>
      </c>
      <c r="U13" s="104"/>
      <c r="V13" s="104"/>
      <c r="W13" s="104"/>
      <c r="X13" s="49" t="s">
        <v>132</v>
      </c>
      <c r="Y13" s="49" t="s">
        <v>133</v>
      </c>
      <c r="Z13" s="49">
        <v>10</v>
      </c>
      <c r="AA13" s="49">
        <v>38</v>
      </c>
      <c r="AB13" s="49"/>
      <c r="AC13" s="49"/>
      <c r="AD13" s="49"/>
      <c r="AE13" s="49"/>
    </row>
    <row r="14" ht="54.75" customHeight="1" spans="1:31">
      <c r="A14" s="49">
        <v>6</v>
      </c>
      <c r="B14" s="94" t="s">
        <v>112</v>
      </c>
      <c r="C14" s="97" t="s">
        <v>134</v>
      </c>
      <c r="D14" s="97" t="s">
        <v>134</v>
      </c>
      <c r="E14" s="98" t="s">
        <v>129</v>
      </c>
      <c r="F14" s="49" t="s">
        <v>108</v>
      </c>
      <c r="G14" s="49" t="s">
        <v>135</v>
      </c>
      <c r="H14" s="49" t="s">
        <v>136</v>
      </c>
      <c r="I14" s="104">
        <v>29.8544</v>
      </c>
      <c r="J14" s="104">
        <v>29.8544</v>
      </c>
      <c r="K14" s="104"/>
      <c r="L14" s="104"/>
      <c r="M14" s="104"/>
      <c r="N14" s="104">
        <v>28.3616</v>
      </c>
      <c r="O14" s="104">
        <v>28.3616</v>
      </c>
      <c r="P14" s="104"/>
      <c r="Q14" s="104"/>
      <c r="R14" s="104"/>
      <c r="S14" s="104">
        <v>1.4928</v>
      </c>
      <c r="T14" s="104">
        <v>1.4928</v>
      </c>
      <c r="U14" s="104"/>
      <c r="V14" s="104"/>
      <c r="W14" s="104"/>
      <c r="X14" s="49" t="s">
        <v>137</v>
      </c>
      <c r="Y14" s="49" t="s">
        <v>117</v>
      </c>
      <c r="Z14" s="49">
        <v>10</v>
      </c>
      <c r="AA14" s="49">
        <v>37</v>
      </c>
      <c r="AB14" s="49"/>
      <c r="AC14" s="49"/>
      <c r="AD14" s="49"/>
      <c r="AE14" s="49"/>
    </row>
    <row r="15" ht="54.75" customHeight="1" spans="1:31">
      <c r="A15" s="49">
        <v>7</v>
      </c>
      <c r="B15" s="94" t="s">
        <v>138</v>
      </c>
      <c r="C15" s="97" t="s">
        <v>139</v>
      </c>
      <c r="D15" s="97" t="s">
        <v>139</v>
      </c>
      <c r="E15" s="98" t="s">
        <v>96</v>
      </c>
      <c r="F15" s="49" t="s">
        <v>108</v>
      </c>
      <c r="G15" s="49" t="s">
        <v>140</v>
      </c>
      <c r="H15" s="49" t="s">
        <v>141</v>
      </c>
      <c r="I15" s="104">
        <v>38</v>
      </c>
      <c r="J15" s="104">
        <v>38</v>
      </c>
      <c r="K15" s="104"/>
      <c r="L15" s="104"/>
      <c r="M15" s="104"/>
      <c r="N15" s="104">
        <v>38</v>
      </c>
      <c r="O15" s="104">
        <v>38</v>
      </c>
      <c r="P15" s="104"/>
      <c r="Q15" s="104"/>
      <c r="R15" s="104"/>
      <c r="S15" s="104">
        <v>0</v>
      </c>
      <c r="T15" s="104">
        <v>0</v>
      </c>
      <c r="U15" s="104"/>
      <c r="V15" s="104"/>
      <c r="W15" s="104"/>
      <c r="X15" s="49" t="s">
        <v>142</v>
      </c>
      <c r="Y15" s="49" t="s">
        <v>143</v>
      </c>
      <c r="Z15" s="49">
        <v>21</v>
      </c>
      <c r="AA15" s="49">
        <v>53</v>
      </c>
      <c r="AB15" s="49">
        <v>328</v>
      </c>
      <c r="AC15" s="49"/>
      <c r="AD15" s="49"/>
      <c r="AE15" s="49"/>
    </row>
    <row r="16" ht="54.75" customHeight="1" spans="1:31">
      <c r="A16" s="49">
        <v>8</v>
      </c>
      <c r="B16" s="94" t="s">
        <v>138</v>
      </c>
      <c r="C16" s="97" t="s">
        <v>144</v>
      </c>
      <c r="D16" s="97" t="s">
        <v>144</v>
      </c>
      <c r="E16" s="98" t="s">
        <v>96</v>
      </c>
      <c r="F16" s="49" t="s">
        <v>108</v>
      </c>
      <c r="G16" s="49" t="s">
        <v>114</v>
      </c>
      <c r="H16" s="49" t="s">
        <v>145</v>
      </c>
      <c r="I16" s="104">
        <v>47.6</v>
      </c>
      <c r="J16" s="104">
        <v>47.6</v>
      </c>
      <c r="K16" s="104"/>
      <c r="L16" s="104"/>
      <c r="M16" s="104"/>
      <c r="N16" s="104">
        <v>45.22</v>
      </c>
      <c r="O16" s="104">
        <v>45.22</v>
      </c>
      <c r="P16" s="104"/>
      <c r="Q16" s="104"/>
      <c r="R16" s="104"/>
      <c r="S16" s="104">
        <v>2.38</v>
      </c>
      <c r="T16" s="104">
        <v>2.38</v>
      </c>
      <c r="U16" s="104"/>
      <c r="V16" s="104"/>
      <c r="W16" s="104"/>
      <c r="X16" s="49" t="s">
        <v>146</v>
      </c>
      <c r="Y16" s="49" t="s">
        <v>147</v>
      </c>
      <c r="Z16" s="49">
        <v>68</v>
      </c>
      <c r="AA16" s="49">
        <v>235</v>
      </c>
      <c r="AB16" s="49">
        <v>195</v>
      </c>
      <c r="AC16" s="49"/>
      <c r="AD16" s="49"/>
      <c r="AE16" s="49"/>
    </row>
    <row r="17" ht="54.75" customHeight="1" spans="1:31">
      <c r="A17" s="49">
        <v>9</v>
      </c>
      <c r="B17" s="94" t="s">
        <v>138</v>
      </c>
      <c r="C17" s="97" t="s">
        <v>148</v>
      </c>
      <c r="D17" s="97" t="s">
        <v>148</v>
      </c>
      <c r="E17" s="98" t="s">
        <v>96</v>
      </c>
      <c r="F17" s="49" t="s">
        <v>108</v>
      </c>
      <c r="G17" s="49" t="s">
        <v>149</v>
      </c>
      <c r="H17" s="49" t="s">
        <v>150</v>
      </c>
      <c r="I17" s="104">
        <v>148.7889</v>
      </c>
      <c r="J17" s="104">
        <v>148.7889</v>
      </c>
      <c r="K17" s="104"/>
      <c r="L17" s="104"/>
      <c r="M17" s="104"/>
      <c r="N17" s="104">
        <v>141.3495</v>
      </c>
      <c r="O17" s="104">
        <v>141.3495</v>
      </c>
      <c r="P17" s="104"/>
      <c r="Q17" s="104"/>
      <c r="R17" s="104"/>
      <c r="S17" s="104">
        <v>7.4394</v>
      </c>
      <c r="T17" s="104">
        <v>7.4394</v>
      </c>
      <c r="U17" s="104"/>
      <c r="V17" s="104"/>
      <c r="W17" s="104"/>
      <c r="X17" s="49" t="s">
        <v>151</v>
      </c>
      <c r="Y17" s="49" t="s">
        <v>152</v>
      </c>
      <c r="Z17" s="49">
        <v>1191</v>
      </c>
      <c r="AA17" s="49">
        <v>3605</v>
      </c>
      <c r="AB17" s="49">
        <v>315</v>
      </c>
      <c r="AC17" s="49"/>
      <c r="AD17" s="49"/>
      <c r="AE17" s="49"/>
    </row>
    <row r="18" ht="54.75" customHeight="1" spans="1:31">
      <c r="A18" s="49">
        <v>10</v>
      </c>
      <c r="B18" s="94" t="s">
        <v>153</v>
      </c>
      <c r="C18" s="97" t="s">
        <v>154</v>
      </c>
      <c r="D18" s="97" t="s">
        <v>154</v>
      </c>
      <c r="E18" s="98" t="s">
        <v>129</v>
      </c>
      <c r="F18" s="49" t="s">
        <v>108</v>
      </c>
      <c r="G18" s="49" t="s">
        <v>155</v>
      </c>
      <c r="H18" s="49" t="s">
        <v>156</v>
      </c>
      <c r="I18" s="104">
        <v>223.623725</v>
      </c>
      <c r="J18" s="104">
        <v>223.623725</v>
      </c>
      <c r="K18" s="104"/>
      <c r="L18" s="104"/>
      <c r="M18" s="104"/>
      <c r="N18" s="104">
        <v>223.623725</v>
      </c>
      <c r="O18" s="104">
        <v>223.623725</v>
      </c>
      <c r="P18" s="104"/>
      <c r="Q18" s="104"/>
      <c r="R18" s="104"/>
      <c r="S18" s="104">
        <v>0</v>
      </c>
      <c r="T18" s="104">
        <v>0</v>
      </c>
      <c r="U18" s="104"/>
      <c r="V18" s="104"/>
      <c r="W18" s="104"/>
      <c r="X18" s="100" t="s">
        <v>157</v>
      </c>
      <c r="Y18" s="100" t="s">
        <v>158</v>
      </c>
      <c r="Z18" s="49">
        <v>45</v>
      </c>
      <c r="AA18" s="49">
        <v>157</v>
      </c>
      <c r="AB18" s="49">
        <v>62</v>
      </c>
      <c r="AC18" s="49"/>
      <c r="AD18" s="49"/>
      <c r="AE18" s="49"/>
    </row>
    <row r="19" ht="228" spans="1:31">
      <c r="A19" s="49">
        <v>11</v>
      </c>
      <c r="B19" s="94" t="s">
        <v>159</v>
      </c>
      <c r="C19" s="97" t="s">
        <v>160</v>
      </c>
      <c r="D19" s="97" t="s">
        <v>160</v>
      </c>
      <c r="E19" s="96" t="s">
        <v>161</v>
      </c>
      <c r="F19" s="49" t="s">
        <v>108</v>
      </c>
      <c r="G19" s="49" t="s">
        <v>162</v>
      </c>
      <c r="H19" s="49" t="s">
        <v>163</v>
      </c>
      <c r="I19" s="104">
        <v>61.2888</v>
      </c>
      <c r="J19" s="104"/>
      <c r="K19" s="104"/>
      <c r="L19" s="104">
        <v>61.2888</v>
      </c>
      <c r="M19" s="104"/>
      <c r="N19" s="104">
        <v>61.2888</v>
      </c>
      <c r="O19" s="104"/>
      <c r="P19" s="104"/>
      <c r="Q19" s="104">
        <v>61.2888</v>
      </c>
      <c r="R19" s="104"/>
      <c r="S19" s="104">
        <v>0</v>
      </c>
      <c r="T19" s="104"/>
      <c r="U19" s="104"/>
      <c r="V19" s="104">
        <v>0</v>
      </c>
      <c r="W19" s="104"/>
      <c r="X19" s="100" t="s">
        <v>100</v>
      </c>
      <c r="Y19" s="100" t="s">
        <v>164</v>
      </c>
      <c r="Z19" s="49">
        <v>398</v>
      </c>
      <c r="AA19" s="49">
        <v>1392</v>
      </c>
      <c r="AB19" s="49">
        <v>988</v>
      </c>
      <c r="AC19" s="49"/>
      <c r="AD19" s="49"/>
      <c r="AE19" s="49"/>
    </row>
    <row r="20" ht="54.75" customHeight="1" spans="1:31">
      <c r="A20" s="49">
        <v>12</v>
      </c>
      <c r="B20" s="94" t="s">
        <v>159</v>
      </c>
      <c r="C20" s="97" t="s">
        <v>165</v>
      </c>
      <c r="D20" s="97" t="s">
        <v>165</v>
      </c>
      <c r="E20" s="96" t="s">
        <v>161</v>
      </c>
      <c r="F20" s="49" t="s">
        <v>108</v>
      </c>
      <c r="G20" s="49" t="s">
        <v>166</v>
      </c>
      <c r="H20" s="49" t="s">
        <v>167</v>
      </c>
      <c r="I20" s="104">
        <v>32.5928</v>
      </c>
      <c r="J20" s="104"/>
      <c r="K20" s="104"/>
      <c r="L20" s="104">
        <v>32.5928</v>
      </c>
      <c r="M20" s="104"/>
      <c r="N20" s="104">
        <v>32.5928</v>
      </c>
      <c r="O20" s="104"/>
      <c r="P20" s="104"/>
      <c r="Q20" s="104">
        <v>32.5928</v>
      </c>
      <c r="R20" s="104"/>
      <c r="S20" s="104">
        <v>0</v>
      </c>
      <c r="T20" s="104"/>
      <c r="U20" s="104"/>
      <c r="V20" s="104">
        <v>0</v>
      </c>
      <c r="W20" s="104"/>
      <c r="X20" s="100" t="s">
        <v>168</v>
      </c>
      <c r="Y20" s="100" t="s">
        <v>169</v>
      </c>
      <c r="Z20" s="49">
        <v>50</v>
      </c>
      <c r="AA20" s="49">
        <v>184</v>
      </c>
      <c r="AB20" s="49">
        <v>192</v>
      </c>
      <c r="AC20" s="49"/>
      <c r="AD20" s="49"/>
      <c r="AE20" s="49"/>
    </row>
    <row r="21" ht="54.75" customHeight="1" spans="1:31">
      <c r="A21" s="49">
        <v>13</v>
      </c>
      <c r="B21" s="94" t="s">
        <v>159</v>
      </c>
      <c r="C21" s="97" t="s">
        <v>170</v>
      </c>
      <c r="D21" s="97" t="s">
        <v>170</v>
      </c>
      <c r="E21" s="96" t="s">
        <v>161</v>
      </c>
      <c r="F21" s="49" t="s">
        <v>108</v>
      </c>
      <c r="G21" s="49" t="s">
        <v>171</v>
      </c>
      <c r="H21" s="49" t="s">
        <v>172</v>
      </c>
      <c r="I21" s="106">
        <v>49.56</v>
      </c>
      <c r="J21" s="104"/>
      <c r="K21" s="104"/>
      <c r="L21" s="106">
        <v>49.56</v>
      </c>
      <c r="M21" s="104"/>
      <c r="N21" s="106">
        <v>49.56</v>
      </c>
      <c r="O21" s="104"/>
      <c r="P21" s="104"/>
      <c r="Q21" s="106">
        <v>49.56</v>
      </c>
      <c r="R21" s="104"/>
      <c r="S21" s="104"/>
      <c r="T21" s="104"/>
      <c r="U21" s="104"/>
      <c r="V21" s="104">
        <v>0</v>
      </c>
      <c r="W21" s="104"/>
      <c r="X21" s="100" t="s">
        <v>117</v>
      </c>
      <c r="Y21" s="100" t="s">
        <v>173</v>
      </c>
      <c r="Z21" s="97">
        <v>153</v>
      </c>
      <c r="AA21" s="49">
        <v>446</v>
      </c>
      <c r="AB21" s="49">
        <v>104</v>
      </c>
      <c r="AC21" s="49"/>
      <c r="AD21" s="49"/>
      <c r="AE21" s="49"/>
    </row>
    <row r="22" ht="60" spans="1:31">
      <c r="A22" s="49">
        <v>14</v>
      </c>
      <c r="B22" s="94" t="s">
        <v>159</v>
      </c>
      <c r="C22" s="97" t="s">
        <v>174</v>
      </c>
      <c r="D22" s="97" t="s">
        <v>174</v>
      </c>
      <c r="E22" s="96" t="s">
        <v>161</v>
      </c>
      <c r="F22" s="49" t="s">
        <v>108</v>
      </c>
      <c r="G22" s="49" t="s">
        <v>175</v>
      </c>
      <c r="H22" s="49" t="s">
        <v>176</v>
      </c>
      <c r="I22" s="106">
        <v>106.6172</v>
      </c>
      <c r="J22" s="104"/>
      <c r="K22" s="104"/>
      <c r="L22" s="106">
        <v>106.6172</v>
      </c>
      <c r="M22" s="104"/>
      <c r="N22" s="106">
        <v>106.6172</v>
      </c>
      <c r="O22" s="104"/>
      <c r="P22" s="104"/>
      <c r="Q22" s="106">
        <v>106.6172</v>
      </c>
      <c r="R22" s="104"/>
      <c r="S22" s="104"/>
      <c r="T22" s="104"/>
      <c r="U22" s="104"/>
      <c r="V22" s="104">
        <v>0</v>
      </c>
      <c r="W22" s="104"/>
      <c r="X22" s="100" t="s">
        <v>177</v>
      </c>
      <c r="Y22" s="100" t="s">
        <v>178</v>
      </c>
      <c r="Z22" s="97">
        <v>100</v>
      </c>
      <c r="AA22" s="49">
        <v>394</v>
      </c>
      <c r="AB22" s="49">
        <v>52</v>
      </c>
      <c r="AC22" s="49"/>
      <c r="AD22" s="49"/>
      <c r="AE22" s="49"/>
    </row>
    <row r="23" ht="48" spans="1:31">
      <c r="A23" s="49">
        <v>15</v>
      </c>
      <c r="B23" s="94" t="s">
        <v>159</v>
      </c>
      <c r="C23" s="97" t="s">
        <v>179</v>
      </c>
      <c r="D23" s="97" t="s">
        <v>179</v>
      </c>
      <c r="E23" s="96" t="s">
        <v>161</v>
      </c>
      <c r="F23" s="49" t="s">
        <v>108</v>
      </c>
      <c r="G23" s="49" t="s">
        <v>114</v>
      </c>
      <c r="H23" s="49" t="s">
        <v>180</v>
      </c>
      <c r="I23" s="106">
        <v>65.2342</v>
      </c>
      <c r="J23" s="104"/>
      <c r="K23" s="104"/>
      <c r="L23" s="106">
        <v>65.2342</v>
      </c>
      <c r="M23" s="104"/>
      <c r="N23" s="106">
        <v>65.2342</v>
      </c>
      <c r="O23" s="104"/>
      <c r="P23" s="104"/>
      <c r="Q23" s="106">
        <v>65.2342</v>
      </c>
      <c r="R23" s="104"/>
      <c r="S23" s="104"/>
      <c r="T23" s="104"/>
      <c r="U23" s="104"/>
      <c r="V23" s="104">
        <v>0</v>
      </c>
      <c r="W23" s="104"/>
      <c r="X23" s="100" t="s">
        <v>181</v>
      </c>
      <c r="Y23" s="100" t="s">
        <v>182</v>
      </c>
      <c r="Z23" s="97">
        <v>68</v>
      </c>
      <c r="AA23" s="49">
        <v>234</v>
      </c>
      <c r="AB23" s="49">
        <v>166</v>
      </c>
      <c r="AC23" s="49"/>
      <c r="AD23" s="49"/>
      <c r="AE23" s="49"/>
    </row>
    <row r="24" ht="60" spans="1:31">
      <c r="A24" s="49">
        <v>16</v>
      </c>
      <c r="B24" s="94" t="s">
        <v>159</v>
      </c>
      <c r="C24" s="97" t="s">
        <v>183</v>
      </c>
      <c r="D24" s="97" t="s">
        <v>183</v>
      </c>
      <c r="E24" s="98" t="s">
        <v>96</v>
      </c>
      <c r="F24" s="49" t="s">
        <v>108</v>
      </c>
      <c r="G24" s="49" t="s">
        <v>184</v>
      </c>
      <c r="H24" s="49" t="s">
        <v>185</v>
      </c>
      <c r="I24" s="106">
        <v>152.3707</v>
      </c>
      <c r="J24" s="104"/>
      <c r="K24" s="104"/>
      <c r="L24" s="106">
        <v>152.3707</v>
      </c>
      <c r="M24" s="104"/>
      <c r="N24" s="106">
        <v>152.3707</v>
      </c>
      <c r="O24" s="104"/>
      <c r="P24" s="104"/>
      <c r="Q24" s="106">
        <v>152.3707</v>
      </c>
      <c r="R24" s="104"/>
      <c r="S24" s="104"/>
      <c r="T24" s="104"/>
      <c r="U24" s="104"/>
      <c r="V24" s="104">
        <v>0</v>
      </c>
      <c r="W24" s="104"/>
      <c r="X24" s="100" t="s">
        <v>186</v>
      </c>
      <c r="Y24" s="100" t="s">
        <v>187</v>
      </c>
      <c r="Z24" s="97">
        <v>51</v>
      </c>
      <c r="AA24" s="49">
        <v>152</v>
      </c>
      <c r="AB24" s="49">
        <v>178</v>
      </c>
      <c r="AC24" s="49"/>
      <c r="AD24" s="49"/>
      <c r="AE24" s="49"/>
    </row>
    <row r="25" ht="54.75" customHeight="1" spans="1:31">
      <c r="A25" s="49">
        <v>17</v>
      </c>
      <c r="B25" s="94" t="s">
        <v>159</v>
      </c>
      <c r="C25" s="97" t="s">
        <v>188</v>
      </c>
      <c r="D25" s="97" t="s">
        <v>188</v>
      </c>
      <c r="E25" s="98" t="s">
        <v>96</v>
      </c>
      <c r="F25" s="49" t="s">
        <v>108</v>
      </c>
      <c r="G25" s="49" t="s">
        <v>189</v>
      </c>
      <c r="H25" s="49" t="s">
        <v>190</v>
      </c>
      <c r="I25" s="104">
        <v>19.9472</v>
      </c>
      <c r="J25" s="104">
        <v>19.9472</v>
      </c>
      <c r="K25" s="104"/>
      <c r="L25" s="104"/>
      <c r="M25" s="104"/>
      <c r="N25" s="104">
        <v>18.94984</v>
      </c>
      <c r="O25" s="104">
        <v>18.94984</v>
      </c>
      <c r="P25" s="104"/>
      <c r="Q25" s="104"/>
      <c r="R25" s="104"/>
      <c r="S25" s="104">
        <v>0.99736</v>
      </c>
      <c r="T25" s="104">
        <v>0.99736</v>
      </c>
      <c r="U25" s="104"/>
      <c r="V25" s="104"/>
      <c r="W25" s="104"/>
      <c r="X25" s="100" t="s">
        <v>191</v>
      </c>
      <c r="Y25" s="100" t="s">
        <v>122</v>
      </c>
      <c r="Z25" s="49">
        <v>10</v>
      </c>
      <c r="AA25" s="49">
        <v>35</v>
      </c>
      <c r="AB25" s="49">
        <v>42</v>
      </c>
      <c r="AC25" s="49"/>
      <c r="AD25" s="49"/>
      <c r="AE25" s="49"/>
    </row>
    <row r="26" ht="54.75" customHeight="1" spans="1:31">
      <c r="A26" s="49">
        <v>18</v>
      </c>
      <c r="B26" s="94" t="s">
        <v>159</v>
      </c>
      <c r="C26" s="97" t="s">
        <v>192</v>
      </c>
      <c r="D26" s="97" t="s">
        <v>192</v>
      </c>
      <c r="E26" s="98" t="s">
        <v>96</v>
      </c>
      <c r="F26" s="49" t="s">
        <v>108</v>
      </c>
      <c r="G26" s="49" t="s">
        <v>193</v>
      </c>
      <c r="H26" s="49" t="s">
        <v>194</v>
      </c>
      <c r="I26" s="104">
        <v>9.5836</v>
      </c>
      <c r="J26" s="104">
        <v>9.5836</v>
      </c>
      <c r="K26" s="104"/>
      <c r="L26" s="104"/>
      <c r="M26" s="104"/>
      <c r="N26" s="104">
        <v>9.1045</v>
      </c>
      <c r="O26" s="104">
        <v>9.1045</v>
      </c>
      <c r="P26" s="104"/>
      <c r="Q26" s="104"/>
      <c r="R26" s="104"/>
      <c r="S26" s="104">
        <v>0.4791</v>
      </c>
      <c r="T26" s="104">
        <v>0.4791</v>
      </c>
      <c r="U26" s="104"/>
      <c r="V26" s="104"/>
      <c r="W26" s="104"/>
      <c r="X26" s="100" t="s">
        <v>195</v>
      </c>
      <c r="Y26" s="100" t="s">
        <v>196</v>
      </c>
      <c r="Z26" s="49">
        <v>41</v>
      </c>
      <c r="AA26" s="49">
        <v>106</v>
      </c>
      <c r="AB26" s="49">
        <v>210</v>
      </c>
      <c r="AC26" s="49"/>
      <c r="AD26" s="49"/>
      <c r="AE26" s="49"/>
    </row>
    <row r="27" ht="67.5" customHeight="1" spans="1:31">
      <c r="A27" s="49">
        <v>18</v>
      </c>
      <c r="B27" s="94" t="s">
        <v>159</v>
      </c>
      <c r="C27" s="97" t="s">
        <v>197</v>
      </c>
      <c r="D27" s="97" t="s">
        <v>197</v>
      </c>
      <c r="E27" s="98" t="s">
        <v>96</v>
      </c>
      <c r="F27" s="49" t="s">
        <v>108</v>
      </c>
      <c r="G27" s="49" t="s">
        <v>171</v>
      </c>
      <c r="H27" s="49" t="s">
        <v>198</v>
      </c>
      <c r="I27" s="104">
        <v>9.50953</v>
      </c>
      <c r="J27" s="104">
        <v>9.50953</v>
      </c>
      <c r="K27" s="104"/>
      <c r="L27" s="104"/>
      <c r="M27" s="104"/>
      <c r="N27" s="104">
        <v>9.03405</v>
      </c>
      <c r="O27" s="104">
        <v>9.03405</v>
      </c>
      <c r="P27" s="104"/>
      <c r="Q27" s="104"/>
      <c r="R27" s="104"/>
      <c r="S27" s="104">
        <v>0.47548</v>
      </c>
      <c r="T27" s="104">
        <v>0.47548</v>
      </c>
      <c r="U27" s="104"/>
      <c r="V27" s="104"/>
      <c r="W27" s="104"/>
      <c r="X27" s="100" t="s">
        <v>199</v>
      </c>
      <c r="Y27" s="100" t="s">
        <v>164</v>
      </c>
      <c r="Z27" s="49">
        <v>42</v>
      </c>
      <c r="AA27" s="49">
        <v>147</v>
      </c>
      <c r="AB27" s="49">
        <v>12</v>
      </c>
      <c r="AC27" s="49"/>
      <c r="AD27" s="49"/>
      <c r="AE27" s="49"/>
    </row>
    <row r="28" s="49" customFormat="1" ht="73.5" customHeight="1" spans="1:28">
      <c r="A28" s="49">
        <v>19</v>
      </c>
      <c r="B28" s="99" t="s">
        <v>200</v>
      </c>
      <c r="C28" s="29" t="s">
        <v>201</v>
      </c>
      <c r="D28" s="29" t="s">
        <v>201</v>
      </c>
      <c r="E28" s="42" t="s">
        <v>96</v>
      </c>
      <c r="F28" s="28" t="s">
        <v>108</v>
      </c>
      <c r="G28" s="49" t="s">
        <v>202</v>
      </c>
      <c r="H28" s="49" t="s">
        <v>203</v>
      </c>
      <c r="I28" s="107">
        <v>20</v>
      </c>
      <c r="J28" s="107"/>
      <c r="K28" s="107"/>
      <c r="L28" s="107">
        <v>20</v>
      </c>
      <c r="M28" s="107"/>
      <c r="N28" s="107">
        <v>19.35575</v>
      </c>
      <c r="O28" s="107"/>
      <c r="P28" s="107"/>
      <c r="Q28" s="107">
        <v>19.35575</v>
      </c>
      <c r="R28" s="107"/>
      <c r="S28" s="107">
        <v>0.64425</v>
      </c>
      <c r="T28" s="111"/>
      <c r="U28" s="111"/>
      <c r="V28" s="107">
        <v>0.64425</v>
      </c>
      <c r="W28" s="111"/>
      <c r="X28" s="49" t="s">
        <v>173</v>
      </c>
      <c r="Y28" s="49" t="s">
        <v>204</v>
      </c>
      <c r="Z28" s="49">
        <v>376</v>
      </c>
      <c r="AA28" s="49">
        <v>1320</v>
      </c>
      <c r="AB28" s="42">
        <v>0</v>
      </c>
    </row>
    <row r="29" s="49" customFormat="1" ht="36" customHeight="1" spans="1:28">
      <c r="A29" s="49">
        <v>20</v>
      </c>
      <c r="B29" s="99" t="s">
        <v>205</v>
      </c>
      <c r="C29" s="29" t="s">
        <v>206</v>
      </c>
      <c r="D29" s="29" t="s">
        <v>206</v>
      </c>
      <c r="E29" s="42" t="s">
        <v>96</v>
      </c>
      <c r="F29" s="28" t="s">
        <v>108</v>
      </c>
      <c r="G29" s="42" t="s">
        <v>207</v>
      </c>
      <c r="H29" s="49" t="s">
        <v>208</v>
      </c>
      <c r="I29" s="107">
        <v>9.951</v>
      </c>
      <c r="J29" s="107"/>
      <c r="K29" s="107"/>
      <c r="L29" s="107">
        <v>9.951</v>
      </c>
      <c r="M29" s="107"/>
      <c r="N29" s="107">
        <v>9.4535</v>
      </c>
      <c r="O29" s="107"/>
      <c r="P29" s="107"/>
      <c r="Q29" s="107">
        <v>9.4535</v>
      </c>
      <c r="R29" s="107"/>
      <c r="S29" s="107">
        <v>0.4975</v>
      </c>
      <c r="T29" s="111"/>
      <c r="U29" s="111"/>
      <c r="V29" s="107">
        <v>0.4975</v>
      </c>
      <c r="W29" s="111"/>
      <c r="X29" s="49" t="s">
        <v>209</v>
      </c>
      <c r="Y29" s="49" t="s">
        <v>210</v>
      </c>
      <c r="Z29" s="49">
        <v>73</v>
      </c>
      <c r="AA29" s="49">
        <v>239</v>
      </c>
      <c r="AB29" s="42">
        <v>207</v>
      </c>
    </row>
    <row r="30" s="49" customFormat="1" ht="36" customHeight="1" spans="1:28">
      <c r="A30" s="49">
        <v>21</v>
      </c>
      <c r="B30" s="99" t="s">
        <v>211</v>
      </c>
      <c r="C30" s="29" t="s">
        <v>212</v>
      </c>
      <c r="D30" s="29" t="s">
        <v>212</v>
      </c>
      <c r="E30" s="42" t="s">
        <v>213</v>
      </c>
      <c r="F30" s="28" t="s">
        <v>108</v>
      </c>
      <c r="G30" s="42" t="s">
        <v>109</v>
      </c>
      <c r="H30" s="49" t="s">
        <v>214</v>
      </c>
      <c r="I30" s="107">
        <v>1.4</v>
      </c>
      <c r="J30" s="107"/>
      <c r="K30" s="107"/>
      <c r="L30" s="107">
        <v>1.4</v>
      </c>
      <c r="M30" s="107"/>
      <c r="N30" s="107">
        <v>1.4</v>
      </c>
      <c r="O30" s="107"/>
      <c r="P30" s="107"/>
      <c r="Q30" s="107">
        <v>1.4</v>
      </c>
      <c r="R30" s="107"/>
      <c r="S30" s="107">
        <v>0</v>
      </c>
      <c r="T30" s="111"/>
      <c r="U30" s="111"/>
      <c r="V30" s="107">
        <v>0</v>
      </c>
      <c r="W30" s="111"/>
      <c r="X30" s="49" t="s">
        <v>215</v>
      </c>
      <c r="Y30" s="49" t="s">
        <v>215</v>
      </c>
      <c r="Z30" s="49">
        <v>7</v>
      </c>
      <c r="AA30" s="49">
        <v>26</v>
      </c>
      <c r="AB30" s="42">
        <v>0</v>
      </c>
    </row>
    <row r="31" s="75" customFormat="1" ht="30.75" customHeight="1" spans="1:31">
      <c r="A31" s="91" t="s">
        <v>216</v>
      </c>
      <c r="B31" s="92"/>
      <c r="C31" s="92"/>
      <c r="D31" s="92"/>
      <c r="E31" s="92"/>
      <c r="F31" s="92"/>
      <c r="G31" s="92"/>
      <c r="H31" s="93"/>
      <c r="I31" s="105">
        <f t="shared" ref="I31:W31" si="1">SUM(I9:I30)</f>
        <v>1151.280655</v>
      </c>
      <c r="J31" s="105">
        <f t="shared" si="1"/>
        <v>646.265955</v>
      </c>
      <c r="K31" s="105">
        <f t="shared" si="1"/>
        <v>0</v>
      </c>
      <c r="L31" s="105">
        <f t="shared" si="1"/>
        <v>505.0147</v>
      </c>
      <c r="M31" s="105">
        <f t="shared" si="1"/>
        <v>0</v>
      </c>
      <c r="N31" s="105">
        <f t="shared" si="1"/>
        <v>1133.869765</v>
      </c>
      <c r="O31" s="105">
        <f t="shared" si="1"/>
        <v>629.996815</v>
      </c>
      <c r="P31" s="105">
        <f t="shared" si="1"/>
        <v>0</v>
      </c>
      <c r="Q31" s="105">
        <f t="shared" si="1"/>
        <v>503.87295</v>
      </c>
      <c r="R31" s="105">
        <f t="shared" si="1"/>
        <v>0</v>
      </c>
      <c r="S31" s="105">
        <f t="shared" si="1"/>
        <v>17.41089</v>
      </c>
      <c r="T31" s="105">
        <f t="shared" si="1"/>
        <v>16.26914</v>
      </c>
      <c r="U31" s="105">
        <f t="shared" si="1"/>
        <v>0</v>
      </c>
      <c r="V31" s="105">
        <f t="shared" si="1"/>
        <v>1.14175</v>
      </c>
      <c r="W31" s="105">
        <f t="shared" si="1"/>
        <v>0</v>
      </c>
      <c r="X31" s="112"/>
      <c r="Y31" s="112"/>
      <c r="Z31" s="112"/>
      <c r="AA31" s="112"/>
      <c r="AB31" s="112"/>
      <c r="AC31" s="114"/>
      <c r="AD31" s="114"/>
      <c r="AE31" s="114"/>
    </row>
    <row r="32" ht="84" spans="1:31">
      <c r="A32" s="49">
        <v>1</v>
      </c>
      <c r="B32" s="94" t="s">
        <v>217</v>
      </c>
      <c r="C32" s="100" t="s">
        <v>218</v>
      </c>
      <c r="D32" s="100" t="s">
        <v>218</v>
      </c>
      <c r="E32" s="99" t="s">
        <v>96</v>
      </c>
      <c r="F32" s="99" t="s">
        <v>219</v>
      </c>
      <c r="G32" s="49" t="s">
        <v>220</v>
      </c>
      <c r="H32" s="49" t="s">
        <v>221</v>
      </c>
      <c r="I32" s="107">
        <v>29.8</v>
      </c>
      <c r="J32" s="107">
        <v>29.8</v>
      </c>
      <c r="K32" s="107"/>
      <c r="L32" s="104"/>
      <c r="M32" s="104"/>
      <c r="N32" s="108">
        <v>28.31</v>
      </c>
      <c r="O32" s="108">
        <v>28.31</v>
      </c>
      <c r="P32" s="108"/>
      <c r="Q32" s="104"/>
      <c r="R32" s="104"/>
      <c r="S32" s="113">
        <v>1.49</v>
      </c>
      <c r="T32" s="113">
        <v>1.49</v>
      </c>
      <c r="U32" s="113"/>
      <c r="V32" s="104"/>
      <c r="W32" s="104"/>
      <c r="X32" s="43" t="s">
        <v>222</v>
      </c>
      <c r="Y32" s="43" t="s">
        <v>223</v>
      </c>
      <c r="Z32" s="49">
        <v>44</v>
      </c>
      <c r="AA32" s="49">
        <v>147</v>
      </c>
      <c r="AB32" s="49"/>
      <c r="AC32" s="49"/>
      <c r="AD32" s="49"/>
      <c r="AE32" s="49"/>
    </row>
    <row r="33" ht="66.75" customHeight="1" spans="1:31">
      <c r="A33" s="49">
        <v>2</v>
      </c>
      <c r="B33" s="94" t="s">
        <v>217</v>
      </c>
      <c r="C33" s="101" t="s">
        <v>224</v>
      </c>
      <c r="D33" s="101" t="s">
        <v>224</v>
      </c>
      <c r="E33" s="99" t="s">
        <v>96</v>
      </c>
      <c r="F33" s="99" t="s">
        <v>219</v>
      </c>
      <c r="G33" s="49" t="s">
        <v>225</v>
      </c>
      <c r="H33" s="49" t="s">
        <v>226</v>
      </c>
      <c r="I33" s="107">
        <v>15.65</v>
      </c>
      <c r="J33" s="107">
        <v>15.65</v>
      </c>
      <c r="K33" s="107"/>
      <c r="L33" s="104"/>
      <c r="M33" s="104"/>
      <c r="N33" s="108">
        <v>14.8675</v>
      </c>
      <c r="O33" s="108">
        <v>14.8675</v>
      </c>
      <c r="P33" s="108"/>
      <c r="Q33" s="104"/>
      <c r="R33" s="104"/>
      <c r="S33" s="113">
        <v>0.7825</v>
      </c>
      <c r="T33" s="104">
        <v>0.7825</v>
      </c>
      <c r="U33" s="104"/>
      <c r="V33" s="104"/>
      <c r="W33" s="104"/>
      <c r="X33" s="43" t="s">
        <v>227</v>
      </c>
      <c r="Y33" s="43" t="s">
        <v>228</v>
      </c>
      <c r="Z33" s="49">
        <v>95</v>
      </c>
      <c r="AA33" s="49">
        <v>292</v>
      </c>
      <c r="AB33" s="49"/>
      <c r="AC33" s="49"/>
      <c r="AD33" s="49"/>
      <c r="AE33" s="49"/>
    </row>
    <row r="34" ht="60" spans="1:31">
      <c r="A34" s="49">
        <v>3</v>
      </c>
      <c r="B34" s="94" t="s">
        <v>217</v>
      </c>
      <c r="C34" s="100" t="s">
        <v>229</v>
      </c>
      <c r="D34" s="100" t="s">
        <v>229</v>
      </c>
      <c r="E34" s="99" t="s">
        <v>96</v>
      </c>
      <c r="F34" s="99" t="s">
        <v>219</v>
      </c>
      <c r="G34" s="49" t="s">
        <v>230</v>
      </c>
      <c r="H34" s="49" t="s">
        <v>231</v>
      </c>
      <c r="I34" s="107">
        <v>45.904</v>
      </c>
      <c r="J34" s="107">
        <v>45.904</v>
      </c>
      <c r="K34" s="107"/>
      <c r="L34" s="104"/>
      <c r="M34" s="104"/>
      <c r="N34" s="108">
        <v>45.904</v>
      </c>
      <c r="O34" s="108">
        <v>45.904</v>
      </c>
      <c r="P34" s="108"/>
      <c r="Q34" s="104"/>
      <c r="R34" s="104"/>
      <c r="S34" s="104">
        <v>0</v>
      </c>
      <c r="T34" s="104">
        <v>0</v>
      </c>
      <c r="U34" s="104"/>
      <c r="V34" s="104"/>
      <c r="W34" s="104"/>
      <c r="X34" s="43" t="s">
        <v>232</v>
      </c>
      <c r="Y34" s="43" t="s">
        <v>233</v>
      </c>
      <c r="Z34" s="49">
        <v>51</v>
      </c>
      <c r="AA34" s="49">
        <v>145</v>
      </c>
      <c r="AB34" s="49"/>
      <c r="AC34" s="49"/>
      <c r="AD34" s="49"/>
      <c r="AE34" s="49"/>
    </row>
    <row r="35" ht="66.75" customHeight="1" spans="1:31">
      <c r="A35" s="49">
        <v>4</v>
      </c>
      <c r="B35" s="94" t="s">
        <v>217</v>
      </c>
      <c r="C35" s="100" t="s">
        <v>234</v>
      </c>
      <c r="D35" s="100" t="s">
        <v>234</v>
      </c>
      <c r="E35" s="99" t="s">
        <v>129</v>
      </c>
      <c r="F35" s="99" t="s">
        <v>219</v>
      </c>
      <c r="G35" s="49" t="s">
        <v>235</v>
      </c>
      <c r="H35" s="49" t="s">
        <v>236</v>
      </c>
      <c r="I35" s="107">
        <v>9.6965</v>
      </c>
      <c r="J35" s="107">
        <v>9.6965</v>
      </c>
      <c r="K35" s="107"/>
      <c r="L35" s="104"/>
      <c r="M35" s="104"/>
      <c r="N35" s="108">
        <v>9.6965</v>
      </c>
      <c r="O35" s="108">
        <v>9.6965</v>
      </c>
      <c r="P35" s="108"/>
      <c r="Q35" s="104"/>
      <c r="R35" s="104"/>
      <c r="S35" s="104">
        <v>0</v>
      </c>
      <c r="T35" s="104">
        <v>0</v>
      </c>
      <c r="U35" s="113"/>
      <c r="V35" s="104"/>
      <c r="W35" s="104"/>
      <c r="X35" s="43" t="s">
        <v>237</v>
      </c>
      <c r="Y35" s="43" t="s">
        <v>238</v>
      </c>
      <c r="Z35" s="49">
        <v>857</v>
      </c>
      <c r="AA35" s="49">
        <v>2746</v>
      </c>
      <c r="AB35" s="49"/>
      <c r="AC35" s="49"/>
      <c r="AD35" s="49"/>
      <c r="AE35" s="49"/>
    </row>
    <row r="36" ht="66.75" customHeight="1" spans="1:31">
      <c r="A36" s="49">
        <v>5</v>
      </c>
      <c r="B36" s="94" t="s">
        <v>239</v>
      </c>
      <c r="C36" s="100" t="s">
        <v>240</v>
      </c>
      <c r="D36" s="100" t="s">
        <v>240</v>
      </c>
      <c r="E36" s="99" t="s">
        <v>129</v>
      </c>
      <c r="F36" s="99" t="s">
        <v>219</v>
      </c>
      <c r="G36" s="49" t="s">
        <v>235</v>
      </c>
      <c r="H36" s="100" t="s">
        <v>241</v>
      </c>
      <c r="I36" s="107">
        <v>154.02285</v>
      </c>
      <c r="J36" s="107">
        <v>154.02285</v>
      </c>
      <c r="K36" s="107"/>
      <c r="L36" s="104"/>
      <c r="M36" s="104"/>
      <c r="N36" s="108">
        <v>154.02285</v>
      </c>
      <c r="O36" s="108">
        <v>154.02285</v>
      </c>
      <c r="P36" s="108"/>
      <c r="Q36" s="104"/>
      <c r="R36" s="104"/>
      <c r="S36" s="104">
        <v>0</v>
      </c>
      <c r="T36" s="104">
        <v>0</v>
      </c>
      <c r="U36" s="113"/>
      <c r="V36" s="104"/>
      <c r="W36" s="104"/>
      <c r="X36" s="43" t="s">
        <v>242</v>
      </c>
      <c r="Y36" s="43" t="s">
        <v>243</v>
      </c>
      <c r="Z36" s="49">
        <v>857</v>
      </c>
      <c r="AA36" s="49">
        <v>2746</v>
      </c>
      <c r="AB36" s="49"/>
      <c r="AC36" s="49"/>
      <c r="AD36" s="49"/>
      <c r="AE36" s="49"/>
    </row>
    <row r="37" ht="66.75" customHeight="1" spans="1:31">
      <c r="A37" s="49">
        <v>6</v>
      </c>
      <c r="B37" s="94" t="s">
        <v>244</v>
      </c>
      <c r="C37" s="97" t="s">
        <v>245</v>
      </c>
      <c r="D37" s="97" t="s">
        <v>245</v>
      </c>
      <c r="E37" s="99" t="s">
        <v>129</v>
      </c>
      <c r="F37" s="99" t="s">
        <v>219</v>
      </c>
      <c r="G37" s="49" t="s">
        <v>246</v>
      </c>
      <c r="H37" s="100" t="s">
        <v>247</v>
      </c>
      <c r="I37" s="107">
        <v>34.232</v>
      </c>
      <c r="J37" s="107">
        <v>34.232</v>
      </c>
      <c r="K37" s="107"/>
      <c r="L37" s="104"/>
      <c r="M37" s="104"/>
      <c r="N37" s="108">
        <v>34.232</v>
      </c>
      <c r="O37" s="108">
        <v>34.232</v>
      </c>
      <c r="P37" s="108"/>
      <c r="Q37" s="104"/>
      <c r="R37" s="104"/>
      <c r="S37" s="104">
        <v>0</v>
      </c>
      <c r="T37" s="104">
        <v>0</v>
      </c>
      <c r="U37" s="113"/>
      <c r="V37" s="104"/>
      <c r="W37" s="104"/>
      <c r="X37" s="43" t="s">
        <v>248</v>
      </c>
      <c r="Y37" s="43" t="s">
        <v>143</v>
      </c>
      <c r="Z37" s="49">
        <v>136</v>
      </c>
      <c r="AA37" s="49">
        <v>383</v>
      </c>
      <c r="AB37" s="49"/>
      <c r="AC37" s="49"/>
      <c r="AD37" s="49"/>
      <c r="AE37" s="49"/>
    </row>
    <row r="38" ht="66.75" customHeight="1" spans="1:31">
      <c r="A38" s="49">
        <v>7</v>
      </c>
      <c r="B38" s="94" t="s">
        <v>244</v>
      </c>
      <c r="C38" s="97" t="s">
        <v>249</v>
      </c>
      <c r="D38" s="97" t="s">
        <v>249</v>
      </c>
      <c r="E38" s="98" t="s">
        <v>96</v>
      </c>
      <c r="F38" s="99" t="s">
        <v>219</v>
      </c>
      <c r="G38" s="49" t="s">
        <v>230</v>
      </c>
      <c r="H38" s="100" t="s">
        <v>250</v>
      </c>
      <c r="I38" s="107">
        <v>14.6</v>
      </c>
      <c r="J38" s="107">
        <v>14.6</v>
      </c>
      <c r="K38" s="107"/>
      <c r="L38" s="104"/>
      <c r="M38" s="104"/>
      <c r="N38" s="108">
        <v>14.6</v>
      </c>
      <c r="O38" s="108">
        <v>14.6</v>
      </c>
      <c r="P38" s="108"/>
      <c r="Q38" s="104"/>
      <c r="R38" s="104"/>
      <c r="S38" s="104">
        <v>0</v>
      </c>
      <c r="T38" s="104">
        <v>0</v>
      </c>
      <c r="U38" s="113"/>
      <c r="V38" s="104"/>
      <c r="W38" s="104"/>
      <c r="X38" s="43" t="s">
        <v>251</v>
      </c>
      <c r="Y38" s="43" t="s">
        <v>252</v>
      </c>
      <c r="Z38" s="49">
        <v>51</v>
      </c>
      <c r="AA38" s="49">
        <v>145</v>
      </c>
      <c r="AB38" s="49">
        <v>164</v>
      </c>
      <c r="AC38" s="49"/>
      <c r="AD38" s="49"/>
      <c r="AE38" s="49"/>
    </row>
    <row r="39" ht="66.75" customHeight="1" spans="1:31">
      <c r="A39" s="49">
        <v>8</v>
      </c>
      <c r="B39" s="94" t="s">
        <v>244</v>
      </c>
      <c r="C39" s="97" t="s">
        <v>253</v>
      </c>
      <c r="D39" s="97" t="s">
        <v>253</v>
      </c>
      <c r="E39" s="99" t="s">
        <v>129</v>
      </c>
      <c r="F39" s="99" t="s">
        <v>219</v>
      </c>
      <c r="G39" s="49" t="s">
        <v>254</v>
      </c>
      <c r="H39" s="100" t="s">
        <v>255</v>
      </c>
      <c r="I39" s="107">
        <v>150.86</v>
      </c>
      <c r="J39" s="107">
        <v>150.86</v>
      </c>
      <c r="K39" s="107"/>
      <c r="L39" s="104"/>
      <c r="M39" s="104"/>
      <c r="N39" s="108">
        <v>149.2535</v>
      </c>
      <c r="O39" s="108">
        <v>149.2535</v>
      </c>
      <c r="P39" s="108"/>
      <c r="Q39" s="104"/>
      <c r="R39" s="104"/>
      <c r="S39" s="113">
        <v>1.6065</v>
      </c>
      <c r="T39" s="113">
        <v>1.6065</v>
      </c>
      <c r="U39" s="113"/>
      <c r="V39" s="104"/>
      <c r="W39" s="104"/>
      <c r="X39" s="49" t="s">
        <v>256</v>
      </c>
      <c r="Y39" s="49" t="s">
        <v>257</v>
      </c>
      <c r="Z39" s="49">
        <v>23</v>
      </c>
      <c r="AA39" s="49">
        <v>62</v>
      </c>
      <c r="AB39" s="49">
        <v>334</v>
      </c>
      <c r="AC39" s="49"/>
      <c r="AD39" s="49"/>
      <c r="AE39" s="49"/>
    </row>
    <row r="40" ht="66.75" customHeight="1" spans="1:31">
      <c r="A40" s="49">
        <v>9</v>
      </c>
      <c r="B40" s="94" t="s">
        <v>93</v>
      </c>
      <c r="C40" s="100" t="s">
        <v>258</v>
      </c>
      <c r="D40" s="100" t="s">
        <v>258</v>
      </c>
      <c r="E40" s="99" t="s">
        <v>96</v>
      </c>
      <c r="F40" s="99" t="s">
        <v>219</v>
      </c>
      <c r="G40" s="49" t="s">
        <v>235</v>
      </c>
      <c r="H40" s="100" t="s">
        <v>259</v>
      </c>
      <c r="I40" s="107">
        <v>120.0271</v>
      </c>
      <c r="J40" s="104"/>
      <c r="K40" s="107">
        <v>120.0271</v>
      </c>
      <c r="L40" s="104"/>
      <c r="M40" s="104"/>
      <c r="N40" s="107">
        <v>120.0271</v>
      </c>
      <c r="O40" s="104"/>
      <c r="P40" s="107">
        <v>120.0271</v>
      </c>
      <c r="Q40" s="104"/>
      <c r="R40" s="104"/>
      <c r="S40" s="104">
        <v>0</v>
      </c>
      <c r="T40" s="104"/>
      <c r="U40" s="104">
        <v>0</v>
      </c>
      <c r="V40" s="104"/>
      <c r="W40" s="104"/>
      <c r="X40" s="43" t="s">
        <v>260</v>
      </c>
      <c r="Y40" s="43" t="s">
        <v>261</v>
      </c>
      <c r="Z40" s="49">
        <v>445</v>
      </c>
      <c r="AA40" s="49">
        <v>1638</v>
      </c>
      <c r="AB40" s="49"/>
      <c r="AC40" s="49"/>
      <c r="AD40" s="49"/>
      <c r="AE40" s="49"/>
    </row>
    <row r="41" ht="66.75" customHeight="1" spans="1:31">
      <c r="A41" s="49">
        <v>10</v>
      </c>
      <c r="B41" s="94" t="s">
        <v>105</v>
      </c>
      <c r="C41" s="95" t="s">
        <v>262</v>
      </c>
      <c r="D41" s="95" t="s">
        <v>262</v>
      </c>
      <c r="E41" s="96" t="s">
        <v>161</v>
      </c>
      <c r="F41" s="99" t="s">
        <v>219</v>
      </c>
      <c r="G41" s="49" t="s">
        <v>235</v>
      </c>
      <c r="H41" s="49" t="s">
        <v>263</v>
      </c>
      <c r="I41" s="107">
        <v>12</v>
      </c>
      <c r="J41" s="104"/>
      <c r="K41" s="104"/>
      <c r="L41" s="107">
        <v>12</v>
      </c>
      <c r="M41" s="104"/>
      <c r="N41" s="108">
        <v>11</v>
      </c>
      <c r="O41" s="104"/>
      <c r="P41" s="104"/>
      <c r="Q41" s="108">
        <v>11</v>
      </c>
      <c r="R41" s="104"/>
      <c r="S41" s="113">
        <v>1</v>
      </c>
      <c r="T41" s="104"/>
      <c r="U41" s="104"/>
      <c r="V41" s="113">
        <v>1</v>
      </c>
      <c r="W41" s="104"/>
      <c r="X41" s="43" t="s">
        <v>256</v>
      </c>
      <c r="Y41" s="43" t="s">
        <v>196</v>
      </c>
      <c r="Z41" s="49">
        <v>857</v>
      </c>
      <c r="AA41" s="49">
        <v>2746</v>
      </c>
      <c r="AB41" s="49"/>
      <c r="AC41" s="49"/>
      <c r="AD41" s="49"/>
      <c r="AE41" s="49"/>
    </row>
    <row r="42" ht="66.75" customHeight="1" spans="1:31">
      <c r="A42" s="49">
        <v>11</v>
      </c>
      <c r="B42" s="94" t="s">
        <v>244</v>
      </c>
      <c r="C42" s="97" t="s">
        <v>264</v>
      </c>
      <c r="D42" s="97" t="s">
        <v>264</v>
      </c>
      <c r="E42" s="96" t="s">
        <v>161</v>
      </c>
      <c r="F42" s="99" t="s">
        <v>219</v>
      </c>
      <c r="G42" s="49" t="s">
        <v>265</v>
      </c>
      <c r="H42" s="100" t="s">
        <v>266</v>
      </c>
      <c r="I42" s="107">
        <v>11.904</v>
      </c>
      <c r="J42" s="104"/>
      <c r="K42" s="104"/>
      <c r="L42" s="107">
        <v>11.904</v>
      </c>
      <c r="M42" s="104"/>
      <c r="N42" s="108">
        <v>11.904</v>
      </c>
      <c r="O42" s="104"/>
      <c r="P42" s="104"/>
      <c r="Q42" s="108">
        <v>11.904</v>
      </c>
      <c r="R42" s="104"/>
      <c r="S42" s="113">
        <v>0</v>
      </c>
      <c r="T42" s="104"/>
      <c r="U42" s="104"/>
      <c r="V42" s="113">
        <f t="shared" ref="V42:V46" si="2">T42-U42</f>
        <v>0</v>
      </c>
      <c r="W42" s="104"/>
      <c r="X42" s="43" t="s">
        <v>267</v>
      </c>
      <c r="Y42" s="43" t="s">
        <v>268</v>
      </c>
      <c r="Z42" s="49">
        <v>25</v>
      </c>
      <c r="AA42" s="49">
        <v>66</v>
      </c>
      <c r="AB42" s="49">
        <v>202</v>
      </c>
      <c r="AC42" s="49"/>
      <c r="AD42" s="49"/>
      <c r="AE42" s="49"/>
    </row>
    <row r="43" ht="66.75" customHeight="1" spans="1:31">
      <c r="A43" s="49">
        <v>12</v>
      </c>
      <c r="B43" s="94" t="s">
        <v>244</v>
      </c>
      <c r="C43" s="28" t="s">
        <v>269</v>
      </c>
      <c r="D43" s="28" t="s">
        <v>269</v>
      </c>
      <c r="E43" s="96" t="s">
        <v>161</v>
      </c>
      <c r="F43" s="99" t="s">
        <v>219</v>
      </c>
      <c r="G43" s="49" t="s">
        <v>270</v>
      </c>
      <c r="H43" s="100" t="s">
        <v>271</v>
      </c>
      <c r="I43" s="107">
        <v>17.488</v>
      </c>
      <c r="J43" s="104"/>
      <c r="K43" s="104"/>
      <c r="L43" s="107">
        <v>17.488</v>
      </c>
      <c r="M43" s="104"/>
      <c r="N43" s="108">
        <v>17.488</v>
      </c>
      <c r="O43" s="104"/>
      <c r="P43" s="104"/>
      <c r="Q43" s="108">
        <v>17.488</v>
      </c>
      <c r="R43" s="104"/>
      <c r="S43" s="113">
        <v>0</v>
      </c>
      <c r="T43" s="104"/>
      <c r="U43" s="104"/>
      <c r="V43" s="113">
        <f t="shared" si="2"/>
        <v>0</v>
      </c>
      <c r="W43" s="104"/>
      <c r="X43" s="43" t="s">
        <v>272</v>
      </c>
      <c r="Y43" s="43" t="s">
        <v>182</v>
      </c>
      <c r="Z43" s="49">
        <v>66</v>
      </c>
      <c r="AA43" s="49">
        <v>186</v>
      </c>
      <c r="AB43" s="49">
        <v>712</v>
      </c>
      <c r="AC43" s="49"/>
      <c r="AD43" s="49"/>
      <c r="AE43" s="49"/>
    </row>
    <row r="44" ht="84" spans="1:31">
      <c r="A44" s="49">
        <v>13</v>
      </c>
      <c r="B44" s="94" t="s">
        <v>244</v>
      </c>
      <c r="C44" s="97" t="s">
        <v>273</v>
      </c>
      <c r="D44" s="97" t="s">
        <v>273</v>
      </c>
      <c r="E44" s="96" t="s">
        <v>161</v>
      </c>
      <c r="F44" s="99" t="s">
        <v>219</v>
      </c>
      <c r="G44" s="49" t="s">
        <v>274</v>
      </c>
      <c r="H44" s="100" t="s">
        <v>275</v>
      </c>
      <c r="I44" s="107">
        <v>48.45</v>
      </c>
      <c r="J44" s="104"/>
      <c r="K44" s="104"/>
      <c r="L44" s="107">
        <v>48.45</v>
      </c>
      <c r="M44" s="104"/>
      <c r="N44" s="108">
        <v>48.45</v>
      </c>
      <c r="O44" s="104"/>
      <c r="P44" s="104"/>
      <c r="Q44" s="108">
        <v>48.45</v>
      </c>
      <c r="R44" s="104"/>
      <c r="S44" s="113">
        <v>0</v>
      </c>
      <c r="T44" s="104"/>
      <c r="U44" s="104"/>
      <c r="V44" s="113">
        <f t="shared" si="2"/>
        <v>0</v>
      </c>
      <c r="W44" s="104"/>
      <c r="X44" s="43" t="s">
        <v>276</v>
      </c>
      <c r="Y44" s="43" t="s">
        <v>277</v>
      </c>
      <c r="Z44" s="49">
        <v>38</v>
      </c>
      <c r="AA44" s="49">
        <v>117</v>
      </c>
      <c r="AB44" s="49">
        <v>177</v>
      </c>
      <c r="AC44" s="49"/>
      <c r="AD44" s="49"/>
      <c r="AE44" s="49"/>
    </row>
    <row r="45" ht="84" spans="1:31">
      <c r="A45" s="49">
        <v>14</v>
      </c>
      <c r="B45" s="94" t="s">
        <v>244</v>
      </c>
      <c r="C45" s="97" t="s">
        <v>278</v>
      </c>
      <c r="D45" s="97" t="s">
        <v>278</v>
      </c>
      <c r="E45" s="96" t="s">
        <v>161</v>
      </c>
      <c r="F45" s="99" t="s">
        <v>219</v>
      </c>
      <c r="G45" s="49" t="s">
        <v>230</v>
      </c>
      <c r="H45" s="100" t="s">
        <v>279</v>
      </c>
      <c r="I45" s="107">
        <v>35.44</v>
      </c>
      <c r="J45" s="104"/>
      <c r="K45" s="104"/>
      <c r="L45" s="107">
        <v>35.44</v>
      </c>
      <c r="M45" s="104"/>
      <c r="N45" s="108">
        <v>35.44</v>
      </c>
      <c r="O45" s="104"/>
      <c r="P45" s="104"/>
      <c r="Q45" s="108">
        <v>35.44</v>
      </c>
      <c r="R45" s="104"/>
      <c r="S45" s="113">
        <v>0</v>
      </c>
      <c r="T45" s="104"/>
      <c r="U45" s="104"/>
      <c r="V45" s="113">
        <f t="shared" si="2"/>
        <v>0</v>
      </c>
      <c r="W45" s="104"/>
      <c r="X45" s="43" t="s">
        <v>280</v>
      </c>
      <c r="Y45" s="43" t="s">
        <v>281</v>
      </c>
      <c r="Z45" s="49">
        <v>51</v>
      </c>
      <c r="AA45" s="49">
        <v>145</v>
      </c>
      <c r="AB45" s="49">
        <v>164</v>
      </c>
      <c r="AC45" s="49"/>
      <c r="AD45" s="49"/>
      <c r="AE45" s="49"/>
    </row>
    <row r="46" ht="144" spans="1:31">
      <c r="A46" s="49">
        <v>15</v>
      </c>
      <c r="B46" s="94" t="s">
        <v>244</v>
      </c>
      <c r="C46" s="97" t="s">
        <v>282</v>
      </c>
      <c r="D46" s="97" t="s">
        <v>282</v>
      </c>
      <c r="E46" s="96" t="s">
        <v>161</v>
      </c>
      <c r="F46" s="99" t="s">
        <v>219</v>
      </c>
      <c r="G46" s="49" t="s">
        <v>283</v>
      </c>
      <c r="H46" s="100" t="s">
        <v>284</v>
      </c>
      <c r="I46" s="107">
        <v>35.16</v>
      </c>
      <c r="J46" s="104"/>
      <c r="K46" s="104"/>
      <c r="L46" s="107">
        <v>35.16</v>
      </c>
      <c r="M46" s="104"/>
      <c r="N46" s="108">
        <v>35.16</v>
      </c>
      <c r="O46" s="104"/>
      <c r="P46" s="104"/>
      <c r="Q46" s="108">
        <v>35.16</v>
      </c>
      <c r="R46" s="104"/>
      <c r="S46" s="113">
        <v>0</v>
      </c>
      <c r="T46" s="104"/>
      <c r="U46" s="104"/>
      <c r="V46" s="113">
        <f t="shared" si="2"/>
        <v>0</v>
      </c>
      <c r="W46" s="104"/>
      <c r="X46" s="49" t="s">
        <v>285</v>
      </c>
      <c r="Y46" s="49" t="s">
        <v>196</v>
      </c>
      <c r="Z46" s="49">
        <v>19</v>
      </c>
      <c r="AA46" s="49">
        <v>44</v>
      </c>
      <c r="AB46" s="49">
        <v>171</v>
      </c>
      <c r="AC46" s="49"/>
      <c r="AD46" s="49"/>
      <c r="AE46" s="49"/>
    </row>
    <row r="47" s="49" customFormat="1" ht="36" customHeight="1" spans="1:28">
      <c r="A47" s="42">
        <v>16</v>
      </c>
      <c r="B47" s="28" t="s">
        <v>205</v>
      </c>
      <c r="C47" s="29" t="s">
        <v>206</v>
      </c>
      <c r="D47" s="29" t="s">
        <v>206</v>
      </c>
      <c r="E47" s="42" t="s">
        <v>107</v>
      </c>
      <c r="F47" s="49" t="s">
        <v>286</v>
      </c>
      <c r="G47" s="42" t="s">
        <v>287</v>
      </c>
      <c r="H47" s="49" t="s">
        <v>288</v>
      </c>
      <c r="I47" s="107">
        <v>10</v>
      </c>
      <c r="J47" s="107"/>
      <c r="K47" s="107"/>
      <c r="L47" s="107">
        <v>10</v>
      </c>
      <c r="M47" s="107"/>
      <c r="N47" s="107">
        <v>10</v>
      </c>
      <c r="O47" s="107"/>
      <c r="P47" s="107"/>
      <c r="Q47" s="107">
        <v>10</v>
      </c>
      <c r="R47" s="107"/>
      <c r="S47" s="107">
        <v>0</v>
      </c>
      <c r="T47" s="111"/>
      <c r="U47" s="111"/>
      <c r="V47" s="113"/>
      <c r="W47" s="111"/>
      <c r="Z47" s="49">
        <v>93</v>
      </c>
      <c r="AA47" s="49">
        <v>286</v>
      </c>
      <c r="AB47" s="42">
        <v>78</v>
      </c>
    </row>
    <row r="48" s="49" customFormat="1" ht="36" customHeight="1" spans="1:28">
      <c r="A48" s="42">
        <v>17</v>
      </c>
      <c r="B48" s="28" t="s">
        <v>205</v>
      </c>
      <c r="C48" s="29" t="s">
        <v>206</v>
      </c>
      <c r="D48" s="29" t="s">
        <v>206</v>
      </c>
      <c r="E48" s="42" t="s">
        <v>107</v>
      </c>
      <c r="F48" s="49" t="s">
        <v>286</v>
      </c>
      <c r="G48" s="42" t="s">
        <v>274</v>
      </c>
      <c r="H48" s="49" t="s">
        <v>288</v>
      </c>
      <c r="I48" s="107">
        <v>10</v>
      </c>
      <c r="J48" s="107"/>
      <c r="K48" s="107"/>
      <c r="L48" s="107">
        <v>10</v>
      </c>
      <c r="M48" s="107"/>
      <c r="N48" s="107">
        <v>10</v>
      </c>
      <c r="O48" s="107"/>
      <c r="P48" s="107"/>
      <c r="Q48" s="107">
        <v>10</v>
      </c>
      <c r="R48" s="107"/>
      <c r="S48" s="107">
        <v>0</v>
      </c>
      <c r="T48" s="111"/>
      <c r="U48" s="111"/>
      <c r="V48" s="113"/>
      <c r="W48" s="111"/>
      <c r="Z48" s="49">
        <v>38</v>
      </c>
      <c r="AA48" s="49">
        <v>117</v>
      </c>
      <c r="AB48" s="42">
        <v>177</v>
      </c>
    </row>
    <row r="49" s="49" customFormat="1" ht="36" customHeight="1" spans="1:28">
      <c r="A49" s="42">
        <v>18</v>
      </c>
      <c r="B49" s="28" t="s">
        <v>205</v>
      </c>
      <c r="C49" s="29" t="s">
        <v>206</v>
      </c>
      <c r="D49" s="29" t="s">
        <v>206</v>
      </c>
      <c r="E49" s="42" t="s">
        <v>107</v>
      </c>
      <c r="F49" s="49" t="s">
        <v>286</v>
      </c>
      <c r="G49" s="49" t="s">
        <v>289</v>
      </c>
      <c r="H49" s="49" t="s">
        <v>290</v>
      </c>
      <c r="I49" s="107">
        <v>1.2</v>
      </c>
      <c r="J49" s="107"/>
      <c r="K49" s="107"/>
      <c r="L49" s="107">
        <v>1.2</v>
      </c>
      <c r="M49" s="107"/>
      <c r="N49" s="107">
        <v>1.2</v>
      </c>
      <c r="O49" s="107"/>
      <c r="P49" s="107"/>
      <c r="Q49" s="107">
        <v>1.2</v>
      </c>
      <c r="R49" s="107"/>
      <c r="S49" s="107">
        <v>0</v>
      </c>
      <c r="T49" s="111"/>
      <c r="U49" s="111"/>
      <c r="V49" s="113"/>
      <c r="W49" s="111"/>
      <c r="X49" s="49" t="s">
        <v>291</v>
      </c>
      <c r="Y49" s="49" t="s">
        <v>196</v>
      </c>
      <c r="Z49" s="49">
        <v>5</v>
      </c>
      <c r="AA49" s="49">
        <v>21</v>
      </c>
      <c r="AB49" s="42">
        <v>1</v>
      </c>
    </row>
    <row r="50" s="75" customFormat="1" ht="35.25" customHeight="1" spans="1:31">
      <c r="A50" s="91" t="s">
        <v>292</v>
      </c>
      <c r="B50" s="92"/>
      <c r="C50" s="92"/>
      <c r="D50" s="92"/>
      <c r="E50" s="92"/>
      <c r="F50" s="92"/>
      <c r="G50" s="92"/>
      <c r="H50" s="93"/>
      <c r="I50" s="105">
        <f t="shared" ref="I50:W50" si="3">SUM(I32:I49)</f>
        <v>756.43445</v>
      </c>
      <c r="J50" s="105">
        <f t="shared" si="3"/>
        <v>454.76535</v>
      </c>
      <c r="K50" s="105">
        <f t="shared" si="3"/>
        <v>120.0271</v>
      </c>
      <c r="L50" s="105">
        <f t="shared" si="3"/>
        <v>181.642</v>
      </c>
      <c r="M50" s="105">
        <f t="shared" si="3"/>
        <v>0</v>
      </c>
      <c r="N50" s="105">
        <f t="shared" si="3"/>
        <v>751.55545</v>
      </c>
      <c r="O50" s="105">
        <f t="shared" si="3"/>
        <v>450.88635</v>
      </c>
      <c r="P50" s="105">
        <f t="shared" si="3"/>
        <v>120.0271</v>
      </c>
      <c r="Q50" s="105">
        <f t="shared" si="3"/>
        <v>180.642</v>
      </c>
      <c r="R50" s="105">
        <f t="shared" si="3"/>
        <v>0</v>
      </c>
      <c r="S50" s="105">
        <f t="shared" si="3"/>
        <v>4.879</v>
      </c>
      <c r="T50" s="105">
        <f t="shared" si="3"/>
        <v>3.879</v>
      </c>
      <c r="U50" s="105">
        <f t="shared" si="3"/>
        <v>0</v>
      </c>
      <c r="V50" s="105">
        <f t="shared" si="3"/>
        <v>1</v>
      </c>
      <c r="W50" s="105">
        <f t="shared" si="3"/>
        <v>0</v>
      </c>
      <c r="X50" s="112"/>
      <c r="Y50" s="112"/>
      <c r="Z50" s="112"/>
      <c r="AA50" s="112"/>
      <c r="AB50" s="112"/>
      <c r="AC50" s="114"/>
      <c r="AD50" s="114"/>
      <c r="AE50" s="114"/>
    </row>
    <row r="51" ht="36" customHeight="1" spans="1:31">
      <c r="A51" s="49">
        <v>1</v>
      </c>
      <c r="B51" s="49" t="s">
        <v>105</v>
      </c>
      <c r="C51" s="49" t="s">
        <v>293</v>
      </c>
      <c r="D51" s="49" t="s">
        <v>293</v>
      </c>
      <c r="E51" s="49" t="s">
        <v>161</v>
      </c>
      <c r="F51" s="49" t="s">
        <v>294</v>
      </c>
      <c r="G51" s="49" t="s">
        <v>295</v>
      </c>
      <c r="H51" s="99" t="s">
        <v>296</v>
      </c>
      <c r="I51" s="104">
        <f t="shared" ref="I51:I64" si="4">SUM(J51:M51)</f>
        <v>3</v>
      </c>
      <c r="J51" s="104"/>
      <c r="K51" s="104"/>
      <c r="L51" s="104">
        <v>3</v>
      </c>
      <c r="M51" s="104"/>
      <c r="N51" s="104">
        <f t="shared" ref="N51:N64" si="5">SUM(O51:R51)</f>
        <v>3</v>
      </c>
      <c r="O51" s="104"/>
      <c r="P51" s="104"/>
      <c r="Q51" s="104">
        <v>3</v>
      </c>
      <c r="R51" s="104"/>
      <c r="S51" s="104">
        <f t="shared" ref="S51:S64" si="6">SUM(T51:W51)</f>
        <v>0</v>
      </c>
      <c r="T51" s="104"/>
      <c r="U51" s="104"/>
      <c r="V51" s="104">
        <v>0</v>
      </c>
      <c r="W51" s="104"/>
      <c r="X51" s="49">
        <v>2018.7</v>
      </c>
      <c r="Y51" s="115" t="s">
        <v>297</v>
      </c>
      <c r="Z51" s="49">
        <v>180</v>
      </c>
      <c r="AA51" s="49">
        <v>690</v>
      </c>
      <c r="AB51" s="49"/>
      <c r="AC51" s="49"/>
      <c r="AD51" s="49"/>
      <c r="AE51" s="49"/>
    </row>
    <row r="52" ht="36" customHeight="1" spans="1:31">
      <c r="A52" s="49">
        <v>2</v>
      </c>
      <c r="B52" s="49" t="s">
        <v>153</v>
      </c>
      <c r="C52" s="49" t="s">
        <v>298</v>
      </c>
      <c r="D52" s="49" t="s">
        <v>298</v>
      </c>
      <c r="E52" s="49" t="s">
        <v>129</v>
      </c>
      <c r="F52" s="49" t="s">
        <v>294</v>
      </c>
      <c r="G52" s="49" t="s">
        <v>295</v>
      </c>
      <c r="H52" s="99" t="s">
        <v>299</v>
      </c>
      <c r="I52" s="104">
        <f t="shared" si="4"/>
        <v>217.599795</v>
      </c>
      <c r="J52" s="104"/>
      <c r="K52" s="104">
        <v>217.599795</v>
      </c>
      <c r="L52" s="104"/>
      <c r="M52" s="104"/>
      <c r="N52" s="104">
        <f t="shared" si="5"/>
        <v>217.599795</v>
      </c>
      <c r="O52" s="104"/>
      <c r="P52" s="104">
        <v>217.599795</v>
      </c>
      <c r="Q52" s="104"/>
      <c r="R52" s="104"/>
      <c r="S52" s="104">
        <f t="shared" si="6"/>
        <v>0</v>
      </c>
      <c r="T52" s="104"/>
      <c r="U52" s="104">
        <v>0</v>
      </c>
      <c r="V52" s="104"/>
      <c r="W52" s="104"/>
      <c r="X52" s="49">
        <v>2017.3</v>
      </c>
      <c r="Y52" s="115" t="s">
        <v>297</v>
      </c>
      <c r="Z52" s="49">
        <v>1130</v>
      </c>
      <c r="AA52" s="49">
        <v>3601</v>
      </c>
      <c r="AB52" s="49"/>
      <c r="AC52" s="49"/>
      <c r="AD52" s="49"/>
      <c r="AE52" s="49"/>
    </row>
    <row r="53" ht="60" spans="1:31">
      <c r="A53" s="49">
        <v>3</v>
      </c>
      <c r="B53" s="49" t="s">
        <v>300</v>
      </c>
      <c r="C53" s="49" t="s">
        <v>301</v>
      </c>
      <c r="D53" s="49" t="s">
        <v>301</v>
      </c>
      <c r="E53" s="49" t="s">
        <v>161</v>
      </c>
      <c r="F53" s="49" t="s">
        <v>294</v>
      </c>
      <c r="G53" s="49" t="s">
        <v>302</v>
      </c>
      <c r="H53" s="99" t="s">
        <v>303</v>
      </c>
      <c r="I53" s="104">
        <f t="shared" si="4"/>
        <v>31.2</v>
      </c>
      <c r="J53" s="104"/>
      <c r="K53" s="104"/>
      <c r="L53" s="104">
        <v>31.2</v>
      </c>
      <c r="M53" s="104"/>
      <c r="N53" s="104">
        <f t="shared" si="5"/>
        <v>31.2</v>
      </c>
      <c r="O53" s="104"/>
      <c r="P53" s="104"/>
      <c r="Q53" s="104">
        <v>31.2</v>
      </c>
      <c r="R53" s="104"/>
      <c r="S53" s="104">
        <f t="shared" si="6"/>
        <v>0</v>
      </c>
      <c r="T53" s="104"/>
      <c r="U53" s="104"/>
      <c r="V53" s="104">
        <v>0</v>
      </c>
      <c r="W53" s="104"/>
      <c r="X53" s="49">
        <v>2018.8</v>
      </c>
      <c r="Y53" s="115" t="s">
        <v>297</v>
      </c>
      <c r="Z53" s="49">
        <v>142</v>
      </c>
      <c r="AA53" s="49">
        <v>415</v>
      </c>
      <c r="AB53" s="49">
        <f>1297-415</f>
        <v>882</v>
      </c>
      <c r="AC53" s="49"/>
      <c r="AD53" s="49"/>
      <c r="AE53" s="49"/>
    </row>
    <row r="54" ht="48" spans="1:31">
      <c r="A54" s="49">
        <v>4</v>
      </c>
      <c r="B54" s="49" t="s">
        <v>300</v>
      </c>
      <c r="C54" s="49" t="s">
        <v>304</v>
      </c>
      <c r="D54" s="49" t="s">
        <v>304</v>
      </c>
      <c r="E54" s="49" t="s">
        <v>161</v>
      </c>
      <c r="F54" s="49" t="s">
        <v>294</v>
      </c>
      <c r="G54" s="49" t="s">
        <v>305</v>
      </c>
      <c r="H54" s="99" t="s">
        <v>306</v>
      </c>
      <c r="I54" s="104">
        <f t="shared" si="4"/>
        <v>31.6</v>
      </c>
      <c r="J54" s="104"/>
      <c r="K54" s="104"/>
      <c r="L54" s="104">
        <v>31.6</v>
      </c>
      <c r="M54" s="104"/>
      <c r="N54" s="104">
        <f t="shared" si="5"/>
        <v>31.6</v>
      </c>
      <c r="O54" s="104"/>
      <c r="P54" s="104"/>
      <c r="Q54" s="104">
        <v>31.6</v>
      </c>
      <c r="R54" s="104"/>
      <c r="S54" s="104">
        <f t="shared" si="6"/>
        <v>0</v>
      </c>
      <c r="T54" s="104"/>
      <c r="U54" s="104"/>
      <c r="V54" s="104">
        <v>0</v>
      </c>
      <c r="W54" s="104"/>
      <c r="X54" s="49">
        <v>2018.8</v>
      </c>
      <c r="Y54" s="115" t="s">
        <v>307</v>
      </c>
      <c r="Z54" s="49">
        <v>62</v>
      </c>
      <c r="AA54" s="49">
        <v>187</v>
      </c>
      <c r="AB54" s="49">
        <f>1093-187</f>
        <v>906</v>
      </c>
      <c r="AC54" s="49"/>
      <c r="AD54" s="49"/>
      <c r="AE54" s="49"/>
    </row>
    <row r="55" ht="60" spans="1:31">
      <c r="A55" s="49">
        <v>5</v>
      </c>
      <c r="B55" s="49" t="s">
        <v>300</v>
      </c>
      <c r="C55" s="49" t="s">
        <v>308</v>
      </c>
      <c r="D55" s="49" t="s">
        <v>308</v>
      </c>
      <c r="E55" s="49" t="s">
        <v>161</v>
      </c>
      <c r="F55" s="49" t="s">
        <v>294</v>
      </c>
      <c r="G55" s="49" t="s">
        <v>309</v>
      </c>
      <c r="H55" s="49" t="s">
        <v>310</v>
      </c>
      <c r="I55" s="104">
        <f t="shared" si="4"/>
        <v>31.6</v>
      </c>
      <c r="J55" s="104"/>
      <c r="K55" s="104"/>
      <c r="L55" s="104">
        <v>31.6</v>
      </c>
      <c r="M55" s="104"/>
      <c r="N55" s="104">
        <f t="shared" si="5"/>
        <v>31.6</v>
      </c>
      <c r="O55" s="104"/>
      <c r="P55" s="104"/>
      <c r="Q55" s="104">
        <v>31.6</v>
      </c>
      <c r="R55" s="104"/>
      <c r="S55" s="104">
        <f t="shared" si="6"/>
        <v>0</v>
      </c>
      <c r="T55" s="104"/>
      <c r="U55" s="104"/>
      <c r="V55" s="104">
        <v>0</v>
      </c>
      <c r="W55" s="104"/>
      <c r="X55" s="49">
        <v>2018.8</v>
      </c>
      <c r="Y55" s="115" t="s">
        <v>307</v>
      </c>
      <c r="Z55" s="49">
        <v>56</v>
      </c>
      <c r="AA55" s="49">
        <v>173</v>
      </c>
      <c r="AB55" s="49">
        <f>703-173</f>
        <v>530</v>
      </c>
      <c r="AC55" s="49"/>
      <c r="AD55" s="49"/>
      <c r="AE55" s="49"/>
    </row>
    <row r="56" ht="60" spans="1:31">
      <c r="A56" s="49">
        <v>6</v>
      </c>
      <c r="B56" s="49" t="s">
        <v>300</v>
      </c>
      <c r="C56" s="49" t="s">
        <v>311</v>
      </c>
      <c r="D56" s="49" t="s">
        <v>311</v>
      </c>
      <c r="E56" s="49" t="s">
        <v>161</v>
      </c>
      <c r="F56" s="49" t="s">
        <v>294</v>
      </c>
      <c r="G56" s="49" t="s">
        <v>312</v>
      </c>
      <c r="H56" s="99" t="s">
        <v>313</v>
      </c>
      <c r="I56" s="104">
        <f t="shared" si="4"/>
        <v>31.68</v>
      </c>
      <c r="J56" s="104"/>
      <c r="K56" s="104"/>
      <c r="L56" s="104">
        <v>31.68</v>
      </c>
      <c r="M56" s="104"/>
      <c r="N56" s="104">
        <f t="shared" si="5"/>
        <v>31.68</v>
      </c>
      <c r="O56" s="104"/>
      <c r="P56" s="104"/>
      <c r="Q56" s="104">
        <v>31.68</v>
      </c>
      <c r="R56" s="104"/>
      <c r="S56" s="104">
        <f t="shared" si="6"/>
        <v>0</v>
      </c>
      <c r="T56" s="104"/>
      <c r="U56" s="104"/>
      <c r="V56" s="104">
        <v>0</v>
      </c>
      <c r="W56" s="104"/>
      <c r="X56" s="49">
        <v>2018.8</v>
      </c>
      <c r="Y56" s="115" t="s">
        <v>307</v>
      </c>
      <c r="Z56" s="49">
        <v>131</v>
      </c>
      <c r="AA56" s="49">
        <v>424</v>
      </c>
      <c r="AB56" s="49">
        <f>914-424</f>
        <v>490</v>
      </c>
      <c r="AC56" s="49"/>
      <c r="AD56" s="49"/>
      <c r="AE56" s="49"/>
    </row>
    <row r="57" ht="36" spans="1:31">
      <c r="A57" s="49">
        <v>7</v>
      </c>
      <c r="B57" s="49" t="s">
        <v>93</v>
      </c>
      <c r="C57" s="49" t="s">
        <v>314</v>
      </c>
      <c r="D57" s="49" t="s">
        <v>314</v>
      </c>
      <c r="E57" s="49" t="s">
        <v>96</v>
      </c>
      <c r="F57" s="49" t="s">
        <v>294</v>
      </c>
      <c r="G57" s="49" t="s">
        <v>295</v>
      </c>
      <c r="H57" s="99" t="s">
        <v>315</v>
      </c>
      <c r="I57" s="104">
        <f t="shared" si="4"/>
        <v>68.481</v>
      </c>
      <c r="J57" s="104"/>
      <c r="K57" s="104">
        <v>68.481</v>
      </c>
      <c r="L57" s="104"/>
      <c r="M57" s="104"/>
      <c r="N57" s="104">
        <f t="shared" si="5"/>
        <v>68.481</v>
      </c>
      <c r="O57" s="104"/>
      <c r="P57" s="104">
        <v>68.481</v>
      </c>
      <c r="Q57" s="104"/>
      <c r="R57" s="104"/>
      <c r="S57" s="104">
        <f t="shared" si="6"/>
        <v>0</v>
      </c>
      <c r="T57" s="104"/>
      <c r="U57" s="104">
        <v>0</v>
      </c>
      <c r="V57" s="104"/>
      <c r="W57" s="104"/>
      <c r="X57" s="49">
        <v>2018.1</v>
      </c>
      <c r="Y57" s="115" t="s">
        <v>297</v>
      </c>
      <c r="Z57" s="49">
        <v>338</v>
      </c>
      <c r="AA57" s="49">
        <v>1102</v>
      </c>
      <c r="AB57" s="49"/>
      <c r="AC57" s="49"/>
      <c r="AD57" s="49"/>
      <c r="AE57" s="49"/>
    </row>
    <row r="58" ht="96" spans="1:31">
      <c r="A58" s="49">
        <v>8</v>
      </c>
      <c r="B58" s="49" t="s">
        <v>316</v>
      </c>
      <c r="C58" s="49" t="s">
        <v>317</v>
      </c>
      <c r="D58" s="49" t="s">
        <v>317</v>
      </c>
      <c r="E58" s="49" t="s">
        <v>96</v>
      </c>
      <c r="F58" s="49" t="s">
        <v>294</v>
      </c>
      <c r="G58" s="49" t="s">
        <v>318</v>
      </c>
      <c r="H58" s="99" t="s">
        <v>319</v>
      </c>
      <c r="I58" s="104">
        <f t="shared" si="4"/>
        <v>56</v>
      </c>
      <c r="J58" s="104">
        <v>56</v>
      </c>
      <c r="K58" s="104"/>
      <c r="L58" s="104"/>
      <c r="M58" s="104"/>
      <c r="N58" s="104">
        <f t="shared" si="5"/>
        <v>56</v>
      </c>
      <c r="O58" s="104">
        <v>56</v>
      </c>
      <c r="P58" s="104"/>
      <c r="Q58" s="104"/>
      <c r="R58" s="104"/>
      <c r="S58" s="104">
        <f t="shared" si="6"/>
        <v>0</v>
      </c>
      <c r="T58" s="104">
        <v>0</v>
      </c>
      <c r="U58" s="104"/>
      <c r="V58" s="104"/>
      <c r="W58" s="104"/>
      <c r="X58" s="49">
        <v>2018.6</v>
      </c>
      <c r="Y58" s="115" t="s">
        <v>307</v>
      </c>
      <c r="Z58" s="49">
        <v>167</v>
      </c>
      <c r="AA58" s="49">
        <v>605</v>
      </c>
      <c r="AB58" s="49">
        <f>1272-605</f>
        <v>667</v>
      </c>
      <c r="AC58" s="49"/>
      <c r="AD58" s="49"/>
      <c r="AE58" s="49"/>
    </row>
    <row r="59" ht="72" spans="1:31">
      <c r="A59" s="49">
        <v>9</v>
      </c>
      <c r="B59" s="49" t="s">
        <v>316</v>
      </c>
      <c r="C59" s="49" t="s">
        <v>320</v>
      </c>
      <c r="D59" s="49" t="s">
        <v>320</v>
      </c>
      <c r="E59" s="49" t="s">
        <v>96</v>
      </c>
      <c r="F59" s="49" t="s">
        <v>294</v>
      </c>
      <c r="G59" s="49" t="s">
        <v>305</v>
      </c>
      <c r="H59" s="99" t="s">
        <v>321</v>
      </c>
      <c r="I59" s="104">
        <f t="shared" si="4"/>
        <v>17.04</v>
      </c>
      <c r="J59" s="104">
        <v>17.04</v>
      </c>
      <c r="K59" s="104"/>
      <c r="L59" s="104"/>
      <c r="M59" s="104"/>
      <c r="N59" s="104">
        <f t="shared" si="5"/>
        <v>17.04</v>
      </c>
      <c r="O59" s="104">
        <v>17.04</v>
      </c>
      <c r="P59" s="104"/>
      <c r="Q59" s="104"/>
      <c r="R59" s="104"/>
      <c r="S59" s="104">
        <f t="shared" si="6"/>
        <v>0</v>
      </c>
      <c r="T59" s="104">
        <v>0</v>
      </c>
      <c r="U59" s="104"/>
      <c r="V59" s="104"/>
      <c r="W59" s="104"/>
      <c r="X59" s="49">
        <v>2018.6</v>
      </c>
      <c r="Y59" s="115" t="s">
        <v>307</v>
      </c>
      <c r="Z59" s="49">
        <v>55</v>
      </c>
      <c r="AA59" s="49">
        <v>187</v>
      </c>
      <c r="AB59" s="49">
        <f>1093-187</f>
        <v>906</v>
      </c>
      <c r="AC59" s="49"/>
      <c r="AD59" s="49"/>
      <c r="AE59" s="49"/>
    </row>
    <row r="60" ht="96" spans="1:31">
      <c r="A60" s="49">
        <v>10</v>
      </c>
      <c r="B60" s="49" t="s">
        <v>316</v>
      </c>
      <c r="C60" s="49" t="s">
        <v>322</v>
      </c>
      <c r="D60" s="49" t="s">
        <v>322</v>
      </c>
      <c r="E60" s="49" t="s">
        <v>96</v>
      </c>
      <c r="F60" s="49" t="s">
        <v>294</v>
      </c>
      <c r="G60" s="49" t="s">
        <v>309</v>
      </c>
      <c r="H60" s="99" t="s">
        <v>323</v>
      </c>
      <c r="I60" s="104">
        <f t="shared" si="4"/>
        <v>20</v>
      </c>
      <c r="J60" s="104">
        <v>20</v>
      </c>
      <c r="K60" s="104"/>
      <c r="L60" s="104"/>
      <c r="M60" s="104"/>
      <c r="N60" s="104">
        <f t="shared" si="5"/>
        <v>20</v>
      </c>
      <c r="O60" s="104">
        <v>20</v>
      </c>
      <c r="P60" s="104"/>
      <c r="Q60" s="104"/>
      <c r="R60" s="104"/>
      <c r="S60" s="104">
        <f t="shared" si="6"/>
        <v>0</v>
      </c>
      <c r="T60" s="104">
        <v>0</v>
      </c>
      <c r="U60" s="104"/>
      <c r="V60" s="104"/>
      <c r="W60" s="104"/>
      <c r="X60" s="49">
        <v>2018.6</v>
      </c>
      <c r="Y60" s="115" t="s">
        <v>307</v>
      </c>
      <c r="Z60" s="49">
        <v>59</v>
      </c>
      <c r="AA60" s="49">
        <v>173</v>
      </c>
      <c r="AB60" s="49">
        <f>703-173</f>
        <v>530</v>
      </c>
      <c r="AC60" s="49"/>
      <c r="AD60" s="49"/>
      <c r="AE60" s="49"/>
    </row>
    <row r="61" ht="60" spans="1:31">
      <c r="A61" s="49">
        <v>11</v>
      </c>
      <c r="B61" s="49" t="s">
        <v>316</v>
      </c>
      <c r="C61" s="49" t="s">
        <v>324</v>
      </c>
      <c r="D61" s="49" t="s">
        <v>324</v>
      </c>
      <c r="E61" s="49" t="s">
        <v>96</v>
      </c>
      <c r="F61" s="49" t="s">
        <v>294</v>
      </c>
      <c r="G61" s="49" t="s">
        <v>302</v>
      </c>
      <c r="H61" s="99" t="s">
        <v>325</v>
      </c>
      <c r="I61" s="104">
        <f t="shared" si="4"/>
        <v>23.22</v>
      </c>
      <c r="J61" s="104">
        <v>23.22</v>
      </c>
      <c r="K61" s="104"/>
      <c r="L61" s="104"/>
      <c r="M61" s="104"/>
      <c r="N61" s="104">
        <f t="shared" si="5"/>
        <v>23.22</v>
      </c>
      <c r="O61" s="104">
        <v>23.22</v>
      </c>
      <c r="P61" s="104"/>
      <c r="Q61" s="104"/>
      <c r="R61" s="104"/>
      <c r="S61" s="104">
        <f t="shared" si="6"/>
        <v>0</v>
      </c>
      <c r="T61" s="104">
        <v>0</v>
      </c>
      <c r="U61" s="104"/>
      <c r="V61" s="104"/>
      <c r="W61" s="104"/>
      <c r="X61" s="49">
        <v>2018.6</v>
      </c>
      <c r="Y61" s="115" t="s">
        <v>307</v>
      </c>
      <c r="Z61" s="49">
        <v>125</v>
      </c>
      <c r="AA61" s="49">
        <v>415</v>
      </c>
      <c r="AB61" s="49">
        <f>1297-415</f>
        <v>882</v>
      </c>
      <c r="AC61" s="49"/>
      <c r="AD61" s="49"/>
      <c r="AE61" s="49"/>
    </row>
    <row r="62" ht="84" spans="1:31">
      <c r="A62" s="49">
        <v>12</v>
      </c>
      <c r="B62" s="49" t="s">
        <v>316</v>
      </c>
      <c r="C62" s="49" t="s">
        <v>326</v>
      </c>
      <c r="D62" s="49" t="s">
        <v>326</v>
      </c>
      <c r="E62" s="49" t="s">
        <v>96</v>
      </c>
      <c r="F62" s="49" t="s">
        <v>294</v>
      </c>
      <c r="G62" s="49" t="s">
        <v>312</v>
      </c>
      <c r="H62" s="99" t="s">
        <v>327</v>
      </c>
      <c r="I62" s="104">
        <f t="shared" si="4"/>
        <v>29.58</v>
      </c>
      <c r="J62" s="104">
        <v>29.58</v>
      </c>
      <c r="K62" s="104"/>
      <c r="L62" s="104"/>
      <c r="M62" s="104"/>
      <c r="N62" s="104">
        <f t="shared" si="5"/>
        <v>29.58</v>
      </c>
      <c r="O62" s="104">
        <v>29.58</v>
      </c>
      <c r="P62" s="104"/>
      <c r="Q62" s="104"/>
      <c r="R62" s="104"/>
      <c r="S62" s="104">
        <f t="shared" si="6"/>
        <v>0</v>
      </c>
      <c r="T62" s="104">
        <v>0</v>
      </c>
      <c r="U62" s="104"/>
      <c r="V62" s="104"/>
      <c r="W62" s="104"/>
      <c r="X62" s="49">
        <v>2018.6</v>
      </c>
      <c r="Y62" s="115" t="s">
        <v>307</v>
      </c>
      <c r="Z62" s="49">
        <v>118</v>
      </c>
      <c r="AA62" s="49">
        <v>424</v>
      </c>
      <c r="AB62" s="49">
        <v>490</v>
      </c>
      <c r="AC62" s="49"/>
      <c r="AD62" s="49"/>
      <c r="AE62" s="49"/>
    </row>
    <row r="63" ht="48" spans="1:31">
      <c r="A63" s="49">
        <v>13</v>
      </c>
      <c r="B63" s="49" t="s">
        <v>316</v>
      </c>
      <c r="C63" s="49" t="s">
        <v>328</v>
      </c>
      <c r="D63" s="49" t="s">
        <v>328</v>
      </c>
      <c r="E63" s="49" t="s">
        <v>96</v>
      </c>
      <c r="F63" s="49" t="s">
        <v>294</v>
      </c>
      <c r="G63" s="49" t="s">
        <v>295</v>
      </c>
      <c r="H63" s="99" t="s">
        <v>329</v>
      </c>
      <c r="I63" s="104">
        <f t="shared" si="4"/>
        <v>50.952</v>
      </c>
      <c r="J63" s="104">
        <v>50.952</v>
      </c>
      <c r="K63" s="104"/>
      <c r="L63" s="104"/>
      <c r="M63" s="104"/>
      <c r="N63" s="104">
        <f t="shared" si="5"/>
        <v>50.952</v>
      </c>
      <c r="O63" s="104">
        <v>50.952</v>
      </c>
      <c r="P63" s="104"/>
      <c r="Q63" s="104"/>
      <c r="R63" s="104"/>
      <c r="S63" s="104">
        <f t="shared" si="6"/>
        <v>0</v>
      </c>
      <c r="T63" s="104">
        <v>0</v>
      </c>
      <c r="U63" s="104"/>
      <c r="V63" s="104"/>
      <c r="W63" s="104"/>
      <c r="X63" s="49">
        <v>2018.7</v>
      </c>
      <c r="Y63" s="115" t="s">
        <v>297</v>
      </c>
      <c r="Z63" s="49">
        <v>612</v>
      </c>
      <c r="AA63" s="49">
        <v>1804</v>
      </c>
      <c r="AB63" s="49"/>
      <c r="AC63" s="49"/>
      <c r="AD63" s="49"/>
      <c r="AE63" s="49"/>
    </row>
    <row r="64" ht="60" spans="1:31">
      <c r="A64" s="49">
        <v>14</v>
      </c>
      <c r="B64" s="49" t="s">
        <v>316</v>
      </c>
      <c r="C64" s="49" t="s">
        <v>330</v>
      </c>
      <c r="D64" s="49" t="s">
        <v>330</v>
      </c>
      <c r="E64" s="49" t="s">
        <v>96</v>
      </c>
      <c r="F64" s="49" t="s">
        <v>294</v>
      </c>
      <c r="G64" s="49" t="s">
        <v>295</v>
      </c>
      <c r="H64" s="99" t="s">
        <v>329</v>
      </c>
      <c r="I64" s="104">
        <f t="shared" si="4"/>
        <v>4.48</v>
      </c>
      <c r="J64" s="104">
        <v>4.48</v>
      </c>
      <c r="K64" s="104"/>
      <c r="L64" s="104"/>
      <c r="M64" s="104"/>
      <c r="N64" s="104">
        <f t="shared" si="5"/>
        <v>4.48</v>
      </c>
      <c r="O64" s="104">
        <v>4.48</v>
      </c>
      <c r="P64" s="104"/>
      <c r="Q64" s="104"/>
      <c r="R64" s="104"/>
      <c r="S64" s="104">
        <f t="shared" si="6"/>
        <v>0</v>
      </c>
      <c r="T64" s="104">
        <v>0</v>
      </c>
      <c r="U64" s="104"/>
      <c r="V64" s="104"/>
      <c r="W64" s="104"/>
      <c r="X64" s="49">
        <v>2018.7</v>
      </c>
      <c r="Y64" s="115" t="s">
        <v>297</v>
      </c>
      <c r="Z64" s="49">
        <v>612</v>
      </c>
      <c r="AA64" s="49">
        <v>1804</v>
      </c>
      <c r="AB64" s="49"/>
      <c r="AC64" s="49"/>
      <c r="AD64" s="49"/>
      <c r="AE64" s="49"/>
    </row>
    <row r="65" s="49" customFormat="1" ht="36" customHeight="1" spans="1:28">
      <c r="A65" s="42">
        <v>15</v>
      </c>
      <c r="B65" s="28" t="s">
        <v>331</v>
      </c>
      <c r="C65" s="29" t="s">
        <v>212</v>
      </c>
      <c r="D65" s="29" t="s">
        <v>212</v>
      </c>
      <c r="E65" s="42" t="s">
        <v>107</v>
      </c>
      <c r="F65" s="49" t="s">
        <v>294</v>
      </c>
      <c r="G65" s="49" t="s">
        <v>295</v>
      </c>
      <c r="H65" s="49" t="s">
        <v>332</v>
      </c>
      <c r="I65" s="107">
        <v>1.4</v>
      </c>
      <c r="J65" s="107"/>
      <c r="K65" s="107"/>
      <c r="L65" s="107">
        <v>1.4</v>
      </c>
      <c r="M65" s="107"/>
      <c r="N65" s="107">
        <v>1.4</v>
      </c>
      <c r="O65" s="107"/>
      <c r="P65" s="107"/>
      <c r="Q65" s="107">
        <v>1.4</v>
      </c>
      <c r="R65" s="107"/>
      <c r="S65" s="107">
        <v>0</v>
      </c>
      <c r="T65" s="111"/>
      <c r="U65" s="111"/>
      <c r="V65" s="113"/>
      <c r="W65" s="111"/>
      <c r="X65" s="134">
        <v>2018.1</v>
      </c>
      <c r="Y65" s="134">
        <v>2018.7</v>
      </c>
      <c r="Z65" s="134">
        <v>1130</v>
      </c>
      <c r="AA65" s="134">
        <v>3601</v>
      </c>
      <c r="AB65" s="42"/>
    </row>
    <row r="66" s="75" customFormat="1" ht="30" customHeight="1" spans="1:31">
      <c r="A66" s="91" t="s">
        <v>333</v>
      </c>
      <c r="B66" s="92"/>
      <c r="C66" s="92"/>
      <c r="D66" s="92"/>
      <c r="E66" s="92"/>
      <c r="F66" s="92"/>
      <c r="G66" s="92"/>
      <c r="H66" s="93"/>
      <c r="I66" s="105">
        <f t="shared" ref="I66:W66" si="7">SUM(I51:I65)</f>
        <v>617.832795</v>
      </c>
      <c r="J66" s="105">
        <f t="shared" si="7"/>
        <v>201.272</v>
      </c>
      <c r="K66" s="105">
        <f t="shared" si="7"/>
        <v>286.080795</v>
      </c>
      <c r="L66" s="105">
        <f t="shared" si="7"/>
        <v>130.48</v>
      </c>
      <c r="M66" s="105">
        <f t="shared" si="7"/>
        <v>0</v>
      </c>
      <c r="N66" s="105">
        <f t="shared" si="7"/>
        <v>617.832795</v>
      </c>
      <c r="O66" s="105">
        <f t="shared" si="7"/>
        <v>201.272</v>
      </c>
      <c r="P66" s="105">
        <f t="shared" si="7"/>
        <v>286.080795</v>
      </c>
      <c r="Q66" s="105">
        <f t="shared" si="7"/>
        <v>130.48</v>
      </c>
      <c r="R66" s="105">
        <f t="shared" si="7"/>
        <v>0</v>
      </c>
      <c r="S66" s="105">
        <f t="shared" si="7"/>
        <v>0</v>
      </c>
      <c r="T66" s="105">
        <f t="shared" si="7"/>
        <v>0</v>
      </c>
      <c r="U66" s="105">
        <f t="shared" si="7"/>
        <v>0</v>
      </c>
      <c r="V66" s="105">
        <f t="shared" si="7"/>
        <v>0</v>
      </c>
      <c r="W66" s="105">
        <f t="shared" si="7"/>
        <v>0</v>
      </c>
      <c r="X66" s="112"/>
      <c r="Y66" s="112"/>
      <c r="Z66" s="112"/>
      <c r="AA66" s="112"/>
      <c r="AB66" s="112"/>
      <c r="AC66" s="114"/>
      <c r="AD66" s="114"/>
      <c r="AE66" s="114"/>
    </row>
    <row r="67" ht="132" spans="1:31">
      <c r="A67" s="49">
        <v>1</v>
      </c>
      <c r="B67" s="94" t="s">
        <v>334</v>
      </c>
      <c r="C67" s="97" t="s">
        <v>335</v>
      </c>
      <c r="D67" s="97" t="s">
        <v>335</v>
      </c>
      <c r="E67" s="99" t="s">
        <v>96</v>
      </c>
      <c r="F67" s="99" t="s">
        <v>336</v>
      </c>
      <c r="G67" s="116" t="s">
        <v>337</v>
      </c>
      <c r="H67" s="116" t="s">
        <v>338</v>
      </c>
      <c r="I67" s="107">
        <v>36.6</v>
      </c>
      <c r="J67" s="107">
        <v>36.6</v>
      </c>
      <c r="K67" s="104"/>
      <c r="L67" s="104"/>
      <c r="M67" s="104"/>
      <c r="N67" s="108">
        <v>36.6</v>
      </c>
      <c r="O67" s="108">
        <v>36.6</v>
      </c>
      <c r="P67" s="104"/>
      <c r="Q67" s="104"/>
      <c r="R67" s="104"/>
      <c r="S67" s="113">
        <f t="shared" ref="S67:S70" si="8">P67-R67</f>
        <v>0</v>
      </c>
      <c r="T67" s="113">
        <f t="shared" ref="T67:T70" si="9">Q67-S67</f>
        <v>0</v>
      </c>
      <c r="U67" s="104"/>
      <c r="V67" s="104"/>
      <c r="W67" s="104"/>
      <c r="X67" s="135" t="s">
        <v>339</v>
      </c>
      <c r="Y67" s="135" t="s">
        <v>340</v>
      </c>
      <c r="Z67" s="49">
        <v>107</v>
      </c>
      <c r="AA67" s="49">
        <v>382</v>
      </c>
      <c r="AB67" s="49" t="s">
        <v>341</v>
      </c>
      <c r="AC67" s="49"/>
      <c r="AD67" s="49"/>
      <c r="AE67" s="49"/>
    </row>
    <row r="68" ht="120" spans="1:31">
      <c r="A68" s="49">
        <v>2</v>
      </c>
      <c r="B68" s="94" t="s">
        <v>334</v>
      </c>
      <c r="C68" s="97" t="s">
        <v>342</v>
      </c>
      <c r="D68" s="97" t="s">
        <v>342</v>
      </c>
      <c r="E68" s="99" t="s">
        <v>96</v>
      </c>
      <c r="F68" s="99" t="s">
        <v>336</v>
      </c>
      <c r="G68" s="116" t="s">
        <v>343</v>
      </c>
      <c r="H68" s="116" t="s">
        <v>344</v>
      </c>
      <c r="I68" s="107">
        <v>21.6</v>
      </c>
      <c r="J68" s="107">
        <v>21.6</v>
      </c>
      <c r="K68" s="104"/>
      <c r="L68" s="104"/>
      <c r="M68" s="104"/>
      <c r="N68" s="108">
        <v>21.6</v>
      </c>
      <c r="O68" s="108">
        <v>21.6</v>
      </c>
      <c r="P68" s="104"/>
      <c r="Q68" s="104"/>
      <c r="R68" s="104"/>
      <c r="S68" s="113">
        <f t="shared" si="8"/>
        <v>0</v>
      </c>
      <c r="T68" s="113">
        <f t="shared" si="9"/>
        <v>0</v>
      </c>
      <c r="U68" s="104"/>
      <c r="V68" s="104"/>
      <c r="W68" s="104"/>
      <c r="X68" s="135" t="s">
        <v>339</v>
      </c>
      <c r="Y68" s="135" t="s">
        <v>340</v>
      </c>
      <c r="Z68" s="49">
        <v>28</v>
      </c>
      <c r="AA68" s="49">
        <v>104</v>
      </c>
      <c r="AB68" s="49" t="s">
        <v>345</v>
      </c>
      <c r="AC68" s="49"/>
      <c r="AD68" s="49"/>
      <c r="AE68" s="49"/>
    </row>
    <row r="69" ht="84" spans="1:31">
      <c r="A69" s="49">
        <v>3</v>
      </c>
      <c r="B69" s="94" t="s">
        <v>334</v>
      </c>
      <c r="C69" s="97" t="s">
        <v>346</v>
      </c>
      <c r="D69" s="97" t="s">
        <v>346</v>
      </c>
      <c r="E69" s="99" t="s">
        <v>96</v>
      </c>
      <c r="F69" s="99" t="s">
        <v>336</v>
      </c>
      <c r="G69" s="116" t="s">
        <v>347</v>
      </c>
      <c r="H69" s="116" t="s">
        <v>348</v>
      </c>
      <c r="I69" s="107">
        <v>21.06</v>
      </c>
      <c r="J69" s="107">
        <v>21.06</v>
      </c>
      <c r="K69" s="104"/>
      <c r="L69" s="104"/>
      <c r="M69" s="104"/>
      <c r="N69" s="108">
        <v>21.06</v>
      </c>
      <c r="O69" s="108">
        <v>21.06</v>
      </c>
      <c r="P69" s="104"/>
      <c r="Q69" s="104"/>
      <c r="R69" s="104"/>
      <c r="S69" s="113">
        <f t="shared" si="8"/>
        <v>0</v>
      </c>
      <c r="T69" s="113">
        <f t="shared" si="9"/>
        <v>0</v>
      </c>
      <c r="U69" s="104"/>
      <c r="V69" s="104"/>
      <c r="W69" s="104"/>
      <c r="X69" s="135" t="s">
        <v>339</v>
      </c>
      <c r="Y69" s="135" t="s">
        <v>340</v>
      </c>
      <c r="Z69" s="49">
        <v>151</v>
      </c>
      <c r="AA69" s="49">
        <v>509</v>
      </c>
      <c r="AB69" s="49" t="s">
        <v>349</v>
      </c>
      <c r="AC69" s="49"/>
      <c r="AD69" s="49"/>
      <c r="AE69" s="49"/>
    </row>
    <row r="70" ht="72" spans="1:31">
      <c r="A70" s="49">
        <v>4</v>
      </c>
      <c r="B70" s="94" t="s">
        <v>334</v>
      </c>
      <c r="C70" s="97" t="s">
        <v>350</v>
      </c>
      <c r="D70" s="97" t="s">
        <v>350</v>
      </c>
      <c r="E70" s="99" t="s">
        <v>96</v>
      </c>
      <c r="F70" s="99" t="s">
        <v>336</v>
      </c>
      <c r="G70" s="116" t="s">
        <v>351</v>
      </c>
      <c r="H70" s="116" t="s">
        <v>352</v>
      </c>
      <c r="I70" s="107">
        <v>45.421843</v>
      </c>
      <c r="J70" s="107">
        <v>45.421843</v>
      </c>
      <c r="K70" s="104"/>
      <c r="L70" s="104"/>
      <c r="M70" s="104"/>
      <c r="N70" s="108">
        <v>45.421843</v>
      </c>
      <c r="O70" s="108">
        <v>45.421843</v>
      </c>
      <c r="P70" s="104"/>
      <c r="Q70" s="104"/>
      <c r="R70" s="104"/>
      <c r="S70" s="113">
        <f t="shared" si="8"/>
        <v>0</v>
      </c>
      <c r="T70" s="113">
        <f t="shared" si="9"/>
        <v>0</v>
      </c>
      <c r="U70" s="104"/>
      <c r="V70" s="104"/>
      <c r="W70" s="104"/>
      <c r="X70" s="135" t="s">
        <v>339</v>
      </c>
      <c r="Y70" s="135" t="s">
        <v>133</v>
      </c>
      <c r="Z70" s="49">
        <v>286</v>
      </c>
      <c r="AA70" s="49">
        <v>995</v>
      </c>
      <c r="AB70" s="49" t="s">
        <v>353</v>
      </c>
      <c r="AC70" s="49"/>
      <c r="AD70" s="49"/>
      <c r="AE70" s="49"/>
    </row>
    <row r="71" ht="72" spans="1:31">
      <c r="A71" s="49">
        <v>5</v>
      </c>
      <c r="B71" s="94" t="s">
        <v>334</v>
      </c>
      <c r="C71" s="97" t="s">
        <v>354</v>
      </c>
      <c r="D71" s="97" t="s">
        <v>354</v>
      </c>
      <c r="E71" s="99" t="s">
        <v>96</v>
      </c>
      <c r="F71" s="99" t="s">
        <v>336</v>
      </c>
      <c r="G71" s="116" t="s">
        <v>355</v>
      </c>
      <c r="H71" s="116" t="s">
        <v>352</v>
      </c>
      <c r="I71" s="107">
        <v>14.636</v>
      </c>
      <c r="J71" s="107">
        <v>14.636</v>
      </c>
      <c r="K71" s="104"/>
      <c r="L71" s="104"/>
      <c r="M71" s="104"/>
      <c r="N71" s="108">
        <v>13.9042</v>
      </c>
      <c r="O71" s="108">
        <v>13.9042</v>
      </c>
      <c r="P71" s="104"/>
      <c r="Q71" s="104"/>
      <c r="R71" s="104"/>
      <c r="S71" s="113">
        <v>0.7318</v>
      </c>
      <c r="T71" s="113">
        <v>0.7318</v>
      </c>
      <c r="U71" s="104"/>
      <c r="V71" s="104"/>
      <c r="W71" s="104"/>
      <c r="X71" s="135" t="s">
        <v>181</v>
      </c>
      <c r="Y71" s="135" t="s">
        <v>356</v>
      </c>
      <c r="Z71" s="49">
        <v>286</v>
      </c>
      <c r="AA71" s="49">
        <v>995</v>
      </c>
      <c r="AB71" s="49" t="s">
        <v>353</v>
      </c>
      <c r="AC71" s="49"/>
      <c r="AD71" s="49"/>
      <c r="AE71" s="49"/>
    </row>
    <row r="72" ht="36" spans="1:31">
      <c r="A72" s="49">
        <v>6</v>
      </c>
      <c r="B72" s="94" t="s">
        <v>239</v>
      </c>
      <c r="C72" s="100" t="s">
        <v>357</v>
      </c>
      <c r="D72" s="100" t="s">
        <v>357</v>
      </c>
      <c r="E72" s="99" t="s">
        <v>129</v>
      </c>
      <c r="F72" s="99" t="s">
        <v>336</v>
      </c>
      <c r="G72" s="116" t="s">
        <v>358</v>
      </c>
      <c r="H72" s="116" t="s">
        <v>359</v>
      </c>
      <c r="I72" s="107">
        <v>126.404915</v>
      </c>
      <c r="J72" s="107">
        <v>126.404915</v>
      </c>
      <c r="K72" s="104"/>
      <c r="L72" s="104"/>
      <c r="M72" s="104"/>
      <c r="N72" s="108">
        <v>126.404915</v>
      </c>
      <c r="O72" s="108">
        <v>126.404915</v>
      </c>
      <c r="P72" s="104"/>
      <c r="Q72" s="104"/>
      <c r="R72" s="104"/>
      <c r="S72" s="113">
        <f t="shared" ref="S72:S74" si="10">P72-R72</f>
        <v>0</v>
      </c>
      <c r="T72" s="113">
        <f t="shared" ref="T72:T81" si="11">Q72-S72</f>
        <v>0</v>
      </c>
      <c r="U72" s="104"/>
      <c r="V72" s="104"/>
      <c r="W72" s="104"/>
      <c r="X72" s="135" t="s">
        <v>360</v>
      </c>
      <c r="Y72" s="135" t="s">
        <v>361</v>
      </c>
      <c r="Z72" s="49">
        <v>539</v>
      </c>
      <c r="AA72" s="49">
        <v>1617</v>
      </c>
      <c r="AB72" s="147" t="s">
        <v>362</v>
      </c>
      <c r="AC72" s="49"/>
      <c r="AD72" s="49"/>
      <c r="AE72" s="49"/>
    </row>
    <row r="73" ht="36" spans="1:31">
      <c r="A73" s="49">
        <v>7</v>
      </c>
      <c r="B73" s="94" t="s">
        <v>93</v>
      </c>
      <c r="C73" s="100" t="s">
        <v>363</v>
      </c>
      <c r="D73" s="100" t="s">
        <v>363</v>
      </c>
      <c r="E73" s="99" t="s">
        <v>96</v>
      </c>
      <c r="F73" s="99" t="s">
        <v>336</v>
      </c>
      <c r="G73" s="116" t="s">
        <v>358</v>
      </c>
      <c r="H73" s="116" t="s">
        <v>364</v>
      </c>
      <c r="I73" s="107">
        <v>110</v>
      </c>
      <c r="J73" s="107">
        <v>110</v>
      </c>
      <c r="K73" s="104"/>
      <c r="L73" s="104"/>
      <c r="M73" s="104"/>
      <c r="N73" s="108">
        <v>110</v>
      </c>
      <c r="O73" s="108">
        <v>110</v>
      </c>
      <c r="P73" s="104"/>
      <c r="Q73" s="104"/>
      <c r="R73" s="104"/>
      <c r="S73" s="113">
        <f t="shared" si="10"/>
        <v>0</v>
      </c>
      <c r="T73" s="113">
        <f t="shared" si="11"/>
        <v>0</v>
      </c>
      <c r="U73" s="104"/>
      <c r="V73" s="104"/>
      <c r="W73" s="104"/>
      <c r="X73" s="135" t="s">
        <v>365</v>
      </c>
      <c r="Y73" s="135" t="s">
        <v>210</v>
      </c>
      <c r="Z73" s="49">
        <v>220</v>
      </c>
      <c r="AA73" s="49">
        <v>588</v>
      </c>
      <c r="AB73" s="49" t="s">
        <v>366</v>
      </c>
      <c r="AC73" s="49"/>
      <c r="AD73" s="49"/>
      <c r="AE73" s="49"/>
    </row>
    <row r="74" ht="84" spans="1:31">
      <c r="A74" s="49">
        <v>8</v>
      </c>
      <c r="B74" s="94" t="s">
        <v>105</v>
      </c>
      <c r="C74" s="95" t="s">
        <v>367</v>
      </c>
      <c r="D74" s="95" t="s">
        <v>367</v>
      </c>
      <c r="E74" s="96" t="s">
        <v>161</v>
      </c>
      <c r="F74" s="99" t="s">
        <v>336</v>
      </c>
      <c r="G74" s="117" t="s">
        <v>368</v>
      </c>
      <c r="H74" s="116" t="s">
        <v>369</v>
      </c>
      <c r="I74" s="107">
        <v>9</v>
      </c>
      <c r="J74" s="104"/>
      <c r="K74" s="104"/>
      <c r="L74" s="107">
        <v>9</v>
      </c>
      <c r="M74" s="104"/>
      <c r="N74" s="107">
        <v>9</v>
      </c>
      <c r="O74" s="104"/>
      <c r="P74" s="104"/>
      <c r="Q74" s="107">
        <v>9</v>
      </c>
      <c r="R74" s="104"/>
      <c r="S74" s="113">
        <f t="shared" si="10"/>
        <v>0</v>
      </c>
      <c r="T74" s="104"/>
      <c r="U74" s="104"/>
      <c r="V74" s="113">
        <f>S74-U74</f>
        <v>0</v>
      </c>
      <c r="W74" s="104"/>
      <c r="X74" s="135" t="s">
        <v>127</v>
      </c>
      <c r="Y74" s="135" t="s">
        <v>268</v>
      </c>
      <c r="Z74" s="49">
        <v>320</v>
      </c>
      <c r="AA74" s="49">
        <v>320</v>
      </c>
      <c r="AB74" s="49" t="s">
        <v>370</v>
      </c>
      <c r="AC74" s="49"/>
      <c r="AD74" s="49"/>
      <c r="AE74" s="49"/>
    </row>
    <row r="75" s="75" customFormat="1" ht="34.5" customHeight="1" spans="1:31">
      <c r="A75" s="91" t="s">
        <v>371</v>
      </c>
      <c r="B75" s="92"/>
      <c r="C75" s="92"/>
      <c r="D75" s="92"/>
      <c r="E75" s="92"/>
      <c r="F75" s="92"/>
      <c r="G75" s="92"/>
      <c r="H75" s="93"/>
      <c r="I75" s="105">
        <f t="shared" ref="I75:W75" si="12">SUM(I67:I74)</f>
        <v>384.722758</v>
      </c>
      <c r="J75" s="105">
        <f t="shared" si="12"/>
        <v>375.722758</v>
      </c>
      <c r="K75" s="105">
        <f t="shared" si="12"/>
        <v>0</v>
      </c>
      <c r="L75" s="105">
        <f t="shared" si="12"/>
        <v>9</v>
      </c>
      <c r="M75" s="105">
        <f t="shared" si="12"/>
        <v>0</v>
      </c>
      <c r="N75" s="105">
        <f t="shared" si="12"/>
        <v>383.990958</v>
      </c>
      <c r="O75" s="105">
        <f t="shared" si="12"/>
        <v>374.990958</v>
      </c>
      <c r="P75" s="105">
        <f t="shared" si="12"/>
        <v>0</v>
      </c>
      <c r="Q75" s="105">
        <f t="shared" si="12"/>
        <v>9</v>
      </c>
      <c r="R75" s="105">
        <f t="shared" si="12"/>
        <v>0</v>
      </c>
      <c r="S75" s="105">
        <f t="shared" si="12"/>
        <v>0.7318</v>
      </c>
      <c r="T75" s="105">
        <f t="shared" si="12"/>
        <v>0.7318</v>
      </c>
      <c r="U75" s="105">
        <f t="shared" si="12"/>
        <v>0</v>
      </c>
      <c r="V75" s="105">
        <f t="shared" si="12"/>
        <v>0</v>
      </c>
      <c r="W75" s="105">
        <f t="shared" si="12"/>
        <v>0</v>
      </c>
      <c r="X75" s="136"/>
      <c r="Y75" s="136"/>
      <c r="Z75" s="112"/>
      <c r="AA75" s="112"/>
      <c r="AB75" s="112"/>
      <c r="AC75" s="114"/>
      <c r="AD75" s="114"/>
      <c r="AE75" s="114"/>
    </row>
    <row r="76" ht="60" spans="1:31">
      <c r="A76" s="19">
        <v>1</v>
      </c>
      <c r="B76" s="94" t="s">
        <v>105</v>
      </c>
      <c r="C76" s="95" t="s">
        <v>372</v>
      </c>
      <c r="D76" s="95" t="s">
        <v>373</v>
      </c>
      <c r="E76" s="118" t="s">
        <v>374</v>
      </c>
      <c r="F76" s="99" t="s">
        <v>375</v>
      </c>
      <c r="G76" s="99" t="s">
        <v>376</v>
      </c>
      <c r="H76" s="119" t="s">
        <v>377</v>
      </c>
      <c r="I76" s="107">
        <v>14</v>
      </c>
      <c r="J76" s="104"/>
      <c r="K76" s="104"/>
      <c r="L76" s="104">
        <v>14</v>
      </c>
      <c r="M76" s="104"/>
      <c r="N76" s="108">
        <v>14</v>
      </c>
      <c r="O76" s="104"/>
      <c r="P76" s="104"/>
      <c r="Q76" s="104">
        <v>14</v>
      </c>
      <c r="R76" s="104"/>
      <c r="S76" s="113">
        <f t="shared" ref="S76:S81" si="13">P76-R76</f>
        <v>0</v>
      </c>
      <c r="T76" s="104"/>
      <c r="U76" s="104"/>
      <c r="V76" s="104">
        <v>0</v>
      </c>
      <c r="W76" s="104"/>
      <c r="X76" s="137">
        <v>43312</v>
      </c>
      <c r="Y76" s="137">
        <v>43434</v>
      </c>
      <c r="Z76" s="49">
        <v>430</v>
      </c>
      <c r="AA76" s="49">
        <v>451</v>
      </c>
      <c r="AB76" s="49">
        <v>0</v>
      </c>
      <c r="AC76" s="49"/>
      <c r="AD76" s="49"/>
      <c r="AE76" s="49"/>
    </row>
    <row r="77" ht="84" spans="1:31">
      <c r="A77" s="19">
        <v>2</v>
      </c>
      <c r="B77" s="94" t="s">
        <v>378</v>
      </c>
      <c r="C77" s="95" t="s">
        <v>379</v>
      </c>
      <c r="D77" s="28" t="s">
        <v>380</v>
      </c>
      <c r="E77" s="118" t="s">
        <v>374</v>
      </c>
      <c r="F77" s="99" t="s">
        <v>375</v>
      </c>
      <c r="G77" s="99" t="s">
        <v>381</v>
      </c>
      <c r="H77" s="120" t="s">
        <v>382</v>
      </c>
      <c r="I77" s="107">
        <v>30</v>
      </c>
      <c r="J77" s="107">
        <v>30</v>
      </c>
      <c r="K77" s="104"/>
      <c r="L77" s="104"/>
      <c r="M77" s="104"/>
      <c r="N77" s="108">
        <v>30</v>
      </c>
      <c r="O77" s="108">
        <v>30</v>
      </c>
      <c r="P77" s="104"/>
      <c r="Q77" s="104"/>
      <c r="R77" s="104"/>
      <c r="S77" s="113">
        <f t="shared" si="13"/>
        <v>0</v>
      </c>
      <c r="T77" s="113">
        <f t="shared" si="11"/>
        <v>0</v>
      </c>
      <c r="U77" s="104"/>
      <c r="V77" s="104"/>
      <c r="W77" s="104"/>
      <c r="X77" s="138">
        <v>43312</v>
      </c>
      <c r="Y77" s="138">
        <v>43434</v>
      </c>
      <c r="Z77" s="49">
        <v>322</v>
      </c>
      <c r="AA77" s="49">
        <v>1173</v>
      </c>
      <c r="AB77" s="49" t="s">
        <v>383</v>
      </c>
      <c r="AC77" s="49"/>
      <c r="AD77" s="49"/>
      <c r="AE77" s="49"/>
    </row>
    <row r="78" ht="60" spans="1:31">
      <c r="A78" s="19">
        <v>3</v>
      </c>
      <c r="B78" s="94" t="s">
        <v>378</v>
      </c>
      <c r="C78" s="95" t="s">
        <v>379</v>
      </c>
      <c r="D78" s="28" t="s">
        <v>384</v>
      </c>
      <c r="E78" s="100" t="s">
        <v>374</v>
      </c>
      <c r="F78" s="99" t="s">
        <v>375</v>
      </c>
      <c r="G78" s="99" t="s">
        <v>385</v>
      </c>
      <c r="H78" s="121" t="s">
        <v>386</v>
      </c>
      <c r="I78" s="107">
        <v>24</v>
      </c>
      <c r="J78" s="107">
        <v>24</v>
      </c>
      <c r="K78" s="104"/>
      <c r="L78" s="104"/>
      <c r="M78" s="104"/>
      <c r="N78" s="108">
        <v>24</v>
      </c>
      <c r="O78" s="108">
        <v>24</v>
      </c>
      <c r="P78" s="104"/>
      <c r="Q78" s="104"/>
      <c r="R78" s="104"/>
      <c r="S78" s="113">
        <f t="shared" si="13"/>
        <v>0</v>
      </c>
      <c r="T78" s="113">
        <f t="shared" si="11"/>
        <v>0</v>
      </c>
      <c r="U78" s="104"/>
      <c r="V78" s="104"/>
      <c r="W78" s="104"/>
      <c r="X78" s="138">
        <v>43312</v>
      </c>
      <c r="Y78" s="138" t="s">
        <v>387</v>
      </c>
      <c r="Z78" s="49">
        <v>55</v>
      </c>
      <c r="AA78" s="49">
        <v>196</v>
      </c>
      <c r="AB78" s="49" t="s">
        <v>388</v>
      </c>
      <c r="AC78" s="49"/>
      <c r="AD78" s="49"/>
      <c r="AE78" s="49"/>
    </row>
    <row r="79" ht="60" spans="1:31">
      <c r="A79" s="19">
        <v>4</v>
      </c>
      <c r="B79" s="94" t="s">
        <v>378</v>
      </c>
      <c r="C79" s="95" t="s">
        <v>379</v>
      </c>
      <c r="D79" s="28" t="s">
        <v>389</v>
      </c>
      <c r="E79" s="99" t="s">
        <v>213</v>
      </c>
      <c r="F79" s="99" t="s">
        <v>375</v>
      </c>
      <c r="G79" s="99" t="s">
        <v>390</v>
      </c>
      <c r="H79" s="121" t="s">
        <v>391</v>
      </c>
      <c r="I79" s="107">
        <v>17</v>
      </c>
      <c r="J79" s="107">
        <v>17</v>
      </c>
      <c r="K79" s="104"/>
      <c r="L79" s="104"/>
      <c r="M79" s="104"/>
      <c r="N79" s="108">
        <v>17</v>
      </c>
      <c r="O79" s="108">
        <v>17</v>
      </c>
      <c r="P79" s="104"/>
      <c r="Q79" s="104"/>
      <c r="R79" s="104"/>
      <c r="S79" s="113">
        <f t="shared" si="13"/>
        <v>0</v>
      </c>
      <c r="T79" s="113">
        <f t="shared" si="11"/>
        <v>0</v>
      </c>
      <c r="U79" s="104"/>
      <c r="V79" s="104"/>
      <c r="W79" s="104"/>
      <c r="X79" s="138">
        <v>43312</v>
      </c>
      <c r="Y79" s="138" t="s">
        <v>387</v>
      </c>
      <c r="Z79" s="49">
        <v>377</v>
      </c>
      <c r="AA79" s="49">
        <v>1369</v>
      </c>
      <c r="AB79" s="49" t="s">
        <v>392</v>
      </c>
      <c r="AC79" s="49"/>
      <c r="AD79" s="49"/>
      <c r="AE79" s="49"/>
    </row>
    <row r="80" ht="60" spans="1:31">
      <c r="A80" s="19">
        <v>5</v>
      </c>
      <c r="B80" s="94" t="s">
        <v>239</v>
      </c>
      <c r="C80" s="95" t="s">
        <v>393</v>
      </c>
      <c r="D80" s="100" t="s">
        <v>394</v>
      </c>
      <c r="E80" s="99" t="s">
        <v>213</v>
      </c>
      <c r="F80" s="99" t="s">
        <v>375</v>
      </c>
      <c r="G80" s="99" t="s">
        <v>376</v>
      </c>
      <c r="H80" s="121" t="s">
        <v>395</v>
      </c>
      <c r="I80" s="107">
        <v>290.66781</v>
      </c>
      <c r="J80" s="107">
        <v>290.66781</v>
      </c>
      <c r="K80" s="104"/>
      <c r="L80" s="104"/>
      <c r="M80" s="104"/>
      <c r="N80" s="108">
        <v>290.66781</v>
      </c>
      <c r="O80" s="108">
        <v>290.66781</v>
      </c>
      <c r="P80" s="104"/>
      <c r="Q80" s="104"/>
      <c r="R80" s="104"/>
      <c r="S80" s="113">
        <f t="shared" si="13"/>
        <v>0</v>
      </c>
      <c r="T80" s="113">
        <f t="shared" si="11"/>
        <v>0</v>
      </c>
      <c r="U80" s="104"/>
      <c r="V80" s="104"/>
      <c r="W80" s="104"/>
      <c r="X80" s="139">
        <v>43009</v>
      </c>
      <c r="Y80" s="139">
        <v>43179</v>
      </c>
      <c r="Z80" s="49">
        <v>1563</v>
      </c>
      <c r="AA80" s="49">
        <v>5626</v>
      </c>
      <c r="AB80" s="49" t="s">
        <v>396</v>
      </c>
      <c r="AC80" s="49"/>
      <c r="AD80" s="49"/>
      <c r="AE80" s="49"/>
    </row>
    <row r="81" ht="72" spans="1:31">
      <c r="A81" s="49">
        <v>6</v>
      </c>
      <c r="B81" s="94" t="s">
        <v>93</v>
      </c>
      <c r="C81" s="95" t="s">
        <v>94</v>
      </c>
      <c r="D81" s="100" t="s">
        <v>397</v>
      </c>
      <c r="E81" s="99" t="s">
        <v>213</v>
      </c>
      <c r="F81" s="99" t="s">
        <v>375</v>
      </c>
      <c r="G81" s="99" t="s">
        <v>376</v>
      </c>
      <c r="H81" s="49" t="s">
        <v>398</v>
      </c>
      <c r="I81" s="107">
        <v>236.7202</v>
      </c>
      <c r="J81" s="107">
        <v>236.7202</v>
      </c>
      <c r="K81" s="104"/>
      <c r="L81" s="104"/>
      <c r="M81" s="104"/>
      <c r="N81" s="108">
        <v>236.7202</v>
      </c>
      <c r="O81" s="108">
        <v>236.7202</v>
      </c>
      <c r="P81" s="104"/>
      <c r="Q81" s="104"/>
      <c r="R81" s="104"/>
      <c r="S81" s="113">
        <f t="shared" si="13"/>
        <v>0</v>
      </c>
      <c r="T81" s="113">
        <f t="shared" si="11"/>
        <v>0</v>
      </c>
      <c r="U81" s="104"/>
      <c r="V81" s="104"/>
      <c r="W81" s="104"/>
      <c r="X81" s="138">
        <v>43312</v>
      </c>
      <c r="Y81" s="49" t="s">
        <v>340</v>
      </c>
      <c r="Z81" s="49">
        <v>474</v>
      </c>
      <c r="AA81" s="49">
        <v>1706</v>
      </c>
      <c r="AB81" s="49">
        <v>0</v>
      </c>
      <c r="AC81" s="49"/>
      <c r="AD81" s="49"/>
      <c r="AE81" s="49"/>
    </row>
    <row r="82" s="77" customFormat="1" ht="47.1" customHeight="1" spans="1:31">
      <c r="A82" s="122">
        <v>7</v>
      </c>
      <c r="B82" s="28" t="s">
        <v>399</v>
      </c>
      <c r="C82" s="123" t="s">
        <v>400</v>
      </c>
      <c r="D82" s="123" t="s">
        <v>400</v>
      </c>
      <c r="E82" s="99" t="s">
        <v>213</v>
      </c>
      <c r="F82" s="99" t="s">
        <v>375</v>
      </c>
      <c r="G82" s="99" t="s">
        <v>376</v>
      </c>
      <c r="H82" s="43" t="s">
        <v>401</v>
      </c>
      <c r="I82" s="107">
        <v>1.8</v>
      </c>
      <c r="J82" s="104"/>
      <c r="K82" s="104"/>
      <c r="L82" s="104">
        <v>1.8</v>
      </c>
      <c r="M82" s="104"/>
      <c r="N82" s="108">
        <v>1.8</v>
      </c>
      <c r="O82" s="104"/>
      <c r="P82" s="104"/>
      <c r="Q82" s="104">
        <v>1.8</v>
      </c>
      <c r="R82" s="104"/>
      <c r="S82" s="113">
        <v>0</v>
      </c>
      <c r="T82" s="104"/>
      <c r="U82" s="104"/>
      <c r="V82" s="104">
        <v>0</v>
      </c>
      <c r="W82" s="104"/>
      <c r="X82" s="138" t="s">
        <v>402</v>
      </c>
      <c r="Y82" s="49" t="s">
        <v>402</v>
      </c>
      <c r="Z82" s="49">
        <v>8</v>
      </c>
      <c r="AA82" s="49">
        <v>30</v>
      </c>
      <c r="AB82" s="49">
        <v>1</v>
      </c>
      <c r="AC82" s="49"/>
      <c r="AD82" s="49"/>
      <c r="AE82" s="49"/>
    </row>
    <row r="83" s="75" customFormat="1" ht="32.1" customHeight="1" spans="1:31">
      <c r="A83" s="91" t="s">
        <v>403</v>
      </c>
      <c r="B83" s="92"/>
      <c r="C83" s="92"/>
      <c r="D83" s="92"/>
      <c r="E83" s="92"/>
      <c r="F83" s="92"/>
      <c r="G83" s="92"/>
      <c r="H83" s="93"/>
      <c r="I83" s="105">
        <f t="shared" ref="I83:W83" si="14">SUM(I76:I82)</f>
        <v>614.18801</v>
      </c>
      <c r="J83" s="105">
        <f t="shared" si="14"/>
        <v>598.38801</v>
      </c>
      <c r="K83" s="105">
        <f t="shared" si="14"/>
        <v>0</v>
      </c>
      <c r="L83" s="105">
        <f t="shared" si="14"/>
        <v>15.8</v>
      </c>
      <c r="M83" s="105">
        <f t="shared" si="14"/>
        <v>0</v>
      </c>
      <c r="N83" s="105">
        <f t="shared" si="14"/>
        <v>614.18801</v>
      </c>
      <c r="O83" s="105">
        <f t="shared" si="14"/>
        <v>598.38801</v>
      </c>
      <c r="P83" s="105">
        <f t="shared" si="14"/>
        <v>0</v>
      </c>
      <c r="Q83" s="105">
        <f t="shared" si="14"/>
        <v>15.8</v>
      </c>
      <c r="R83" s="105">
        <f t="shared" si="14"/>
        <v>0</v>
      </c>
      <c r="S83" s="105">
        <f t="shared" si="14"/>
        <v>0</v>
      </c>
      <c r="T83" s="105">
        <f t="shared" si="14"/>
        <v>0</v>
      </c>
      <c r="U83" s="105">
        <f t="shared" si="14"/>
        <v>0</v>
      </c>
      <c r="V83" s="105">
        <f t="shared" si="14"/>
        <v>0</v>
      </c>
      <c r="W83" s="105">
        <f t="shared" si="14"/>
        <v>0</v>
      </c>
      <c r="X83" s="112"/>
      <c r="Y83" s="112"/>
      <c r="Z83" s="112"/>
      <c r="AA83" s="112"/>
      <c r="AB83" s="112"/>
      <c r="AC83" s="114"/>
      <c r="AD83" s="114"/>
      <c r="AE83" s="114"/>
    </row>
    <row r="84" ht="108" spans="1:31">
      <c r="A84" s="49">
        <v>1</v>
      </c>
      <c r="B84" s="94" t="s">
        <v>105</v>
      </c>
      <c r="C84" s="95" t="s">
        <v>404</v>
      </c>
      <c r="D84" s="95" t="s">
        <v>404</v>
      </c>
      <c r="E84" s="96" t="s">
        <v>161</v>
      </c>
      <c r="F84" s="49" t="s">
        <v>405</v>
      </c>
      <c r="G84" s="49" t="s">
        <v>406</v>
      </c>
      <c r="H84" s="49" t="s">
        <v>407</v>
      </c>
      <c r="I84" s="104">
        <v>9</v>
      </c>
      <c r="J84" s="104"/>
      <c r="K84" s="104"/>
      <c r="L84" s="104">
        <v>9</v>
      </c>
      <c r="M84" s="104"/>
      <c r="N84" s="104">
        <v>9</v>
      </c>
      <c r="O84" s="104"/>
      <c r="P84" s="104"/>
      <c r="Q84" s="104">
        <v>9</v>
      </c>
      <c r="R84" s="104"/>
      <c r="S84" s="104">
        <v>0</v>
      </c>
      <c r="T84" s="104"/>
      <c r="U84" s="104"/>
      <c r="V84" s="104">
        <v>0</v>
      </c>
      <c r="W84" s="104"/>
      <c r="X84" s="100" t="s">
        <v>408</v>
      </c>
      <c r="Y84" s="100" t="s">
        <v>409</v>
      </c>
      <c r="Z84" s="49">
        <v>312</v>
      </c>
      <c r="AA84" s="49">
        <v>312</v>
      </c>
      <c r="AB84" s="49"/>
      <c r="AC84" s="49"/>
      <c r="AD84" s="49"/>
      <c r="AE84" s="49"/>
    </row>
    <row r="85" ht="36" spans="1:31">
      <c r="A85" s="49">
        <v>2</v>
      </c>
      <c r="B85" s="94" t="s">
        <v>410</v>
      </c>
      <c r="C85" s="124" t="s">
        <v>411</v>
      </c>
      <c r="D85" s="124" t="s">
        <v>411</v>
      </c>
      <c r="E85" s="96" t="s">
        <v>161</v>
      </c>
      <c r="F85" s="49" t="s">
        <v>405</v>
      </c>
      <c r="G85" s="49" t="s">
        <v>412</v>
      </c>
      <c r="H85" s="124" t="s">
        <v>413</v>
      </c>
      <c r="I85" s="130">
        <v>12.72</v>
      </c>
      <c r="J85" s="130"/>
      <c r="K85" s="104"/>
      <c r="L85" s="130">
        <v>12.72</v>
      </c>
      <c r="M85" s="104"/>
      <c r="N85" s="108">
        <v>12.72</v>
      </c>
      <c r="O85" s="108"/>
      <c r="P85" s="104"/>
      <c r="Q85" s="108">
        <v>12.72</v>
      </c>
      <c r="R85" s="104"/>
      <c r="S85" s="104">
        <v>0</v>
      </c>
      <c r="T85" s="104"/>
      <c r="U85" s="104"/>
      <c r="V85" s="104">
        <v>0</v>
      </c>
      <c r="W85" s="104"/>
      <c r="X85" s="138" t="s">
        <v>414</v>
      </c>
      <c r="Y85" s="138" t="s">
        <v>191</v>
      </c>
      <c r="Z85" s="49">
        <v>32</v>
      </c>
      <c r="AA85" s="49">
        <v>174</v>
      </c>
      <c r="AB85" s="49"/>
      <c r="AC85" s="49"/>
      <c r="AD85" s="49"/>
      <c r="AE85" s="49"/>
    </row>
    <row r="86" ht="108" spans="1:31">
      <c r="A86" s="49">
        <v>3</v>
      </c>
      <c r="B86" s="94" t="s">
        <v>410</v>
      </c>
      <c r="C86" s="125" t="s">
        <v>415</v>
      </c>
      <c r="D86" s="125" t="s">
        <v>415</v>
      </c>
      <c r="E86" s="99" t="s">
        <v>96</v>
      </c>
      <c r="F86" s="49" t="s">
        <v>405</v>
      </c>
      <c r="G86" s="49" t="s">
        <v>416</v>
      </c>
      <c r="H86" s="125" t="s">
        <v>417</v>
      </c>
      <c r="I86" s="130">
        <v>11.7</v>
      </c>
      <c r="J86" s="130">
        <v>11.7</v>
      </c>
      <c r="K86" s="104"/>
      <c r="L86" s="104"/>
      <c r="M86" s="104"/>
      <c r="N86" s="130">
        <v>11.7</v>
      </c>
      <c r="O86" s="130">
        <v>11.7</v>
      </c>
      <c r="P86" s="104"/>
      <c r="Q86" s="104"/>
      <c r="R86" s="104"/>
      <c r="S86" s="104">
        <v>0</v>
      </c>
      <c r="T86" s="104">
        <v>0</v>
      </c>
      <c r="U86" s="104"/>
      <c r="V86" s="104"/>
      <c r="W86" s="104"/>
      <c r="X86" s="100" t="s">
        <v>418</v>
      </c>
      <c r="Y86" s="100" t="s">
        <v>419</v>
      </c>
      <c r="Z86" s="49">
        <v>131</v>
      </c>
      <c r="AA86" s="49">
        <v>446</v>
      </c>
      <c r="AB86" s="49"/>
      <c r="AC86" s="49"/>
      <c r="AD86" s="49"/>
      <c r="AE86" s="49"/>
    </row>
    <row r="87" ht="96" spans="1:31">
      <c r="A87" s="49">
        <v>4</v>
      </c>
      <c r="B87" s="94" t="s">
        <v>410</v>
      </c>
      <c r="C87" s="125" t="s">
        <v>420</v>
      </c>
      <c r="D87" s="125" t="s">
        <v>420</v>
      </c>
      <c r="E87" s="99" t="s">
        <v>96</v>
      </c>
      <c r="F87" s="49" t="s">
        <v>405</v>
      </c>
      <c r="G87" s="49" t="s">
        <v>421</v>
      </c>
      <c r="H87" s="125" t="s">
        <v>422</v>
      </c>
      <c r="I87" s="130">
        <v>12.3</v>
      </c>
      <c r="J87" s="130">
        <v>12.3</v>
      </c>
      <c r="K87" s="104"/>
      <c r="L87" s="104"/>
      <c r="M87" s="104"/>
      <c r="N87" s="130">
        <v>12.3</v>
      </c>
      <c r="O87" s="130">
        <v>12.3</v>
      </c>
      <c r="P87" s="104"/>
      <c r="Q87" s="104"/>
      <c r="R87" s="104"/>
      <c r="S87" s="104">
        <v>0</v>
      </c>
      <c r="T87" s="104">
        <v>0</v>
      </c>
      <c r="U87" s="104"/>
      <c r="V87" s="104"/>
      <c r="W87" s="104"/>
      <c r="X87" s="100" t="s">
        <v>418</v>
      </c>
      <c r="Y87" s="100" t="s">
        <v>419</v>
      </c>
      <c r="Z87" s="49">
        <v>32</v>
      </c>
      <c r="AA87" s="49">
        <v>101</v>
      </c>
      <c r="AB87" s="49"/>
      <c r="AC87" s="49"/>
      <c r="AD87" s="49"/>
      <c r="AE87" s="49"/>
    </row>
    <row r="88" ht="60" spans="1:31">
      <c r="A88" s="49">
        <v>5</v>
      </c>
      <c r="B88" s="94" t="s">
        <v>410</v>
      </c>
      <c r="C88" s="125" t="s">
        <v>423</v>
      </c>
      <c r="D88" s="125" t="s">
        <v>423</v>
      </c>
      <c r="E88" s="99" t="s">
        <v>96</v>
      </c>
      <c r="F88" s="49" t="s">
        <v>405</v>
      </c>
      <c r="G88" s="49" t="s">
        <v>424</v>
      </c>
      <c r="H88" s="125" t="s">
        <v>425</v>
      </c>
      <c r="I88" s="108">
        <v>9.87</v>
      </c>
      <c r="J88" s="108">
        <v>9.87</v>
      </c>
      <c r="K88" s="104"/>
      <c r="L88" s="104"/>
      <c r="M88" s="104"/>
      <c r="N88" s="108">
        <v>9.87</v>
      </c>
      <c r="O88" s="108">
        <v>9.87</v>
      </c>
      <c r="P88" s="104"/>
      <c r="Q88" s="104"/>
      <c r="R88" s="104"/>
      <c r="S88" s="104"/>
      <c r="T88" s="104"/>
      <c r="U88" s="104"/>
      <c r="V88" s="104"/>
      <c r="W88" s="104"/>
      <c r="X88" s="100" t="s">
        <v>426</v>
      </c>
      <c r="Y88" s="100" t="s">
        <v>111</v>
      </c>
      <c r="Z88" s="49">
        <v>163</v>
      </c>
      <c r="AA88" s="49">
        <v>547</v>
      </c>
      <c r="AB88" s="49"/>
      <c r="AC88" s="49"/>
      <c r="AD88" s="49"/>
      <c r="AE88" s="49"/>
    </row>
    <row r="89" ht="48" spans="1:31">
      <c r="A89" s="49">
        <v>6</v>
      </c>
      <c r="B89" s="94" t="s">
        <v>93</v>
      </c>
      <c r="C89" s="100" t="s">
        <v>427</v>
      </c>
      <c r="D89" s="100" t="s">
        <v>427</v>
      </c>
      <c r="E89" s="99" t="s">
        <v>96</v>
      </c>
      <c r="F89" s="49" t="s">
        <v>405</v>
      </c>
      <c r="G89" s="49" t="s">
        <v>428</v>
      </c>
      <c r="H89" s="49" t="s">
        <v>429</v>
      </c>
      <c r="I89" s="108">
        <v>89.55694</v>
      </c>
      <c r="J89" s="108">
        <v>89.55694</v>
      </c>
      <c r="K89" s="104"/>
      <c r="L89" s="104"/>
      <c r="M89" s="104"/>
      <c r="N89" s="108">
        <v>89.55694</v>
      </c>
      <c r="O89" s="108">
        <v>89.55694</v>
      </c>
      <c r="P89" s="104"/>
      <c r="Q89" s="104"/>
      <c r="R89" s="104"/>
      <c r="S89" s="104">
        <v>0</v>
      </c>
      <c r="T89" s="104">
        <v>0</v>
      </c>
      <c r="U89" s="104"/>
      <c r="V89" s="104"/>
      <c r="W89" s="104"/>
      <c r="X89" s="100" t="s">
        <v>430</v>
      </c>
      <c r="Y89" s="100" t="s">
        <v>285</v>
      </c>
      <c r="Z89" s="49">
        <v>191</v>
      </c>
      <c r="AA89" s="49">
        <v>764</v>
      </c>
      <c r="AB89" s="49"/>
      <c r="AC89" s="49"/>
      <c r="AD89" s="49"/>
      <c r="AE89" s="49"/>
    </row>
    <row r="90" s="49" customFormat="1" ht="36" customHeight="1" spans="1:28">
      <c r="A90" s="49">
        <v>7</v>
      </c>
      <c r="B90" s="28" t="s">
        <v>205</v>
      </c>
      <c r="C90" s="29" t="s">
        <v>206</v>
      </c>
      <c r="D90" s="126" t="s">
        <v>431</v>
      </c>
      <c r="E90" s="127" t="s">
        <v>96</v>
      </c>
      <c r="F90" s="49" t="s">
        <v>405</v>
      </c>
      <c r="G90" s="127" t="s">
        <v>421</v>
      </c>
      <c r="H90" s="127" t="s">
        <v>432</v>
      </c>
      <c r="I90" s="131">
        <v>6</v>
      </c>
      <c r="J90" s="107"/>
      <c r="K90" s="107"/>
      <c r="L90" s="131">
        <v>6</v>
      </c>
      <c r="M90" s="107"/>
      <c r="N90" s="131">
        <v>6</v>
      </c>
      <c r="O90" s="107"/>
      <c r="P90" s="107"/>
      <c r="Q90" s="131">
        <v>6</v>
      </c>
      <c r="R90" s="107"/>
      <c r="S90" s="107">
        <v>0</v>
      </c>
      <c r="T90" s="104"/>
      <c r="U90" s="104"/>
      <c r="V90" s="113"/>
      <c r="W90" s="104"/>
      <c r="X90" s="127" t="s">
        <v>433</v>
      </c>
      <c r="Y90" s="127" t="s">
        <v>434</v>
      </c>
      <c r="Z90" s="127">
        <v>272</v>
      </c>
      <c r="AA90" s="127">
        <v>958</v>
      </c>
      <c r="AB90" s="148"/>
    </row>
    <row r="91" s="49" customFormat="1" ht="36" customHeight="1" spans="1:28">
      <c r="A91" s="49">
        <v>8</v>
      </c>
      <c r="B91" s="28" t="s">
        <v>205</v>
      </c>
      <c r="C91" s="29" t="s">
        <v>206</v>
      </c>
      <c r="D91" s="126" t="s">
        <v>435</v>
      </c>
      <c r="E91" s="127" t="s">
        <v>96</v>
      </c>
      <c r="F91" s="49" t="s">
        <v>405</v>
      </c>
      <c r="G91" s="127" t="s">
        <v>436</v>
      </c>
      <c r="H91" s="127" t="s">
        <v>437</v>
      </c>
      <c r="I91" s="131">
        <v>6</v>
      </c>
      <c r="J91" s="107"/>
      <c r="K91" s="107"/>
      <c r="L91" s="131">
        <v>6</v>
      </c>
      <c r="M91" s="107"/>
      <c r="N91" s="131">
        <v>6</v>
      </c>
      <c r="O91" s="107"/>
      <c r="P91" s="107"/>
      <c r="Q91" s="131">
        <v>6</v>
      </c>
      <c r="R91" s="107"/>
      <c r="S91" s="107">
        <v>0</v>
      </c>
      <c r="T91" s="104"/>
      <c r="U91" s="104"/>
      <c r="V91" s="113"/>
      <c r="W91" s="104"/>
      <c r="X91" s="127" t="s">
        <v>143</v>
      </c>
      <c r="Y91" s="127" t="s">
        <v>164</v>
      </c>
      <c r="Z91" s="127">
        <v>163</v>
      </c>
      <c r="AA91" s="127">
        <v>601</v>
      </c>
      <c r="AB91" s="148"/>
    </row>
    <row r="92" s="49" customFormat="1" ht="36" customHeight="1" spans="1:28">
      <c r="A92" s="49">
        <v>9</v>
      </c>
      <c r="B92" s="28" t="s">
        <v>205</v>
      </c>
      <c r="C92" s="29" t="s">
        <v>206</v>
      </c>
      <c r="D92" s="126" t="s">
        <v>438</v>
      </c>
      <c r="E92" s="127" t="s">
        <v>129</v>
      </c>
      <c r="F92" s="49" t="s">
        <v>405</v>
      </c>
      <c r="G92" s="127" t="s">
        <v>439</v>
      </c>
      <c r="H92" s="127" t="s">
        <v>440</v>
      </c>
      <c r="I92" s="131">
        <v>9.999</v>
      </c>
      <c r="J92" s="107"/>
      <c r="K92" s="107"/>
      <c r="L92" s="131">
        <v>9.999</v>
      </c>
      <c r="M92" s="107"/>
      <c r="N92" s="131">
        <v>9.999</v>
      </c>
      <c r="O92" s="107"/>
      <c r="P92" s="107"/>
      <c r="Q92" s="131">
        <v>9.999</v>
      </c>
      <c r="R92" s="107"/>
      <c r="S92" s="107">
        <v>0</v>
      </c>
      <c r="T92" s="104"/>
      <c r="U92" s="104"/>
      <c r="V92" s="113"/>
      <c r="W92" s="104"/>
      <c r="X92" s="127" t="s">
        <v>152</v>
      </c>
      <c r="Y92" s="127" t="s">
        <v>441</v>
      </c>
      <c r="Z92" s="127">
        <v>81</v>
      </c>
      <c r="AA92" s="127">
        <v>326</v>
      </c>
      <c r="AB92" s="148"/>
    </row>
    <row r="93" s="49" customFormat="1" ht="36" customHeight="1" spans="1:28">
      <c r="A93" s="49">
        <v>10</v>
      </c>
      <c r="B93" s="28" t="s">
        <v>205</v>
      </c>
      <c r="C93" s="29" t="s">
        <v>206</v>
      </c>
      <c r="D93" s="126" t="s">
        <v>442</v>
      </c>
      <c r="E93" s="127" t="s">
        <v>161</v>
      </c>
      <c r="F93" s="49" t="s">
        <v>405</v>
      </c>
      <c r="G93" s="127" t="s">
        <v>416</v>
      </c>
      <c r="H93" s="127" t="s">
        <v>443</v>
      </c>
      <c r="I93" s="131">
        <v>5.96947</v>
      </c>
      <c r="J93" s="107"/>
      <c r="K93" s="107"/>
      <c r="L93" s="131">
        <v>5.96947</v>
      </c>
      <c r="M93" s="107"/>
      <c r="N93" s="131">
        <v>5.96947</v>
      </c>
      <c r="O93" s="107"/>
      <c r="P93" s="107"/>
      <c r="Q93" s="131">
        <v>5.96947</v>
      </c>
      <c r="R93" s="107"/>
      <c r="S93" s="107">
        <v>0</v>
      </c>
      <c r="T93" s="104"/>
      <c r="U93" s="104"/>
      <c r="V93" s="113"/>
      <c r="W93" s="104"/>
      <c r="X93" s="127" t="s">
        <v>143</v>
      </c>
      <c r="Y93" s="127" t="s">
        <v>164</v>
      </c>
      <c r="Z93" s="127">
        <v>183</v>
      </c>
      <c r="AA93" s="127">
        <v>647</v>
      </c>
      <c r="AB93" s="148"/>
    </row>
    <row r="94" s="49" customFormat="1" ht="36" customHeight="1" spans="1:28">
      <c r="A94" s="49">
        <v>11</v>
      </c>
      <c r="B94" s="28" t="s">
        <v>211</v>
      </c>
      <c r="C94" s="29" t="s">
        <v>212</v>
      </c>
      <c r="D94" s="126" t="s">
        <v>212</v>
      </c>
      <c r="E94" s="127" t="s">
        <v>107</v>
      </c>
      <c r="F94" s="49" t="s">
        <v>405</v>
      </c>
      <c r="G94" s="127" t="s">
        <v>428</v>
      </c>
      <c r="H94" s="127" t="s">
        <v>444</v>
      </c>
      <c r="I94" s="131">
        <v>1</v>
      </c>
      <c r="J94" s="107"/>
      <c r="K94" s="107"/>
      <c r="L94" s="131">
        <v>1</v>
      </c>
      <c r="M94" s="107"/>
      <c r="N94" s="131">
        <v>1</v>
      </c>
      <c r="O94" s="107"/>
      <c r="P94" s="107"/>
      <c r="Q94" s="131">
        <v>1</v>
      </c>
      <c r="R94" s="107"/>
      <c r="S94" s="107">
        <v>0</v>
      </c>
      <c r="T94" s="104"/>
      <c r="U94" s="104"/>
      <c r="V94" s="113"/>
      <c r="W94" s="104"/>
      <c r="X94" s="127" t="s">
        <v>445</v>
      </c>
      <c r="Y94" s="127" t="s">
        <v>446</v>
      </c>
      <c r="Z94" s="127">
        <v>4</v>
      </c>
      <c r="AA94" s="127">
        <v>16</v>
      </c>
      <c r="AB94" s="148"/>
    </row>
    <row r="95" s="75" customFormat="1" ht="30.9" customHeight="1" spans="1:31">
      <c r="A95" s="91" t="s">
        <v>447</v>
      </c>
      <c r="B95" s="92"/>
      <c r="C95" s="92"/>
      <c r="D95" s="92"/>
      <c r="E95" s="92"/>
      <c r="F95" s="92"/>
      <c r="G95" s="92"/>
      <c r="H95" s="93"/>
      <c r="I95" s="105">
        <f t="shared" ref="I95:W95" si="15">SUM(I84:I94)</f>
        <v>174.11541</v>
      </c>
      <c r="J95" s="105">
        <f t="shared" si="15"/>
        <v>123.42694</v>
      </c>
      <c r="K95" s="105">
        <f t="shared" si="15"/>
        <v>0</v>
      </c>
      <c r="L95" s="105">
        <f t="shared" si="15"/>
        <v>50.68847</v>
      </c>
      <c r="M95" s="105">
        <f t="shared" si="15"/>
        <v>0</v>
      </c>
      <c r="N95" s="105">
        <f t="shared" si="15"/>
        <v>174.11541</v>
      </c>
      <c r="O95" s="105">
        <f t="shared" si="15"/>
        <v>123.42694</v>
      </c>
      <c r="P95" s="105">
        <f t="shared" si="15"/>
        <v>0</v>
      </c>
      <c r="Q95" s="105">
        <f t="shared" si="15"/>
        <v>50.68847</v>
      </c>
      <c r="R95" s="105">
        <f t="shared" si="15"/>
        <v>0</v>
      </c>
      <c r="S95" s="105">
        <f t="shared" si="15"/>
        <v>0</v>
      </c>
      <c r="T95" s="105">
        <f t="shared" si="15"/>
        <v>0</v>
      </c>
      <c r="U95" s="105">
        <f t="shared" si="15"/>
        <v>0</v>
      </c>
      <c r="V95" s="105">
        <f t="shared" si="15"/>
        <v>0</v>
      </c>
      <c r="W95" s="105">
        <f t="shared" si="15"/>
        <v>0</v>
      </c>
      <c r="X95" s="112"/>
      <c r="Y95" s="112"/>
      <c r="Z95" s="112"/>
      <c r="AA95" s="112"/>
      <c r="AB95" s="112"/>
      <c r="AC95" s="114"/>
      <c r="AD95" s="114"/>
      <c r="AE95" s="114"/>
    </row>
    <row r="96" s="78" customFormat="1" ht="72" customHeight="1" spans="1:31">
      <c r="A96" s="20">
        <v>1</v>
      </c>
      <c r="B96" s="94" t="s">
        <v>105</v>
      </c>
      <c r="C96" s="95" t="s">
        <v>448</v>
      </c>
      <c r="D96" s="95" t="s">
        <v>448</v>
      </c>
      <c r="E96" s="96" t="s">
        <v>161</v>
      </c>
      <c r="F96" s="49" t="s">
        <v>449</v>
      </c>
      <c r="G96" s="121" t="s">
        <v>450</v>
      </c>
      <c r="H96" s="49" t="s">
        <v>451</v>
      </c>
      <c r="I96" s="107">
        <v>6</v>
      </c>
      <c r="J96" s="132"/>
      <c r="K96" s="132"/>
      <c r="L96" s="107">
        <v>6</v>
      </c>
      <c r="M96" s="132"/>
      <c r="N96" s="107">
        <v>6</v>
      </c>
      <c r="O96" s="132"/>
      <c r="P96" s="132"/>
      <c r="Q96" s="107">
        <v>6</v>
      </c>
      <c r="R96" s="132"/>
      <c r="S96" s="132">
        <v>0</v>
      </c>
      <c r="T96" s="132"/>
      <c r="U96" s="132"/>
      <c r="V96" s="132">
        <v>0</v>
      </c>
      <c r="W96" s="132"/>
      <c r="X96" s="140" t="s">
        <v>452</v>
      </c>
      <c r="Y96" s="140" t="s">
        <v>453</v>
      </c>
      <c r="Z96" s="49">
        <v>185</v>
      </c>
      <c r="AA96" s="49">
        <v>185</v>
      </c>
      <c r="AB96" s="49">
        <f>236-AA96</f>
        <v>51</v>
      </c>
      <c r="AC96" s="49"/>
      <c r="AD96" s="49"/>
      <c r="AE96" s="49"/>
    </row>
    <row r="97" s="78" customFormat="1" ht="72" spans="1:31">
      <c r="A97" s="20">
        <v>2</v>
      </c>
      <c r="B97" s="94" t="s">
        <v>454</v>
      </c>
      <c r="C97" s="100" t="s">
        <v>455</v>
      </c>
      <c r="D97" s="100" t="s">
        <v>455</v>
      </c>
      <c r="E97" s="96" t="s">
        <v>96</v>
      </c>
      <c r="F97" s="49" t="s">
        <v>449</v>
      </c>
      <c r="G97" s="100" t="s">
        <v>456</v>
      </c>
      <c r="H97" s="49" t="s">
        <v>457</v>
      </c>
      <c r="I97" s="107">
        <v>21.38094</v>
      </c>
      <c r="J97" s="107">
        <v>21.38094</v>
      </c>
      <c r="K97" s="132"/>
      <c r="L97" s="132"/>
      <c r="M97" s="132"/>
      <c r="N97" s="107">
        <v>21.38094</v>
      </c>
      <c r="O97" s="107">
        <v>21.38094</v>
      </c>
      <c r="P97" s="132"/>
      <c r="Q97" s="132"/>
      <c r="R97" s="132"/>
      <c r="S97" s="132">
        <v>0</v>
      </c>
      <c r="T97" s="107">
        <v>0</v>
      </c>
      <c r="U97" s="132"/>
      <c r="V97" s="132"/>
      <c r="W97" s="132"/>
      <c r="X97" s="141" t="s">
        <v>458</v>
      </c>
      <c r="Y97" s="141" t="s">
        <v>152</v>
      </c>
      <c r="Z97" s="49">
        <v>32</v>
      </c>
      <c r="AA97" s="49">
        <v>113</v>
      </c>
      <c r="AB97" s="49">
        <v>354</v>
      </c>
      <c r="AC97" s="49"/>
      <c r="AD97" s="49"/>
      <c r="AE97" s="49"/>
    </row>
    <row r="98" s="78" customFormat="1" ht="72" spans="1:31">
      <c r="A98" s="20">
        <v>3</v>
      </c>
      <c r="B98" s="94" t="s">
        <v>454</v>
      </c>
      <c r="C98" s="100" t="s">
        <v>459</v>
      </c>
      <c r="D98" s="100" t="s">
        <v>459</v>
      </c>
      <c r="E98" s="96" t="s">
        <v>96</v>
      </c>
      <c r="F98" s="49" t="s">
        <v>449</v>
      </c>
      <c r="G98" s="128" t="s">
        <v>460</v>
      </c>
      <c r="H98" s="49" t="s">
        <v>461</v>
      </c>
      <c r="I98" s="107">
        <v>30.808</v>
      </c>
      <c r="J98" s="132"/>
      <c r="K98" s="132"/>
      <c r="L98" s="107">
        <v>30.808</v>
      </c>
      <c r="M98" s="132"/>
      <c r="N98" s="107">
        <v>30.8</v>
      </c>
      <c r="O98" s="132"/>
      <c r="P98" s="132"/>
      <c r="Q98" s="107">
        <v>30.8</v>
      </c>
      <c r="R98" s="132"/>
      <c r="S98" s="132">
        <v>0.00799999999999912</v>
      </c>
      <c r="T98" s="132">
        <v>0</v>
      </c>
      <c r="U98" s="132"/>
      <c r="V98" s="132">
        <v>0.00799999999999912</v>
      </c>
      <c r="W98" s="132"/>
      <c r="X98" s="141" t="s">
        <v>133</v>
      </c>
      <c r="Y98" s="141" t="s">
        <v>356</v>
      </c>
      <c r="Z98" s="49">
        <v>146</v>
      </c>
      <c r="AA98" s="49">
        <v>490</v>
      </c>
      <c r="AB98" s="49">
        <v>761</v>
      </c>
      <c r="AC98" s="49"/>
      <c r="AD98" s="49"/>
      <c r="AE98" s="49"/>
    </row>
    <row r="99" s="78" customFormat="1" ht="84" spans="1:31">
      <c r="A99" s="20">
        <v>4</v>
      </c>
      <c r="B99" s="94" t="s">
        <v>454</v>
      </c>
      <c r="C99" s="100" t="s">
        <v>462</v>
      </c>
      <c r="D99" s="100" t="s">
        <v>462</v>
      </c>
      <c r="E99" s="96" t="s">
        <v>96</v>
      </c>
      <c r="F99" s="49" t="s">
        <v>449</v>
      </c>
      <c r="G99" s="100" t="s">
        <v>463</v>
      </c>
      <c r="H99" s="49" t="s">
        <v>464</v>
      </c>
      <c r="I99" s="107">
        <v>53.560874</v>
      </c>
      <c r="J99" s="107">
        <v>53.560874</v>
      </c>
      <c r="K99" s="132"/>
      <c r="L99" s="132"/>
      <c r="M99" s="132"/>
      <c r="N99" s="107">
        <v>53.560154</v>
      </c>
      <c r="O99" s="107">
        <v>53.560154</v>
      </c>
      <c r="P99" s="132"/>
      <c r="Q99" s="132"/>
      <c r="R99" s="132"/>
      <c r="S99" s="132">
        <v>0.00072</v>
      </c>
      <c r="T99" s="107">
        <v>0.00072</v>
      </c>
      <c r="U99" s="132"/>
      <c r="V99" s="132"/>
      <c r="W99" s="132"/>
      <c r="X99" s="141" t="s">
        <v>465</v>
      </c>
      <c r="Y99" s="141" t="s">
        <v>117</v>
      </c>
      <c r="Z99" s="49">
        <v>81</v>
      </c>
      <c r="AA99" s="49">
        <v>289</v>
      </c>
      <c r="AB99" s="49">
        <v>429</v>
      </c>
      <c r="AC99" s="49"/>
      <c r="AD99" s="49"/>
      <c r="AE99" s="49"/>
    </row>
    <row r="100" s="78" customFormat="1" ht="108" spans="1:31">
      <c r="A100" s="20">
        <v>5</v>
      </c>
      <c r="B100" s="94" t="s">
        <v>454</v>
      </c>
      <c r="C100" s="100" t="s">
        <v>466</v>
      </c>
      <c r="D100" s="100" t="s">
        <v>466</v>
      </c>
      <c r="E100" s="96" t="s">
        <v>96</v>
      </c>
      <c r="F100" s="49" t="s">
        <v>449</v>
      </c>
      <c r="G100" s="100" t="s">
        <v>467</v>
      </c>
      <c r="H100" s="49" t="s">
        <v>468</v>
      </c>
      <c r="I100" s="107">
        <v>18.802191</v>
      </c>
      <c r="J100" s="107">
        <v>18.802191</v>
      </c>
      <c r="K100" s="132"/>
      <c r="L100" s="132"/>
      <c r="M100" s="132"/>
      <c r="N100" s="107">
        <v>18.80212</v>
      </c>
      <c r="O100" s="107">
        <v>18.80212</v>
      </c>
      <c r="P100" s="132"/>
      <c r="Q100" s="132"/>
      <c r="R100" s="132"/>
      <c r="S100" s="132">
        <v>7.1e-5</v>
      </c>
      <c r="T100" s="107">
        <v>7.1e-5</v>
      </c>
      <c r="U100" s="132"/>
      <c r="V100" s="132"/>
      <c r="W100" s="132"/>
      <c r="X100" s="141" t="s">
        <v>408</v>
      </c>
      <c r="Y100" s="141" t="s">
        <v>469</v>
      </c>
      <c r="Z100" s="49">
        <v>34</v>
      </c>
      <c r="AA100" s="49">
        <v>78</v>
      </c>
      <c r="AB100" s="49">
        <v>168</v>
      </c>
      <c r="AC100" s="49"/>
      <c r="AD100" s="49"/>
      <c r="AE100" s="49"/>
    </row>
    <row r="101" s="78" customFormat="1" ht="72" customHeight="1" spans="1:31">
      <c r="A101" s="20">
        <v>6</v>
      </c>
      <c r="B101" s="94" t="s">
        <v>454</v>
      </c>
      <c r="C101" s="100" t="s">
        <v>470</v>
      </c>
      <c r="D101" s="100" t="s">
        <v>470</v>
      </c>
      <c r="E101" s="96" t="s">
        <v>96</v>
      </c>
      <c r="F101" s="49" t="s">
        <v>449</v>
      </c>
      <c r="G101" s="49" t="s">
        <v>471</v>
      </c>
      <c r="H101" s="49" t="s">
        <v>472</v>
      </c>
      <c r="I101" s="107">
        <v>19.56</v>
      </c>
      <c r="J101" s="107">
        <v>19.56</v>
      </c>
      <c r="K101" s="132"/>
      <c r="L101" s="132"/>
      <c r="M101" s="132"/>
      <c r="N101" s="107">
        <v>19.56</v>
      </c>
      <c r="O101" s="107">
        <v>19.56</v>
      </c>
      <c r="P101" s="132"/>
      <c r="Q101" s="132"/>
      <c r="R101" s="132"/>
      <c r="S101" s="132">
        <v>0</v>
      </c>
      <c r="T101" s="107">
        <v>0</v>
      </c>
      <c r="U101" s="132"/>
      <c r="V101" s="132"/>
      <c r="W101" s="132"/>
      <c r="X101" s="141" t="s">
        <v>133</v>
      </c>
      <c r="Y101" s="141" t="s">
        <v>356</v>
      </c>
      <c r="Z101" s="49">
        <v>68</v>
      </c>
      <c r="AA101" s="49">
        <v>228</v>
      </c>
      <c r="AB101" s="49">
        <v>285</v>
      </c>
      <c r="AC101" s="49"/>
      <c r="AD101" s="49"/>
      <c r="AE101" s="49"/>
    </row>
    <row r="102" s="78" customFormat="1" ht="72" spans="1:31">
      <c r="A102" s="20">
        <v>7</v>
      </c>
      <c r="B102" s="94" t="s">
        <v>454</v>
      </c>
      <c r="C102" s="100" t="s">
        <v>473</v>
      </c>
      <c r="D102" s="100" t="s">
        <v>473</v>
      </c>
      <c r="E102" s="96" t="s">
        <v>96</v>
      </c>
      <c r="F102" s="49" t="s">
        <v>449</v>
      </c>
      <c r="G102" s="128" t="s">
        <v>474</v>
      </c>
      <c r="H102" s="49" t="s">
        <v>475</v>
      </c>
      <c r="I102" s="107">
        <v>16.621576</v>
      </c>
      <c r="J102" s="107">
        <v>16.621576</v>
      </c>
      <c r="K102" s="132"/>
      <c r="L102" s="132"/>
      <c r="M102" s="132"/>
      <c r="N102" s="107">
        <v>16.62148</v>
      </c>
      <c r="O102" s="107">
        <v>16.62148</v>
      </c>
      <c r="P102" s="132"/>
      <c r="Q102" s="132"/>
      <c r="R102" s="132"/>
      <c r="S102" s="132">
        <v>9.6e-5</v>
      </c>
      <c r="T102" s="107">
        <v>9.6e-5</v>
      </c>
      <c r="U102" s="132"/>
      <c r="V102" s="132"/>
      <c r="W102" s="132"/>
      <c r="X102" s="141" t="s">
        <v>408</v>
      </c>
      <c r="Y102" s="141" t="s">
        <v>469</v>
      </c>
      <c r="Z102" s="49">
        <v>31</v>
      </c>
      <c r="AA102" s="49">
        <v>90</v>
      </c>
      <c r="AB102" s="49">
        <v>342</v>
      </c>
      <c r="AC102" s="49"/>
      <c r="AD102" s="49"/>
      <c r="AE102" s="49"/>
    </row>
    <row r="103" s="78" customFormat="1" ht="72" customHeight="1" spans="1:31">
      <c r="A103" s="20">
        <v>8</v>
      </c>
      <c r="B103" s="94" t="s">
        <v>454</v>
      </c>
      <c r="C103" s="100" t="s">
        <v>476</v>
      </c>
      <c r="D103" s="100" t="s">
        <v>476</v>
      </c>
      <c r="E103" s="96" t="s">
        <v>96</v>
      </c>
      <c r="F103" s="49" t="s">
        <v>449</v>
      </c>
      <c r="G103" s="119" t="s">
        <v>477</v>
      </c>
      <c r="H103" s="49" t="s">
        <v>478</v>
      </c>
      <c r="I103" s="107">
        <v>43.95</v>
      </c>
      <c r="J103" s="107">
        <v>43.95</v>
      </c>
      <c r="K103" s="132"/>
      <c r="L103" s="132"/>
      <c r="M103" s="132"/>
      <c r="N103" s="108">
        <v>41.7525</v>
      </c>
      <c r="O103" s="108">
        <v>41.7525</v>
      </c>
      <c r="P103" s="132"/>
      <c r="Q103" s="132"/>
      <c r="R103" s="132"/>
      <c r="S103" s="132">
        <v>2.1975</v>
      </c>
      <c r="T103" s="132">
        <v>2.1975</v>
      </c>
      <c r="U103" s="132"/>
      <c r="V103" s="132"/>
      <c r="W103" s="132"/>
      <c r="X103" s="141" t="s">
        <v>479</v>
      </c>
      <c r="Y103" s="141" t="s">
        <v>480</v>
      </c>
      <c r="Z103" s="49">
        <v>390</v>
      </c>
      <c r="AA103" s="49">
        <v>1279</v>
      </c>
      <c r="AB103" s="49"/>
      <c r="AC103" s="49"/>
      <c r="AD103" s="49"/>
      <c r="AE103" s="49"/>
    </row>
    <row r="104" ht="72" customHeight="1" spans="1:31">
      <c r="A104" s="20">
        <v>9</v>
      </c>
      <c r="B104" s="94" t="s">
        <v>454</v>
      </c>
      <c r="C104" s="100" t="s">
        <v>481</v>
      </c>
      <c r="D104" s="100" t="s">
        <v>481</v>
      </c>
      <c r="E104" s="96" t="s">
        <v>96</v>
      </c>
      <c r="F104" s="49" t="s">
        <v>449</v>
      </c>
      <c r="G104" s="119" t="s">
        <v>477</v>
      </c>
      <c r="H104" s="49" t="s">
        <v>482</v>
      </c>
      <c r="I104" s="107">
        <v>12.53</v>
      </c>
      <c r="J104" s="107">
        <v>12.53</v>
      </c>
      <c r="K104" s="104"/>
      <c r="L104" s="104"/>
      <c r="M104" s="104"/>
      <c r="N104" s="108">
        <v>11.9035</v>
      </c>
      <c r="O104" s="108">
        <v>11.9035</v>
      </c>
      <c r="P104" s="104"/>
      <c r="Q104" s="104"/>
      <c r="R104" s="104"/>
      <c r="S104" s="104">
        <v>0.6265</v>
      </c>
      <c r="T104" s="104">
        <v>0.6265</v>
      </c>
      <c r="U104" s="104"/>
      <c r="V104" s="104"/>
      <c r="W104" s="104"/>
      <c r="X104" s="141" t="s">
        <v>483</v>
      </c>
      <c r="Y104" s="141" t="s">
        <v>484</v>
      </c>
      <c r="Z104" s="49">
        <v>390</v>
      </c>
      <c r="AA104" s="49">
        <v>1279</v>
      </c>
      <c r="AB104" s="49"/>
      <c r="AC104" s="49"/>
      <c r="AD104" s="49"/>
      <c r="AE104" s="49"/>
    </row>
    <row r="105" ht="72" customHeight="1" spans="1:31">
      <c r="A105" s="20">
        <v>10</v>
      </c>
      <c r="B105" s="94" t="s">
        <v>239</v>
      </c>
      <c r="C105" s="100" t="s">
        <v>485</v>
      </c>
      <c r="D105" s="100" t="s">
        <v>485</v>
      </c>
      <c r="E105" s="99" t="s">
        <v>129</v>
      </c>
      <c r="F105" s="49" t="s">
        <v>449</v>
      </c>
      <c r="G105" s="100" t="s">
        <v>486</v>
      </c>
      <c r="H105" s="49" t="s">
        <v>487</v>
      </c>
      <c r="I105" s="107">
        <v>91.541</v>
      </c>
      <c r="J105" s="107">
        <v>91.541</v>
      </c>
      <c r="K105" s="104"/>
      <c r="L105" s="104"/>
      <c r="M105" s="104"/>
      <c r="N105" s="108">
        <v>90.295</v>
      </c>
      <c r="O105" s="108">
        <v>90.295</v>
      </c>
      <c r="P105" s="104"/>
      <c r="Q105" s="104"/>
      <c r="R105" s="104"/>
      <c r="S105" s="104">
        <v>1.246</v>
      </c>
      <c r="T105" s="113">
        <v>1.246</v>
      </c>
      <c r="U105" s="104"/>
      <c r="V105" s="104"/>
      <c r="W105" s="104"/>
      <c r="X105" s="140" t="s">
        <v>488</v>
      </c>
      <c r="Y105" s="140" t="s">
        <v>181</v>
      </c>
      <c r="Z105" s="49">
        <v>158</v>
      </c>
      <c r="AA105" s="49">
        <v>492</v>
      </c>
      <c r="AB105" s="49"/>
      <c r="AC105" s="49"/>
      <c r="AD105" s="49"/>
      <c r="AE105" s="49"/>
    </row>
    <row r="106" ht="72" customHeight="1" spans="1:31">
      <c r="A106" s="20">
        <v>11</v>
      </c>
      <c r="B106" s="94" t="s">
        <v>489</v>
      </c>
      <c r="C106" s="123" t="s">
        <v>490</v>
      </c>
      <c r="D106" s="123" t="s">
        <v>490</v>
      </c>
      <c r="E106" s="96" t="s">
        <v>96</v>
      </c>
      <c r="F106" s="49" t="s">
        <v>449</v>
      </c>
      <c r="G106" s="129" t="s">
        <v>491</v>
      </c>
      <c r="H106" s="49" t="s">
        <v>492</v>
      </c>
      <c r="I106" s="107">
        <v>83.96</v>
      </c>
      <c r="J106" s="107">
        <v>83.96</v>
      </c>
      <c r="K106" s="104"/>
      <c r="L106" s="104"/>
      <c r="M106" s="104"/>
      <c r="N106" s="108">
        <v>83.96</v>
      </c>
      <c r="O106" s="108">
        <v>83.96</v>
      </c>
      <c r="P106" s="104"/>
      <c r="Q106" s="104"/>
      <c r="R106" s="104"/>
      <c r="S106" s="104">
        <v>0</v>
      </c>
      <c r="T106" s="113">
        <f>R106-S106</f>
        <v>0</v>
      </c>
      <c r="U106" s="104"/>
      <c r="V106" s="104"/>
      <c r="W106" s="104"/>
      <c r="X106" s="142" t="s">
        <v>441</v>
      </c>
      <c r="Y106" s="142" t="s">
        <v>493</v>
      </c>
      <c r="Z106" s="49">
        <v>186</v>
      </c>
      <c r="AA106" s="49">
        <v>562</v>
      </c>
      <c r="AB106" s="49">
        <v>2099</v>
      </c>
      <c r="AC106" s="49"/>
      <c r="AD106" s="49"/>
      <c r="AE106" s="49"/>
    </row>
    <row r="107" ht="72" customHeight="1" spans="1:31">
      <c r="A107" s="20">
        <v>12</v>
      </c>
      <c r="B107" s="94" t="s">
        <v>489</v>
      </c>
      <c r="C107" s="123" t="s">
        <v>494</v>
      </c>
      <c r="D107" s="123" t="s">
        <v>494</v>
      </c>
      <c r="E107" s="96" t="s">
        <v>96</v>
      </c>
      <c r="F107" s="49" t="s">
        <v>449</v>
      </c>
      <c r="G107" s="129" t="s">
        <v>491</v>
      </c>
      <c r="H107" s="49" t="s">
        <v>495</v>
      </c>
      <c r="I107" s="107">
        <v>37.36</v>
      </c>
      <c r="J107" s="107">
        <v>37.36</v>
      </c>
      <c r="K107" s="104"/>
      <c r="L107" s="104"/>
      <c r="M107" s="104"/>
      <c r="N107" s="108">
        <v>37.36</v>
      </c>
      <c r="O107" s="108">
        <v>37.36</v>
      </c>
      <c r="P107" s="104"/>
      <c r="Q107" s="104"/>
      <c r="R107" s="104"/>
      <c r="S107" s="104">
        <v>0</v>
      </c>
      <c r="T107" s="113">
        <f>R107-S107</f>
        <v>0</v>
      </c>
      <c r="U107" s="104"/>
      <c r="V107" s="104"/>
      <c r="W107" s="104"/>
      <c r="X107" s="143" t="s">
        <v>496</v>
      </c>
      <c r="Y107" s="143" t="s">
        <v>497</v>
      </c>
      <c r="Z107" s="49">
        <v>186</v>
      </c>
      <c r="AA107" s="49">
        <v>562</v>
      </c>
      <c r="AB107" s="49">
        <v>2099</v>
      </c>
      <c r="AC107" s="49"/>
      <c r="AD107" s="49"/>
      <c r="AE107" s="49"/>
    </row>
    <row r="108" ht="72" customHeight="1" spans="1:31">
      <c r="A108" s="20">
        <v>13</v>
      </c>
      <c r="B108" s="94" t="s">
        <v>93</v>
      </c>
      <c r="C108" s="100" t="s">
        <v>498</v>
      </c>
      <c r="D108" s="100" t="s">
        <v>498</v>
      </c>
      <c r="E108" s="99" t="s">
        <v>96</v>
      </c>
      <c r="F108" s="49" t="s">
        <v>449</v>
      </c>
      <c r="G108" s="49" t="s">
        <v>499</v>
      </c>
      <c r="H108" s="49" t="s">
        <v>500</v>
      </c>
      <c r="I108" s="107">
        <v>64</v>
      </c>
      <c r="J108" s="107">
        <v>64</v>
      </c>
      <c r="K108" s="104"/>
      <c r="L108" s="104"/>
      <c r="M108" s="104"/>
      <c r="N108" s="108">
        <v>63.748</v>
      </c>
      <c r="O108" s="108">
        <v>63.748</v>
      </c>
      <c r="P108" s="104"/>
      <c r="Q108" s="104"/>
      <c r="R108" s="104"/>
      <c r="S108" s="104">
        <v>0.252</v>
      </c>
      <c r="T108" s="113">
        <v>0.252</v>
      </c>
      <c r="U108" s="104"/>
      <c r="V108" s="104"/>
      <c r="W108" s="104"/>
      <c r="X108" s="144" t="s">
        <v>501</v>
      </c>
      <c r="Y108" s="144" t="s">
        <v>181</v>
      </c>
      <c r="Z108" s="49">
        <v>148</v>
      </c>
      <c r="AA108" s="49">
        <v>527</v>
      </c>
      <c r="AB108" s="49">
        <f>3170-AA108</f>
        <v>2643</v>
      </c>
      <c r="AC108" s="49"/>
      <c r="AD108" s="49"/>
      <c r="AE108" s="49"/>
    </row>
    <row r="109" ht="72" customHeight="1" spans="1:31">
      <c r="A109" s="20">
        <v>14</v>
      </c>
      <c r="B109" s="94" t="s">
        <v>502</v>
      </c>
      <c r="C109" s="28" t="s">
        <v>503</v>
      </c>
      <c r="D109" s="28" t="s">
        <v>503</v>
      </c>
      <c r="E109" s="96" t="s">
        <v>161</v>
      </c>
      <c r="F109" s="49" t="s">
        <v>449</v>
      </c>
      <c r="G109" s="49" t="s">
        <v>504</v>
      </c>
      <c r="H109" s="49" t="s">
        <v>505</v>
      </c>
      <c r="I109" s="107">
        <v>55.28</v>
      </c>
      <c r="K109" s="104"/>
      <c r="L109" s="107">
        <v>55.28</v>
      </c>
      <c r="M109" s="104"/>
      <c r="N109" s="107">
        <v>55.28</v>
      </c>
      <c r="P109" s="104"/>
      <c r="Q109" s="107">
        <v>55.28</v>
      </c>
      <c r="R109" s="104"/>
      <c r="S109" s="104">
        <v>0</v>
      </c>
      <c r="T109" s="104"/>
      <c r="U109" s="104"/>
      <c r="V109" s="104">
        <f>L109-Q109</f>
        <v>0</v>
      </c>
      <c r="W109" s="104"/>
      <c r="X109" s="145" t="s">
        <v>506</v>
      </c>
      <c r="Y109" s="145" t="s">
        <v>204</v>
      </c>
      <c r="Z109" s="49">
        <v>195</v>
      </c>
      <c r="AA109" s="49">
        <v>660</v>
      </c>
      <c r="AB109" s="49">
        <v>2464</v>
      </c>
      <c r="AC109" s="49"/>
      <c r="AD109" s="49"/>
      <c r="AE109" s="49"/>
    </row>
    <row r="110" ht="72" customHeight="1" spans="1:31">
      <c r="A110" s="20">
        <v>15</v>
      </c>
      <c r="B110" s="94" t="s">
        <v>502</v>
      </c>
      <c r="C110" s="28" t="s">
        <v>507</v>
      </c>
      <c r="D110" s="28" t="s">
        <v>507</v>
      </c>
      <c r="E110" s="96" t="s">
        <v>161</v>
      </c>
      <c r="F110" s="49" t="s">
        <v>449</v>
      </c>
      <c r="G110" s="49" t="s">
        <v>508</v>
      </c>
      <c r="H110" s="49" t="s">
        <v>509</v>
      </c>
      <c r="I110" s="107">
        <v>11.68</v>
      </c>
      <c r="J110" s="104"/>
      <c r="K110" s="104"/>
      <c r="L110" s="107">
        <v>11.68</v>
      </c>
      <c r="M110" s="104"/>
      <c r="N110" s="108">
        <v>11.68</v>
      </c>
      <c r="O110" s="104"/>
      <c r="P110" s="104"/>
      <c r="Q110" s="108">
        <v>11.68</v>
      </c>
      <c r="R110" s="104"/>
      <c r="S110" s="104">
        <v>0</v>
      </c>
      <c r="T110" s="104"/>
      <c r="U110" s="104"/>
      <c r="V110" s="104">
        <f t="shared" ref="V110:V118" si="16">J110-O110</f>
        <v>0</v>
      </c>
      <c r="W110" s="104"/>
      <c r="X110" s="145" t="s">
        <v>143</v>
      </c>
      <c r="Y110" s="145" t="s">
        <v>164</v>
      </c>
      <c r="Z110" s="49">
        <v>52</v>
      </c>
      <c r="AA110" s="49">
        <v>160</v>
      </c>
      <c r="AB110" s="49">
        <v>583</v>
      </c>
      <c r="AC110" s="49"/>
      <c r="AD110" s="49"/>
      <c r="AE110" s="49"/>
    </row>
    <row r="111" ht="72" customHeight="1" spans="1:31">
      <c r="A111" s="20">
        <v>16</v>
      </c>
      <c r="B111" s="94" t="s">
        <v>502</v>
      </c>
      <c r="C111" s="28" t="s">
        <v>510</v>
      </c>
      <c r="D111" s="28" t="s">
        <v>510</v>
      </c>
      <c r="E111" s="96" t="s">
        <v>161</v>
      </c>
      <c r="F111" s="49" t="s">
        <v>449</v>
      </c>
      <c r="G111" s="49" t="s">
        <v>511</v>
      </c>
      <c r="H111" s="49" t="s">
        <v>512</v>
      </c>
      <c r="I111" s="107">
        <v>23.864</v>
      </c>
      <c r="J111" s="104"/>
      <c r="K111" s="104"/>
      <c r="L111" s="107">
        <v>23.864</v>
      </c>
      <c r="M111" s="104"/>
      <c r="N111" s="108">
        <v>23.864</v>
      </c>
      <c r="O111" s="104"/>
      <c r="P111" s="104"/>
      <c r="Q111" s="108">
        <v>23.864</v>
      </c>
      <c r="R111" s="104"/>
      <c r="S111" s="104">
        <v>0</v>
      </c>
      <c r="T111" s="104"/>
      <c r="U111" s="104"/>
      <c r="V111" s="104">
        <f t="shared" si="16"/>
        <v>0</v>
      </c>
      <c r="W111" s="104"/>
      <c r="X111" s="145" t="s">
        <v>143</v>
      </c>
      <c r="Y111" s="145" t="s">
        <v>164</v>
      </c>
      <c r="Z111" s="49">
        <v>59</v>
      </c>
      <c r="AA111" s="49">
        <v>205</v>
      </c>
      <c r="AB111" s="49">
        <v>874</v>
      </c>
      <c r="AC111" s="49"/>
      <c r="AD111" s="49"/>
      <c r="AE111" s="49"/>
    </row>
    <row r="112" ht="72" customHeight="1" spans="1:31">
      <c r="A112" s="20">
        <v>17</v>
      </c>
      <c r="B112" s="94" t="s">
        <v>502</v>
      </c>
      <c r="C112" s="28" t="s">
        <v>513</v>
      </c>
      <c r="D112" s="28" t="s">
        <v>513</v>
      </c>
      <c r="E112" s="96" t="s">
        <v>161</v>
      </c>
      <c r="F112" s="49" t="s">
        <v>449</v>
      </c>
      <c r="G112" s="49" t="s">
        <v>514</v>
      </c>
      <c r="H112" s="49" t="s">
        <v>515</v>
      </c>
      <c r="I112" s="107">
        <v>14.4</v>
      </c>
      <c r="J112" s="104"/>
      <c r="K112" s="104"/>
      <c r="L112" s="107">
        <v>14.4</v>
      </c>
      <c r="M112" s="104"/>
      <c r="N112" s="108">
        <v>14.4</v>
      </c>
      <c r="O112" s="104"/>
      <c r="P112" s="104"/>
      <c r="Q112" s="108">
        <v>14.4</v>
      </c>
      <c r="R112" s="104"/>
      <c r="S112" s="104">
        <v>0</v>
      </c>
      <c r="T112" s="104"/>
      <c r="U112" s="104"/>
      <c r="V112" s="104">
        <f t="shared" si="16"/>
        <v>0</v>
      </c>
      <c r="W112" s="104"/>
      <c r="X112" s="145" t="s">
        <v>516</v>
      </c>
      <c r="Y112" s="145" t="s">
        <v>210</v>
      </c>
      <c r="Z112" s="49">
        <v>37</v>
      </c>
      <c r="AA112" s="49">
        <v>104</v>
      </c>
      <c r="AB112" s="49">
        <v>408</v>
      </c>
      <c r="AC112" s="49"/>
      <c r="AD112" s="49"/>
      <c r="AE112" s="49"/>
    </row>
    <row r="113" ht="72" customHeight="1" spans="1:31">
      <c r="A113" s="20">
        <v>18</v>
      </c>
      <c r="B113" s="94" t="s">
        <v>502</v>
      </c>
      <c r="C113" s="28" t="s">
        <v>517</v>
      </c>
      <c r="D113" s="28" t="s">
        <v>517</v>
      </c>
      <c r="E113" s="96" t="s">
        <v>161</v>
      </c>
      <c r="F113" s="49" t="s">
        <v>449</v>
      </c>
      <c r="G113" s="49" t="s">
        <v>474</v>
      </c>
      <c r="H113" s="49" t="s">
        <v>518</v>
      </c>
      <c r="I113" s="107">
        <v>11.6</v>
      </c>
      <c r="J113" s="104"/>
      <c r="K113" s="104"/>
      <c r="L113" s="107">
        <v>11.6</v>
      </c>
      <c r="M113" s="104"/>
      <c r="N113" s="108">
        <v>11.6</v>
      </c>
      <c r="O113" s="104"/>
      <c r="P113" s="104"/>
      <c r="Q113" s="108">
        <v>11.6</v>
      </c>
      <c r="R113" s="104"/>
      <c r="S113" s="104">
        <v>0</v>
      </c>
      <c r="T113" s="104"/>
      <c r="U113" s="104"/>
      <c r="V113" s="104">
        <f t="shared" si="16"/>
        <v>0</v>
      </c>
      <c r="W113" s="104"/>
      <c r="X113" s="145" t="s">
        <v>516</v>
      </c>
      <c r="Y113" s="145" t="s">
        <v>210</v>
      </c>
      <c r="Z113" s="49">
        <v>52</v>
      </c>
      <c r="AA113" s="49">
        <v>182</v>
      </c>
      <c r="AB113" s="49">
        <v>653</v>
      </c>
      <c r="AC113" s="49"/>
      <c r="AD113" s="49"/>
      <c r="AE113" s="49"/>
    </row>
    <row r="114" ht="72" customHeight="1" spans="1:31">
      <c r="A114" s="20">
        <v>19</v>
      </c>
      <c r="B114" s="94" t="s">
        <v>502</v>
      </c>
      <c r="C114" s="28" t="s">
        <v>519</v>
      </c>
      <c r="D114" s="28" t="s">
        <v>519</v>
      </c>
      <c r="E114" s="96" t="s">
        <v>161</v>
      </c>
      <c r="F114" s="49" t="s">
        <v>449</v>
      </c>
      <c r="G114" s="49" t="s">
        <v>520</v>
      </c>
      <c r="H114" s="49" t="s">
        <v>521</v>
      </c>
      <c r="I114" s="107">
        <v>15.744</v>
      </c>
      <c r="J114" s="104"/>
      <c r="K114" s="104"/>
      <c r="L114" s="107">
        <v>15.744</v>
      </c>
      <c r="M114" s="104"/>
      <c r="N114" s="108">
        <v>15.744</v>
      </c>
      <c r="O114" s="104"/>
      <c r="P114" s="104"/>
      <c r="Q114" s="108">
        <v>15.744</v>
      </c>
      <c r="R114" s="104"/>
      <c r="S114" s="104">
        <v>0</v>
      </c>
      <c r="T114" s="104"/>
      <c r="U114" s="104"/>
      <c r="V114" s="104">
        <f t="shared" si="16"/>
        <v>0</v>
      </c>
      <c r="W114" s="104"/>
      <c r="X114" s="145" t="s">
        <v>522</v>
      </c>
      <c r="Y114" s="145" t="s">
        <v>268</v>
      </c>
      <c r="Z114" s="49">
        <v>146</v>
      </c>
      <c r="AA114" s="49">
        <v>490</v>
      </c>
      <c r="AB114" s="49">
        <v>761</v>
      </c>
      <c r="AC114" s="49"/>
      <c r="AD114" s="49"/>
      <c r="AE114" s="49"/>
    </row>
    <row r="115" ht="72" customHeight="1" spans="1:31">
      <c r="A115" s="20">
        <v>20</v>
      </c>
      <c r="B115" s="94" t="s">
        <v>502</v>
      </c>
      <c r="C115" s="28" t="s">
        <v>523</v>
      </c>
      <c r="D115" s="28" t="s">
        <v>523</v>
      </c>
      <c r="E115" s="96" t="s">
        <v>161</v>
      </c>
      <c r="F115" s="49" t="s">
        <v>449</v>
      </c>
      <c r="G115" s="49" t="s">
        <v>524</v>
      </c>
      <c r="H115" s="49" t="s">
        <v>525</v>
      </c>
      <c r="I115" s="107">
        <v>17.488</v>
      </c>
      <c r="J115" s="104"/>
      <c r="K115" s="104"/>
      <c r="L115" s="107">
        <v>17.488</v>
      </c>
      <c r="M115" s="104"/>
      <c r="N115" s="108">
        <v>17.488</v>
      </c>
      <c r="O115" s="104"/>
      <c r="P115" s="104"/>
      <c r="Q115" s="108">
        <v>17.488</v>
      </c>
      <c r="R115" s="104"/>
      <c r="S115" s="104">
        <v>0</v>
      </c>
      <c r="T115" s="104"/>
      <c r="U115" s="104"/>
      <c r="V115" s="104">
        <f t="shared" si="16"/>
        <v>0</v>
      </c>
      <c r="W115" s="104"/>
      <c r="X115" s="145" t="s">
        <v>522</v>
      </c>
      <c r="Y115" s="145" t="s">
        <v>268</v>
      </c>
      <c r="Z115" s="49">
        <v>81</v>
      </c>
      <c r="AA115" s="49">
        <v>289</v>
      </c>
      <c r="AB115" s="49">
        <v>692</v>
      </c>
      <c r="AC115" s="49"/>
      <c r="AD115" s="49"/>
      <c r="AE115" s="49"/>
    </row>
    <row r="116" ht="72" customHeight="1" spans="1:31">
      <c r="A116" s="20">
        <v>21</v>
      </c>
      <c r="B116" s="94" t="s">
        <v>502</v>
      </c>
      <c r="C116" s="28" t="s">
        <v>526</v>
      </c>
      <c r="D116" s="28" t="s">
        <v>526</v>
      </c>
      <c r="E116" s="96" t="s">
        <v>161</v>
      </c>
      <c r="F116" s="49" t="s">
        <v>449</v>
      </c>
      <c r="G116" s="49" t="s">
        <v>527</v>
      </c>
      <c r="H116" s="49" t="s">
        <v>528</v>
      </c>
      <c r="I116" s="107">
        <v>26.456</v>
      </c>
      <c r="J116" s="104"/>
      <c r="K116" s="104"/>
      <c r="L116" s="107">
        <v>26.456</v>
      </c>
      <c r="M116" s="104"/>
      <c r="N116" s="108">
        <v>26.456</v>
      </c>
      <c r="O116" s="104"/>
      <c r="P116" s="104"/>
      <c r="Q116" s="108">
        <v>26.456</v>
      </c>
      <c r="R116" s="104"/>
      <c r="S116" s="104">
        <v>0</v>
      </c>
      <c r="T116" s="104"/>
      <c r="U116" s="104"/>
      <c r="V116" s="104">
        <f t="shared" si="16"/>
        <v>0</v>
      </c>
      <c r="W116" s="104"/>
      <c r="X116" s="145" t="s">
        <v>522</v>
      </c>
      <c r="Y116" s="145" t="s">
        <v>268</v>
      </c>
      <c r="Z116" s="49">
        <v>56</v>
      </c>
      <c r="AA116" s="49">
        <v>132</v>
      </c>
      <c r="AB116" s="49">
        <v>493</v>
      </c>
      <c r="AC116" s="49"/>
      <c r="AD116" s="49"/>
      <c r="AE116" s="49"/>
    </row>
    <row r="117" ht="72" customHeight="1" spans="1:31">
      <c r="A117" s="20">
        <v>22</v>
      </c>
      <c r="B117" s="94" t="s">
        <v>502</v>
      </c>
      <c r="C117" s="28" t="s">
        <v>529</v>
      </c>
      <c r="D117" s="28" t="s">
        <v>529</v>
      </c>
      <c r="E117" s="96" t="s">
        <v>161</v>
      </c>
      <c r="F117" s="49" t="s">
        <v>449</v>
      </c>
      <c r="G117" s="49" t="s">
        <v>463</v>
      </c>
      <c r="H117" s="49" t="s">
        <v>530</v>
      </c>
      <c r="I117" s="107">
        <v>39.2</v>
      </c>
      <c r="J117" s="104"/>
      <c r="K117" s="104"/>
      <c r="L117" s="107">
        <v>39.2</v>
      </c>
      <c r="M117" s="104"/>
      <c r="N117" s="108">
        <v>39.2</v>
      </c>
      <c r="O117" s="104"/>
      <c r="P117" s="104"/>
      <c r="Q117" s="108">
        <v>39.2</v>
      </c>
      <c r="R117" s="104"/>
      <c r="S117" s="104">
        <v>0</v>
      </c>
      <c r="T117" s="104"/>
      <c r="U117" s="104"/>
      <c r="V117" s="104">
        <f t="shared" si="16"/>
        <v>0</v>
      </c>
      <c r="W117" s="104"/>
      <c r="X117" s="145" t="s">
        <v>531</v>
      </c>
      <c r="Y117" s="145" t="s">
        <v>532</v>
      </c>
      <c r="Z117" s="49">
        <v>81</v>
      </c>
      <c r="AA117" s="49">
        <v>289</v>
      </c>
      <c r="AB117" s="49">
        <v>429</v>
      </c>
      <c r="AC117" s="49"/>
      <c r="AD117" s="49"/>
      <c r="AE117" s="49"/>
    </row>
    <row r="118" ht="72" customHeight="1" spans="1:31">
      <c r="A118" s="20">
        <v>23</v>
      </c>
      <c r="B118" s="94" t="s">
        <v>502</v>
      </c>
      <c r="C118" s="28" t="s">
        <v>533</v>
      </c>
      <c r="D118" s="28" t="s">
        <v>533</v>
      </c>
      <c r="E118" s="99" t="s">
        <v>96</v>
      </c>
      <c r="F118" s="49" t="s">
        <v>449</v>
      </c>
      <c r="G118" s="49" t="s">
        <v>514</v>
      </c>
      <c r="H118" s="49" t="s">
        <v>534</v>
      </c>
      <c r="I118" s="107">
        <v>57.06</v>
      </c>
      <c r="J118" s="107">
        <v>57.06</v>
      </c>
      <c r="K118" s="104"/>
      <c r="L118" s="107"/>
      <c r="M118" s="104"/>
      <c r="N118" s="107">
        <v>57.06</v>
      </c>
      <c r="O118" s="107">
        <v>57.06</v>
      </c>
      <c r="P118" s="104"/>
      <c r="Q118" s="108"/>
      <c r="R118" s="104"/>
      <c r="S118" s="104">
        <v>0</v>
      </c>
      <c r="T118" s="104"/>
      <c r="U118" s="104"/>
      <c r="V118" s="104">
        <f t="shared" si="16"/>
        <v>0</v>
      </c>
      <c r="W118" s="104"/>
      <c r="X118" s="142" t="s">
        <v>535</v>
      </c>
      <c r="Y118" s="142" t="s">
        <v>536</v>
      </c>
      <c r="Z118" s="49">
        <v>46</v>
      </c>
      <c r="AA118" s="49">
        <v>134</v>
      </c>
      <c r="AB118" s="49">
        <v>408</v>
      </c>
      <c r="AC118" s="49"/>
      <c r="AD118" s="49"/>
      <c r="AE118" s="49"/>
    </row>
    <row r="119" ht="72" customHeight="1" spans="1:31">
      <c r="A119" s="20">
        <v>24</v>
      </c>
      <c r="B119" s="94" t="s">
        <v>502</v>
      </c>
      <c r="C119" s="28" t="s">
        <v>537</v>
      </c>
      <c r="D119" s="28" t="s">
        <v>537</v>
      </c>
      <c r="E119" s="99" t="s">
        <v>96</v>
      </c>
      <c r="F119" s="49" t="s">
        <v>449</v>
      </c>
      <c r="G119" s="49" t="s">
        <v>538</v>
      </c>
      <c r="H119" s="49" t="s">
        <v>539</v>
      </c>
      <c r="I119" s="107">
        <v>4.854</v>
      </c>
      <c r="J119" s="104"/>
      <c r="K119" s="107">
        <v>4.854</v>
      </c>
      <c r="L119" s="104"/>
      <c r="M119" s="104"/>
      <c r="N119" s="107">
        <v>4.854</v>
      </c>
      <c r="O119" s="104"/>
      <c r="P119" s="107">
        <v>4.854</v>
      </c>
      <c r="Q119" s="104"/>
      <c r="R119" s="104"/>
      <c r="S119" s="104">
        <v>0</v>
      </c>
      <c r="T119" s="104"/>
      <c r="U119" s="104">
        <f>J119-O119</f>
        <v>0</v>
      </c>
      <c r="V119" s="104"/>
      <c r="W119" s="104"/>
      <c r="X119" s="144" t="s">
        <v>540</v>
      </c>
      <c r="Y119" s="144" t="s">
        <v>541</v>
      </c>
      <c r="Z119" s="49">
        <v>52</v>
      </c>
      <c r="AA119" s="49">
        <v>171</v>
      </c>
      <c r="AB119" s="49">
        <v>728</v>
      </c>
      <c r="AC119" s="49"/>
      <c r="AD119" s="49"/>
      <c r="AE119" s="49"/>
    </row>
    <row r="120" ht="72" customHeight="1" spans="1:31">
      <c r="A120" s="20">
        <v>25</v>
      </c>
      <c r="B120" s="94" t="s">
        <v>502</v>
      </c>
      <c r="C120" s="123" t="s">
        <v>542</v>
      </c>
      <c r="D120" s="123" t="s">
        <v>542</v>
      </c>
      <c r="E120" s="99" t="s">
        <v>96</v>
      </c>
      <c r="F120" s="49" t="s">
        <v>449</v>
      </c>
      <c r="G120" s="49" t="s">
        <v>460</v>
      </c>
      <c r="H120" s="49" t="s">
        <v>543</v>
      </c>
      <c r="I120" s="107">
        <v>11.4</v>
      </c>
      <c r="J120" s="107">
        <v>11.4</v>
      </c>
      <c r="K120" s="104"/>
      <c r="L120" s="104"/>
      <c r="M120" s="104"/>
      <c r="N120" s="107">
        <v>11.4</v>
      </c>
      <c r="O120" s="107">
        <v>11.4</v>
      </c>
      <c r="P120" s="104"/>
      <c r="Q120" s="104"/>
      <c r="R120" s="104"/>
      <c r="S120" s="104">
        <v>0</v>
      </c>
      <c r="T120" s="104">
        <v>0</v>
      </c>
      <c r="U120" s="104"/>
      <c r="V120" s="104"/>
      <c r="W120" s="104"/>
      <c r="X120" s="142" t="s">
        <v>441</v>
      </c>
      <c r="Y120" s="142" t="s">
        <v>182</v>
      </c>
      <c r="Z120" s="49">
        <v>12</v>
      </c>
      <c r="AA120" s="49">
        <v>50</v>
      </c>
      <c r="AB120" s="49">
        <v>128</v>
      </c>
      <c r="AC120" s="49"/>
      <c r="AD120" s="49"/>
      <c r="AE120" s="49"/>
    </row>
    <row r="121" ht="72" customHeight="1" spans="1:31">
      <c r="A121" s="20">
        <v>26</v>
      </c>
      <c r="B121" s="94" t="s">
        <v>502</v>
      </c>
      <c r="C121" s="28" t="s">
        <v>494</v>
      </c>
      <c r="D121" s="28" t="s">
        <v>494</v>
      </c>
      <c r="E121" s="99" t="s">
        <v>96</v>
      </c>
      <c r="F121" s="49" t="s">
        <v>449</v>
      </c>
      <c r="G121" s="129" t="s">
        <v>491</v>
      </c>
      <c r="H121" s="49" t="s">
        <v>495</v>
      </c>
      <c r="I121" s="107">
        <v>9.34</v>
      </c>
      <c r="J121" s="107">
        <v>9.34</v>
      </c>
      <c r="K121" s="104"/>
      <c r="L121" s="104"/>
      <c r="M121" s="104"/>
      <c r="N121" s="108">
        <v>7.005</v>
      </c>
      <c r="O121" s="108">
        <v>7.005</v>
      </c>
      <c r="P121" s="104"/>
      <c r="Q121" s="104"/>
      <c r="R121" s="104"/>
      <c r="S121" s="104">
        <f>J121-O121</f>
        <v>2.335</v>
      </c>
      <c r="T121" s="104"/>
      <c r="U121" s="104"/>
      <c r="V121" s="104">
        <f>J121-O121</f>
        <v>2.335</v>
      </c>
      <c r="W121" s="104"/>
      <c r="X121" s="142" t="s">
        <v>441</v>
      </c>
      <c r="Y121" s="142" t="s">
        <v>493</v>
      </c>
      <c r="Z121" s="49">
        <v>186</v>
      </c>
      <c r="AA121" s="49">
        <v>562</v>
      </c>
      <c r="AB121" s="49">
        <v>2099</v>
      </c>
      <c r="AC121" s="49"/>
      <c r="AD121" s="49"/>
      <c r="AE121" s="49"/>
    </row>
    <row r="122" ht="72" customHeight="1" spans="1:31">
      <c r="A122" s="20">
        <v>27</v>
      </c>
      <c r="B122" s="94" t="s">
        <v>544</v>
      </c>
      <c r="C122" s="28" t="s">
        <v>545</v>
      </c>
      <c r="D122" s="28" t="s">
        <v>545</v>
      </c>
      <c r="E122" s="96" t="s">
        <v>161</v>
      </c>
      <c r="F122" s="49" t="s">
        <v>449</v>
      </c>
      <c r="G122" s="49" t="s">
        <v>471</v>
      </c>
      <c r="H122" s="49" t="s">
        <v>546</v>
      </c>
      <c r="I122" s="107">
        <v>17.28</v>
      </c>
      <c r="J122" s="104"/>
      <c r="K122" s="104"/>
      <c r="L122" s="107">
        <v>17.28</v>
      </c>
      <c r="M122" s="104"/>
      <c r="N122" s="107">
        <v>17.28</v>
      </c>
      <c r="O122" s="104"/>
      <c r="P122" s="104"/>
      <c r="Q122" s="107">
        <v>17.28</v>
      </c>
      <c r="R122" s="104"/>
      <c r="S122" s="104">
        <v>0</v>
      </c>
      <c r="T122" s="104"/>
      <c r="U122" s="104"/>
      <c r="V122" s="104">
        <v>0</v>
      </c>
      <c r="W122" s="104"/>
      <c r="X122" s="146" t="s">
        <v>164</v>
      </c>
      <c r="Y122" s="146" t="s">
        <v>493</v>
      </c>
      <c r="Z122" s="49">
        <v>68</v>
      </c>
      <c r="AA122" s="49">
        <v>228</v>
      </c>
      <c r="AB122" s="49">
        <v>285</v>
      </c>
      <c r="AC122" s="49"/>
      <c r="AD122" s="49"/>
      <c r="AE122" s="49"/>
    </row>
    <row r="123" s="49" customFormat="1" ht="57.75" customHeight="1" spans="1:28">
      <c r="A123" s="49">
        <v>28</v>
      </c>
      <c r="B123" s="28" t="s">
        <v>547</v>
      </c>
      <c r="C123" s="29" t="s">
        <v>201</v>
      </c>
      <c r="D123" s="29" t="s">
        <v>548</v>
      </c>
      <c r="E123" s="99" t="s">
        <v>96</v>
      </c>
      <c r="F123" s="49" t="s">
        <v>449</v>
      </c>
      <c r="G123" s="49" t="s">
        <v>514</v>
      </c>
      <c r="H123" s="49" t="s">
        <v>549</v>
      </c>
      <c r="I123" s="131">
        <v>11.88</v>
      </c>
      <c r="J123" s="107"/>
      <c r="K123" s="107"/>
      <c r="L123" s="131">
        <v>11.88</v>
      </c>
      <c r="M123" s="107"/>
      <c r="N123" s="133">
        <v>11.88</v>
      </c>
      <c r="O123" s="107"/>
      <c r="P123" s="107"/>
      <c r="Q123" s="133">
        <v>11.88</v>
      </c>
      <c r="R123" s="107"/>
      <c r="S123" s="107">
        <v>0</v>
      </c>
      <c r="T123" s="104"/>
      <c r="U123" s="104"/>
      <c r="V123" s="113"/>
      <c r="W123" s="104"/>
      <c r="X123" s="109">
        <v>43406</v>
      </c>
      <c r="Y123" s="109">
        <v>43434</v>
      </c>
      <c r="Z123" s="49">
        <v>46</v>
      </c>
      <c r="AA123" s="49">
        <v>134</v>
      </c>
      <c r="AB123" s="49">
        <v>408</v>
      </c>
    </row>
    <row r="124" s="49" customFormat="1" ht="57.75" customHeight="1" spans="1:28">
      <c r="A124" s="49">
        <v>29</v>
      </c>
      <c r="B124" s="28" t="s">
        <v>550</v>
      </c>
      <c r="C124" s="29" t="s">
        <v>206</v>
      </c>
      <c r="D124" s="29" t="s">
        <v>551</v>
      </c>
      <c r="E124" s="49" t="s">
        <v>129</v>
      </c>
      <c r="F124" s="49" t="s">
        <v>449</v>
      </c>
      <c r="G124" s="49" t="s">
        <v>552</v>
      </c>
      <c r="H124" s="49" t="s">
        <v>553</v>
      </c>
      <c r="I124" s="131">
        <v>79.4528</v>
      </c>
      <c r="J124" s="107"/>
      <c r="K124" s="107"/>
      <c r="L124" s="131">
        <v>79.4528</v>
      </c>
      <c r="M124" s="107"/>
      <c r="N124" s="133">
        <v>79.4528</v>
      </c>
      <c r="O124" s="107"/>
      <c r="P124" s="107"/>
      <c r="Q124" s="133">
        <v>79.4528</v>
      </c>
      <c r="R124" s="107"/>
      <c r="S124" s="107">
        <v>0</v>
      </c>
      <c r="T124" s="104"/>
      <c r="U124" s="104"/>
      <c r="V124" s="113"/>
      <c r="W124" s="104"/>
      <c r="X124" s="146" t="s">
        <v>554</v>
      </c>
      <c r="Y124" s="146" t="s">
        <v>555</v>
      </c>
      <c r="Z124" s="49">
        <v>10</v>
      </c>
      <c r="AA124" s="49">
        <v>35</v>
      </c>
      <c r="AB124" s="42"/>
    </row>
    <row r="125" s="49" customFormat="1" ht="57.75" customHeight="1" spans="1:28">
      <c r="A125" s="49">
        <v>30</v>
      </c>
      <c r="B125" s="28" t="s">
        <v>399</v>
      </c>
      <c r="C125" s="29" t="s">
        <v>212</v>
      </c>
      <c r="D125" s="29" t="s">
        <v>212</v>
      </c>
      <c r="E125" s="49" t="s">
        <v>213</v>
      </c>
      <c r="F125" s="49" t="s">
        <v>449</v>
      </c>
      <c r="G125" s="49" t="s">
        <v>556</v>
      </c>
      <c r="H125" s="49" t="s">
        <v>557</v>
      </c>
      <c r="I125" s="131">
        <v>1.2</v>
      </c>
      <c r="J125" s="107"/>
      <c r="K125" s="107"/>
      <c r="L125" s="131">
        <v>1.2</v>
      </c>
      <c r="M125" s="107"/>
      <c r="N125" s="133">
        <v>1.2</v>
      </c>
      <c r="O125" s="107"/>
      <c r="P125" s="107"/>
      <c r="Q125" s="133">
        <v>1.2</v>
      </c>
      <c r="R125" s="107"/>
      <c r="S125" s="107">
        <v>0</v>
      </c>
      <c r="T125" s="104"/>
      <c r="U125" s="104"/>
      <c r="V125" s="113"/>
      <c r="W125" s="104"/>
      <c r="X125" s="49">
        <v>2018.9</v>
      </c>
      <c r="Y125" s="49" t="s">
        <v>558</v>
      </c>
      <c r="Z125" s="49">
        <v>5</v>
      </c>
      <c r="AA125" s="49">
        <v>5</v>
      </c>
      <c r="AB125" s="42">
        <v>1</v>
      </c>
    </row>
    <row r="126" s="75" customFormat="1" ht="34.5" customHeight="1" spans="1:31">
      <c r="A126" s="91" t="s">
        <v>559</v>
      </c>
      <c r="B126" s="92"/>
      <c r="C126" s="92"/>
      <c r="D126" s="92"/>
      <c r="E126" s="92"/>
      <c r="F126" s="92"/>
      <c r="G126" s="92"/>
      <c r="H126" s="93"/>
      <c r="I126" s="105">
        <f t="shared" ref="I126:W126" si="17">SUM(I96:I125)</f>
        <v>908.253381</v>
      </c>
      <c r="J126" s="105">
        <f t="shared" si="17"/>
        <v>541.066581</v>
      </c>
      <c r="K126" s="105">
        <f t="shared" si="17"/>
        <v>4.854</v>
      </c>
      <c r="L126" s="105">
        <f t="shared" si="17"/>
        <v>362.3328</v>
      </c>
      <c r="M126" s="105">
        <f t="shared" si="17"/>
        <v>0</v>
      </c>
      <c r="N126" s="105">
        <f t="shared" si="17"/>
        <v>901.587494</v>
      </c>
      <c r="O126" s="105">
        <f t="shared" si="17"/>
        <v>534.408694</v>
      </c>
      <c r="P126" s="105">
        <f t="shared" si="17"/>
        <v>4.854</v>
      </c>
      <c r="Q126" s="105">
        <f t="shared" si="17"/>
        <v>362.3248</v>
      </c>
      <c r="R126" s="105">
        <f t="shared" si="17"/>
        <v>0</v>
      </c>
      <c r="S126" s="105">
        <f t="shared" si="17"/>
        <v>6.665887</v>
      </c>
      <c r="T126" s="105">
        <f t="shared" si="17"/>
        <v>4.322887</v>
      </c>
      <c r="U126" s="105">
        <f t="shared" si="17"/>
        <v>0</v>
      </c>
      <c r="V126" s="105">
        <f t="shared" si="17"/>
        <v>2.343</v>
      </c>
      <c r="W126" s="105">
        <f t="shared" si="17"/>
        <v>0</v>
      </c>
      <c r="X126" s="112"/>
      <c r="Y126" s="112"/>
      <c r="Z126" s="112"/>
      <c r="AA126" s="112"/>
      <c r="AB126" s="112"/>
      <c r="AC126" s="49"/>
      <c r="AD126" s="49"/>
      <c r="AE126" s="49"/>
    </row>
    <row r="127" ht="72" customHeight="1" spans="1:31">
      <c r="A127" s="20">
        <v>1</v>
      </c>
      <c r="B127" s="94" t="s">
        <v>105</v>
      </c>
      <c r="C127" s="28" t="s">
        <v>560</v>
      </c>
      <c r="D127" s="28" t="s">
        <v>560</v>
      </c>
      <c r="E127" s="96" t="s">
        <v>161</v>
      </c>
      <c r="F127" s="49" t="s">
        <v>561</v>
      </c>
      <c r="G127" s="49" t="s">
        <v>562</v>
      </c>
      <c r="H127" s="49" t="s">
        <v>563</v>
      </c>
      <c r="I127" s="107">
        <v>5</v>
      </c>
      <c r="J127" s="104"/>
      <c r="K127" s="104"/>
      <c r="L127" s="107">
        <v>5</v>
      </c>
      <c r="M127" s="104"/>
      <c r="N127" s="107">
        <v>5</v>
      </c>
      <c r="O127" s="104"/>
      <c r="P127" s="104"/>
      <c r="Q127" s="107">
        <v>5</v>
      </c>
      <c r="R127" s="104"/>
      <c r="S127" s="104">
        <v>0</v>
      </c>
      <c r="T127" s="104"/>
      <c r="U127" s="104"/>
      <c r="V127" s="104">
        <v>0</v>
      </c>
      <c r="W127" s="104"/>
      <c r="X127" s="146" t="s">
        <v>564</v>
      </c>
      <c r="Y127" s="146" t="s">
        <v>496</v>
      </c>
      <c r="Z127" s="49">
        <f>33+36+31+35+35</f>
        <v>170</v>
      </c>
      <c r="AA127" s="49">
        <f>33+36+31+35+35</f>
        <v>170</v>
      </c>
      <c r="AB127" s="49"/>
      <c r="AC127" s="49"/>
      <c r="AD127" s="49"/>
      <c r="AE127" s="49"/>
    </row>
    <row r="128" ht="72" customHeight="1" spans="1:31">
      <c r="A128" s="20">
        <v>2</v>
      </c>
      <c r="B128" s="94" t="s">
        <v>565</v>
      </c>
      <c r="C128" s="28" t="s">
        <v>566</v>
      </c>
      <c r="D128" s="28" t="s">
        <v>566</v>
      </c>
      <c r="E128" s="96" t="s">
        <v>129</v>
      </c>
      <c r="F128" s="49" t="s">
        <v>561</v>
      </c>
      <c r="G128" s="49" t="s">
        <v>567</v>
      </c>
      <c r="H128" s="49" t="s">
        <v>568</v>
      </c>
      <c r="I128" s="107">
        <v>99.888905</v>
      </c>
      <c r="J128" s="104">
        <v>99.888905</v>
      </c>
      <c r="K128" s="104"/>
      <c r="L128" s="107"/>
      <c r="M128" s="104"/>
      <c r="N128" s="107">
        <v>94.8944</v>
      </c>
      <c r="O128" s="104">
        <v>94.8944</v>
      </c>
      <c r="P128" s="104"/>
      <c r="Q128" s="107"/>
      <c r="R128" s="104"/>
      <c r="S128" s="104">
        <v>4.99450499999999</v>
      </c>
      <c r="T128" s="104">
        <v>4.99450499999999</v>
      </c>
      <c r="U128" s="104"/>
      <c r="V128" s="104"/>
      <c r="W128" s="104"/>
      <c r="X128" s="146" t="s">
        <v>569</v>
      </c>
      <c r="Y128" s="146" t="s">
        <v>570</v>
      </c>
      <c r="Z128" s="49">
        <v>28</v>
      </c>
      <c r="AA128" s="49">
        <v>28</v>
      </c>
      <c r="AB128" s="49"/>
      <c r="AC128" s="49"/>
      <c r="AD128" s="49"/>
      <c r="AE128" s="49"/>
    </row>
    <row r="129" ht="72" customHeight="1" spans="1:31">
      <c r="A129" s="20">
        <v>3</v>
      </c>
      <c r="B129" s="94" t="s">
        <v>571</v>
      </c>
      <c r="C129" s="28" t="s">
        <v>572</v>
      </c>
      <c r="D129" s="28" t="s">
        <v>572</v>
      </c>
      <c r="E129" s="96" t="s">
        <v>129</v>
      </c>
      <c r="F129" s="49" t="s">
        <v>561</v>
      </c>
      <c r="G129" s="49" t="s">
        <v>567</v>
      </c>
      <c r="H129" s="49" t="s">
        <v>573</v>
      </c>
      <c r="I129" s="107">
        <v>10</v>
      </c>
      <c r="J129" s="104">
        <v>10</v>
      </c>
      <c r="K129" s="104"/>
      <c r="L129" s="107"/>
      <c r="M129" s="104"/>
      <c r="N129" s="107">
        <v>10</v>
      </c>
      <c r="O129" s="104">
        <v>10</v>
      </c>
      <c r="P129" s="104"/>
      <c r="Q129" s="107"/>
      <c r="R129" s="104"/>
      <c r="S129" s="104">
        <v>0</v>
      </c>
      <c r="T129" s="104">
        <v>0</v>
      </c>
      <c r="U129" s="104"/>
      <c r="V129" s="104"/>
      <c r="W129" s="104"/>
      <c r="X129" s="146" t="s">
        <v>574</v>
      </c>
      <c r="Y129" s="146" t="s">
        <v>356</v>
      </c>
      <c r="Z129" s="49">
        <v>10</v>
      </c>
      <c r="AA129" s="49">
        <v>13</v>
      </c>
      <c r="AB129" s="49"/>
      <c r="AC129" s="49"/>
      <c r="AD129" s="49"/>
      <c r="AE129" s="49"/>
    </row>
    <row r="130" ht="72" customHeight="1" spans="1:31">
      <c r="A130" s="20">
        <v>4</v>
      </c>
      <c r="B130" s="94" t="s">
        <v>571</v>
      </c>
      <c r="C130" s="28" t="s">
        <v>575</v>
      </c>
      <c r="D130" s="28" t="s">
        <v>575</v>
      </c>
      <c r="E130" s="96" t="s">
        <v>129</v>
      </c>
      <c r="F130" s="49" t="s">
        <v>561</v>
      </c>
      <c r="G130" s="49" t="s">
        <v>576</v>
      </c>
      <c r="H130" s="49" t="s">
        <v>577</v>
      </c>
      <c r="I130" s="107">
        <v>30</v>
      </c>
      <c r="J130" s="104">
        <v>30</v>
      </c>
      <c r="K130" s="104"/>
      <c r="L130" s="107"/>
      <c r="M130" s="104"/>
      <c r="N130" s="107">
        <v>30</v>
      </c>
      <c r="O130" s="104">
        <v>30</v>
      </c>
      <c r="P130" s="104"/>
      <c r="Q130" s="107"/>
      <c r="R130" s="104"/>
      <c r="S130" s="104">
        <v>0</v>
      </c>
      <c r="T130" s="104">
        <v>0</v>
      </c>
      <c r="U130" s="104"/>
      <c r="V130" s="104"/>
      <c r="W130" s="104"/>
      <c r="X130" s="146" t="s">
        <v>137</v>
      </c>
      <c r="Y130" s="146" t="s">
        <v>181</v>
      </c>
      <c r="Z130" s="49">
        <v>10</v>
      </c>
      <c r="AA130" s="49">
        <v>10</v>
      </c>
      <c r="AB130" s="49"/>
      <c r="AC130" s="49"/>
      <c r="AD130" s="49"/>
      <c r="AE130" s="49"/>
    </row>
    <row r="131" ht="116.1" customHeight="1" spans="1:31">
      <c r="A131" s="20">
        <v>5</v>
      </c>
      <c r="B131" s="94" t="s">
        <v>578</v>
      </c>
      <c r="C131" s="28" t="s">
        <v>579</v>
      </c>
      <c r="D131" s="28" t="s">
        <v>579</v>
      </c>
      <c r="E131" s="96" t="s">
        <v>129</v>
      </c>
      <c r="F131" s="49" t="s">
        <v>561</v>
      </c>
      <c r="G131" s="49" t="s">
        <v>580</v>
      </c>
      <c r="H131" s="49" t="s">
        <v>581</v>
      </c>
      <c r="I131" s="107">
        <v>29.8</v>
      </c>
      <c r="J131" s="104">
        <v>29.8</v>
      </c>
      <c r="K131" s="104"/>
      <c r="L131" s="107"/>
      <c r="M131" s="104"/>
      <c r="N131" s="107">
        <v>28.56</v>
      </c>
      <c r="O131" s="104">
        <v>28.56</v>
      </c>
      <c r="P131" s="104"/>
      <c r="Q131" s="107"/>
      <c r="R131" s="104"/>
      <c r="S131" s="104">
        <v>1.24</v>
      </c>
      <c r="T131" s="104">
        <v>1.24</v>
      </c>
      <c r="U131" s="104"/>
      <c r="V131" s="104"/>
      <c r="W131" s="104"/>
      <c r="X131" s="146" t="s">
        <v>574</v>
      </c>
      <c r="Y131" s="146" t="s">
        <v>117</v>
      </c>
      <c r="Z131" s="49">
        <v>10</v>
      </c>
      <c r="AA131" s="49">
        <v>10</v>
      </c>
      <c r="AB131" s="49"/>
      <c r="AC131" s="49"/>
      <c r="AD131" s="49"/>
      <c r="AE131" s="49"/>
    </row>
    <row r="132" ht="72" spans="1:31">
      <c r="A132" s="20">
        <v>6</v>
      </c>
      <c r="B132" s="94" t="s">
        <v>582</v>
      </c>
      <c r="C132" s="28" t="s">
        <v>583</v>
      </c>
      <c r="D132" s="28" t="s">
        <v>583</v>
      </c>
      <c r="E132" s="96" t="s">
        <v>129</v>
      </c>
      <c r="F132" s="49" t="s">
        <v>561</v>
      </c>
      <c r="G132" s="49" t="s">
        <v>567</v>
      </c>
      <c r="H132" s="49" t="s">
        <v>584</v>
      </c>
      <c r="I132" s="107">
        <v>30</v>
      </c>
      <c r="J132" s="104">
        <v>30</v>
      </c>
      <c r="K132" s="104"/>
      <c r="L132" s="107"/>
      <c r="M132" s="104"/>
      <c r="N132" s="107">
        <v>30</v>
      </c>
      <c r="O132" s="104">
        <v>30</v>
      </c>
      <c r="P132" s="104"/>
      <c r="Q132" s="107"/>
      <c r="R132" s="104"/>
      <c r="S132" s="104">
        <v>0</v>
      </c>
      <c r="T132" s="104">
        <v>0</v>
      </c>
      <c r="U132" s="104"/>
      <c r="V132" s="104"/>
      <c r="W132" s="104"/>
      <c r="X132" s="146" t="s">
        <v>117</v>
      </c>
      <c r="Y132" s="146" t="s">
        <v>585</v>
      </c>
      <c r="Z132" s="49">
        <v>6</v>
      </c>
      <c r="AA132" s="49">
        <v>6</v>
      </c>
      <c r="AB132" s="49"/>
      <c r="AC132" s="49"/>
      <c r="AD132" s="49"/>
      <c r="AE132" s="49"/>
    </row>
    <row r="133" ht="72" customHeight="1" spans="1:31">
      <c r="A133" s="20">
        <v>7</v>
      </c>
      <c r="B133" s="94" t="s">
        <v>239</v>
      </c>
      <c r="C133" s="28" t="s">
        <v>586</v>
      </c>
      <c r="D133" s="28" t="s">
        <v>586</v>
      </c>
      <c r="E133" s="96" t="s">
        <v>129</v>
      </c>
      <c r="F133" s="49" t="s">
        <v>561</v>
      </c>
      <c r="G133" s="49" t="s">
        <v>587</v>
      </c>
      <c r="H133" s="49" t="s">
        <v>588</v>
      </c>
      <c r="I133" s="107">
        <v>179.2215</v>
      </c>
      <c r="J133" s="104">
        <v>179.2215</v>
      </c>
      <c r="K133" s="104"/>
      <c r="L133" s="107"/>
      <c r="M133" s="104"/>
      <c r="N133" s="107">
        <v>179.2215</v>
      </c>
      <c r="O133" s="104">
        <v>179.2215</v>
      </c>
      <c r="P133" s="104"/>
      <c r="Q133" s="107"/>
      <c r="R133" s="104"/>
      <c r="S133" s="104">
        <v>0</v>
      </c>
      <c r="T133" s="104">
        <v>0</v>
      </c>
      <c r="U133" s="104"/>
      <c r="V133" s="104"/>
      <c r="W133" s="104"/>
      <c r="X133" s="146" t="s">
        <v>589</v>
      </c>
      <c r="Y133" s="146" t="s">
        <v>590</v>
      </c>
      <c r="Z133" s="49">
        <v>286</v>
      </c>
      <c r="AA133" s="49">
        <v>286</v>
      </c>
      <c r="AB133" s="49">
        <v>11</v>
      </c>
      <c r="AC133" s="49"/>
      <c r="AD133" s="49"/>
      <c r="AE133" s="49"/>
    </row>
    <row r="134" ht="72" customHeight="1" spans="1:31">
      <c r="A134" s="20">
        <v>8</v>
      </c>
      <c r="B134" s="94" t="s">
        <v>93</v>
      </c>
      <c r="C134" s="28" t="s">
        <v>591</v>
      </c>
      <c r="D134" s="28" t="s">
        <v>591</v>
      </c>
      <c r="E134" s="96" t="s">
        <v>96</v>
      </c>
      <c r="F134" s="49" t="s">
        <v>561</v>
      </c>
      <c r="G134" s="49" t="s">
        <v>587</v>
      </c>
      <c r="H134" s="49" t="s">
        <v>592</v>
      </c>
      <c r="I134" s="107">
        <v>105.3702</v>
      </c>
      <c r="J134" s="104">
        <v>105.3702</v>
      </c>
      <c r="K134" s="104"/>
      <c r="L134" s="107"/>
      <c r="M134" s="104"/>
      <c r="N134" s="107">
        <v>105.3702</v>
      </c>
      <c r="O134" s="104">
        <v>105.3702</v>
      </c>
      <c r="P134" s="104"/>
      <c r="Q134" s="107"/>
      <c r="R134" s="104"/>
      <c r="S134" s="104">
        <v>0</v>
      </c>
      <c r="T134" s="104">
        <v>0</v>
      </c>
      <c r="U134" s="104"/>
      <c r="V134" s="104"/>
      <c r="W134" s="104"/>
      <c r="X134" s="146" t="s">
        <v>593</v>
      </c>
      <c r="Y134" s="146" t="s">
        <v>182</v>
      </c>
      <c r="Z134" s="49">
        <v>219</v>
      </c>
      <c r="AA134" s="49">
        <v>219</v>
      </c>
      <c r="AB134" s="49"/>
      <c r="AC134" s="49"/>
      <c r="AD134" s="49"/>
      <c r="AE134" s="49"/>
    </row>
    <row r="135" ht="108" spans="1:31">
      <c r="A135" s="20">
        <v>9</v>
      </c>
      <c r="B135" s="94" t="s">
        <v>594</v>
      </c>
      <c r="C135" s="28" t="s">
        <v>595</v>
      </c>
      <c r="D135" s="28" t="s">
        <v>595</v>
      </c>
      <c r="E135" s="96" t="s">
        <v>161</v>
      </c>
      <c r="F135" s="49" t="s">
        <v>561</v>
      </c>
      <c r="G135" s="49" t="s">
        <v>596</v>
      </c>
      <c r="H135" s="49" t="s">
        <v>597</v>
      </c>
      <c r="I135" s="107">
        <v>84</v>
      </c>
      <c r="J135" s="104"/>
      <c r="K135" s="104"/>
      <c r="L135" s="107">
        <v>84</v>
      </c>
      <c r="M135" s="104"/>
      <c r="N135" s="107">
        <v>84</v>
      </c>
      <c r="O135" s="104"/>
      <c r="P135" s="104"/>
      <c r="Q135" s="107">
        <v>84</v>
      </c>
      <c r="R135" s="104"/>
      <c r="S135" s="104">
        <v>0</v>
      </c>
      <c r="T135" s="104"/>
      <c r="U135" s="104"/>
      <c r="V135" s="104">
        <v>0</v>
      </c>
      <c r="W135" s="104"/>
      <c r="X135" s="146" t="s">
        <v>177</v>
      </c>
      <c r="Y135" s="146" t="s">
        <v>598</v>
      </c>
      <c r="Z135" s="49">
        <f>28+26+58+33+31+24</f>
        <v>200</v>
      </c>
      <c r="AA135" s="49">
        <f>76+61+174+82+81+60</f>
        <v>534</v>
      </c>
      <c r="AB135" s="49" t="s">
        <v>599</v>
      </c>
      <c r="AC135" s="49"/>
      <c r="AD135" s="49"/>
      <c r="AE135" s="49"/>
    </row>
    <row r="136" ht="72" customHeight="1" spans="1:31">
      <c r="A136" s="20">
        <v>10</v>
      </c>
      <c r="B136" s="94" t="s">
        <v>600</v>
      </c>
      <c r="C136" s="28" t="s">
        <v>601</v>
      </c>
      <c r="D136" s="28" t="s">
        <v>601</v>
      </c>
      <c r="E136" s="96" t="s">
        <v>129</v>
      </c>
      <c r="F136" s="49" t="s">
        <v>561</v>
      </c>
      <c r="G136" s="49" t="s">
        <v>602</v>
      </c>
      <c r="H136" s="49" t="s">
        <v>603</v>
      </c>
      <c r="I136" s="107">
        <v>10.15</v>
      </c>
      <c r="J136" s="104">
        <v>10.15</v>
      </c>
      <c r="K136" s="104"/>
      <c r="L136" s="107"/>
      <c r="M136" s="104"/>
      <c r="N136" s="107">
        <v>10.15</v>
      </c>
      <c r="O136" s="104">
        <v>10.15</v>
      </c>
      <c r="P136" s="104"/>
      <c r="Q136" s="107"/>
      <c r="R136" s="104"/>
      <c r="S136" s="104">
        <v>0</v>
      </c>
      <c r="T136" s="104">
        <v>0</v>
      </c>
      <c r="U136" s="104"/>
      <c r="V136" s="104"/>
      <c r="W136" s="104"/>
      <c r="X136" s="146" t="s">
        <v>604</v>
      </c>
      <c r="Y136" s="146" t="s">
        <v>541</v>
      </c>
      <c r="Z136" s="49">
        <v>7</v>
      </c>
      <c r="AA136" s="49">
        <v>8</v>
      </c>
      <c r="AB136" s="49"/>
      <c r="AC136" s="49"/>
      <c r="AD136" s="49"/>
      <c r="AE136" s="49"/>
    </row>
    <row r="137" ht="72" customHeight="1" spans="1:31">
      <c r="A137" s="20">
        <v>11</v>
      </c>
      <c r="B137" s="94" t="s">
        <v>605</v>
      </c>
      <c r="C137" s="28" t="s">
        <v>606</v>
      </c>
      <c r="D137" s="28" t="s">
        <v>606</v>
      </c>
      <c r="E137" s="96" t="s">
        <v>129</v>
      </c>
      <c r="F137" s="49" t="s">
        <v>561</v>
      </c>
      <c r="G137" s="49" t="s">
        <v>607</v>
      </c>
      <c r="H137" s="49" t="s">
        <v>608</v>
      </c>
      <c r="I137" s="107">
        <v>11.94</v>
      </c>
      <c r="J137" s="104">
        <v>11.94</v>
      </c>
      <c r="K137" s="104"/>
      <c r="L137" s="107"/>
      <c r="M137" s="104"/>
      <c r="N137" s="107">
        <v>11.94</v>
      </c>
      <c r="O137" s="104">
        <v>11.94</v>
      </c>
      <c r="P137" s="104"/>
      <c r="Q137" s="107"/>
      <c r="R137" s="104"/>
      <c r="S137" s="104">
        <v>0</v>
      </c>
      <c r="T137" s="104">
        <v>0</v>
      </c>
      <c r="U137" s="104"/>
      <c r="V137" s="104"/>
      <c r="W137" s="104"/>
      <c r="X137" s="146" t="s">
        <v>365</v>
      </c>
      <c r="Y137" s="146" t="s">
        <v>609</v>
      </c>
      <c r="Z137" s="49">
        <v>31</v>
      </c>
      <c r="AA137" s="49">
        <v>31</v>
      </c>
      <c r="AB137" s="49"/>
      <c r="AC137" s="49"/>
      <c r="AD137" s="49"/>
      <c r="AE137" s="49"/>
    </row>
    <row r="138" ht="72" customHeight="1" spans="1:31">
      <c r="A138" s="20">
        <v>12</v>
      </c>
      <c r="B138" s="94" t="s">
        <v>610</v>
      </c>
      <c r="C138" s="28" t="s">
        <v>611</v>
      </c>
      <c r="D138" s="28" t="s">
        <v>611</v>
      </c>
      <c r="E138" s="96" t="s">
        <v>129</v>
      </c>
      <c r="F138" s="49" t="s">
        <v>561</v>
      </c>
      <c r="G138" s="49" t="s">
        <v>612</v>
      </c>
      <c r="H138" s="49" t="s">
        <v>613</v>
      </c>
      <c r="I138" s="107">
        <v>36</v>
      </c>
      <c r="J138" s="104">
        <v>36</v>
      </c>
      <c r="K138" s="104"/>
      <c r="L138" s="107"/>
      <c r="M138" s="104"/>
      <c r="N138" s="107">
        <v>34.2</v>
      </c>
      <c r="O138" s="104">
        <v>34.2</v>
      </c>
      <c r="P138" s="104"/>
      <c r="Q138" s="107"/>
      <c r="R138" s="104"/>
      <c r="S138" s="104">
        <v>1.8</v>
      </c>
      <c r="T138" s="104">
        <v>1.8</v>
      </c>
      <c r="U138" s="104"/>
      <c r="V138" s="104"/>
      <c r="W138" s="104"/>
      <c r="X138" s="146" t="s">
        <v>614</v>
      </c>
      <c r="Y138" s="146" t="s">
        <v>615</v>
      </c>
      <c r="Z138" s="49">
        <v>12</v>
      </c>
      <c r="AA138" s="49">
        <v>12</v>
      </c>
      <c r="AB138" s="49">
        <v>0</v>
      </c>
      <c r="AC138" s="49"/>
      <c r="AD138" s="49"/>
      <c r="AE138" s="49"/>
    </row>
    <row r="139" ht="72" customHeight="1" spans="1:31">
      <c r="A139" s="49">
        <v>13</v>
      </c>
      <c r="B139" s="28" t="s">
        <v>205</v>
      </c>
      <c r="C139" s="29" t="s">
        <v>206</v>
      </c>
      <c r="D139" s="29" t="s">
        <v>206</v>
      </c>
      <c r="E139" s="96" t="s">
        <v>107</v>
      </c>
      <c r="F139" s="49" t="s">
        <v>561</v>
      </c>
      <c r="G139" s="49" t="s">
        <v>580</v>
      </c>
      <c r="H139" s="49" t="s">
        <v>616</v>
      </c>
      <c r="I139" s="107">
        <v>9.961</v>
      </c>
      <c r="J139" s="104"/>
      <c r="K139" s="104"/>
      <c r="L139" s="107">
        <v>9.961</v>
      </c>
      <c r="M139" s="104"/>
      <c r="N139" s="107">
        <v>9.961</v>
      </c>
      <c r="O139" s="104"/>
      <c r="P139" s="104"/>
      <c r="Q139" s="107">
        <v>9.961</v>
      </c>
      <c r="R139" s="104"/>
      <c r="S139" s="104">
        <v>0</v>
      </c>
      <c r="T139" s="104"/>
      <c r="U139" s="104"/>
      <c r="V139" s="104">
        <v>0</v>
      </c>
      <c r="W139" s="104"/>
      <c r="X139" s="146" t="s">
        <v>196</v>
      </c>
      <c r="Y139" s="146" t="s">
        <v>182</v>
      </c>
      <c r="Z139" s="49">
        <v>55</v>
      </c>
      <c r="AA139" s="49">
        <v>172</v>
      </c>
      <c r="AB139" s="49" t="s">
        <v>617</v>
      </c>
      <c r="AC139" s="49"/>
      <c r="AD139" s="49"/>
      <c r="AE139" s="49"/>
    </row>
    <row r="140" ht="72" customHeight="1" spans="1:31">
      <c r="A140" s="49">
        <v>14</v>
      </c>
      <c r="B140" s="28" t="s">
        <v>211</v>
      </c>
      <c r="C140" s="29" t="s">
        <v>212</v>
      </c>
      <c r="D140" s="29" t="s">
        <v>212</v>
      </c>
      <c r="E140" s="96" t="s">
        <v>107</v>
      </c>
      <c r="F140" s="49" t="s">
        <v>561</v>
      </c>
      <c r="G140" s="49" t="s">
        <v>587</v>
      </c>
      <c r="H140" s="49" t="s">
        <v>618</v>
      </c>
      <c r="I140" s="107">
        <v>1</v>
      </c>
      <c r="J140" s="104"/>
      <c r="K140" s="104"/>
      <c r="L140" s="107">
        <v>1</v>
      </c>
      <c r="M140" s="104"/>
      <c r="N140" s="107">
        <v>1</v>
      </c>
      <c r="O140" s="104"/>
      <c r="P140" s="104"/>
      <c r="Q140" s="107">
        <v>1</v>
      </c>
      <c r="R140" s="104"/>
      <c r="S140" s="104">
        <v>0</v>
      </c>
      <c r="T140" s="104"/>
      <c r="U140" s="104"/>
      <c r="V140" s="104">
        <v>0</v>
      </c>
      <c r="W140" s="104"/>
      <c r="X140" s="146" t="s">
        <v>434</v>
      </c>
      <c r="Y140" s="146" t="s">
        <v>164</v>
      </c>
      <c r="Z140" s="49">
        <v>4</v>
      </c>
      <c r="AA140" s="49">
        <v>4</v>
      </c>
      <c r="AB140" s="49">
        <v>1</v>
      </c>
      <c r="AC140" s="49"/>
      <c r="AD140" s="49"/>
      <c r="AE140" s="49"/>
    </row>
    <row r="141" s="76" customFormat="1" ht="34.5" customHeight="1" spans="1:31">
      <c r="A141" s="91" t="s">
        <v>619</v>
      </c>
      <c r="B141" s="92"/>
      <c r="C141" s="92"/>
      <c r="D141" s="92"/>
      <c r="E141" s="92"/>
      <c r="F141" s="92"/>
      <c r="G141" s="92"/>
      <c r="H141" s="93"/>
      <c r="I141" s="105">
        <f t="shared" ref="I141:W141" si="18">SUM(I127:I140)</f>
        <v>642.331605</v>
      </c>
      <c r="J141" s="105">
        <f t="shared" si="18"/>
        <v>542.370605</v>
      </c>
      <c r="K141" s="105">
        <f t="shared" si="18"/>
        <v>0</v>
      </c>
      <c r="L141" s="105">
        <f t="shared" si="18"/>
        <v>99.961</v>
      </c>
      <c r="M141" s="105">
        <f t="shared" si="18"/>
        <v>0</v>
      </c>
      <c r="N141" s="105">
        <f t="shared" si="18"/>
        <v>634.2971</v>
      </c>
      <c r="O141" s="105">
        <f t="shared" si="18"/>
        <v>534.3361</v>
      </c>
      <c r="P141" s="105">
        <f t="shared" si="18"/>
        <v>0</v>
      </c>
      <c r="Q141" s="105">
        <f t="shared" si="18"/>
        <v>99.961</v>
      </c>
      <c r="R141" s="105">
        <f t="shared" si="18"/>
        <v>0</v>
      </c>
      <c r="S141" s="105">
        <f t="shared" si="18"/>
        <v>8.03450499999999</v>
      </c>
      <c r="T141" s="105">
        <f t="shared" si="18"/>
        <v>8.03450499999999</v>
      </c>
      <c r="U141" s="105">
        <f t="shared" si="18"/>
        <v>0</v>
      </c>
      <c r="V141" s="105">
        <f t="shared" si="18"/>
        <v>0</v>
      </c>
      <c r="W141" s="105">
        <f t="shared" si="18"/>
        <v>0</v>
      </c>
      <c r="X141" s="112"/>
      <c r="Y141" s="112"/>
      <c r="Z141" s="112"/>
      <c r="AA141" s="112"/>
      <c r="AB141" s="112"/>
      <c r="AC141" s="49"/>
      <c r="AD141" s="49"/>
      <c r="AE141" s="49"/>
    </row>
    <row r="142" ht="72" customHeight="1" spans="1:31">
      <c r="A142" s="20">
        <v>1</v>
      </c>
      <c r="B142" s="94" t="s">
        <v>620</v>
      </c>
      <c r="C142" s="28" t="s">
        <v>621</v>
      </c>
      <c r="D142" s="28" t="s">
        <v>621</v>
      </c>
      <c r="E142" s="96" t="s">
        <v>96</v>
      </c>
      <c r="F142" s="49" t="s">
        <v>622</v>
      </c>
      <c r="G142" s="49" t="s">
        <v>623</v>
      </c>
      <c r="H142" s="49" t="s">
        <v>624</v>
      </c>
      <c r="I142" s="107">
        <f t="shared" ref="I142:I161" si="19">SUM(J142:M142)</f>
        <v>66</v>
      </c>
      <c r="J142" s="104">
        <v>66</v>
      </c>
      <c r="K142" s="104"/>
      <c r="L142" s="107"/>
      <c r="M142" s="104"/>
      <c r="N142" s="107">
        <f t="shared" ref="N142:N145" si="20">SUM(O142:R142)</f>
        <v>66</v>
      </c>
      <c r="O142" s="104">
        <v>66</v>
      </c>
      <c r="P142" s="104"/>
      <c r="Q142" s="107"/>
      <c r="R142" s="104"/>
      <c r="S142" s="104">
        <f t="shared" ref="S142:S161" si="21">SUM(T142:W142)</f>
        <v>0</v>
      </c>
      <c r="T142" s="104">
        <f t="shared" ref="T142:T151" si="22">J142-N142</f>
        <v>0</v>
      </c>
      <c r="U142" s="104"/>
      <c r="V142" s="104"/>
      <c r="W142" s="104"/>
      <c r="X142" s="146">
        <v>43252</v>
      </c>
      <c r="Y142" s="146">
        <v>43313</v>
      </c>
      <c r="Z142" s="49">
        <v>59</v>
      </c>
      <c r="AA142" s="49">
        <v>184</v>
      </c>
      <c r="AB142" s="49">
        <v>740</v>
      </c>
      <c r="AC142" s="49" t="s">
        <v>625</v>
      </c>
      <c r="AD142" s="49"/>
      <c r="AE142" s="49"/>
    </row>
    <row r="143" ht="72" customHeight="1" spans="1:31">
      <c r="A143" s="20">
        <v>2</v>
      </c>
      <c r="B143" s="94" t="s">
        <v>620</v>
      </c>
      <c r="C143" s="28" t="s">
        <v>626</v>
      </c>
      <c r="D143" s="28" t="s">
        <v>626</v>
      </c>
      <c r="E143" s="96" t="s">
        <v>96</v>
      </c>
      <c r="F143" s="49" t="s">
        <v>622</v>
      </c>
      <c r="G143" s="49" t="s">
        <v>627</v>
      </c>
      <c r="H143" s="49" t="s">
        <v>628</v>
      </c>
      <c r="I143" s="107">
        <f t="shared" si="19"/>
        <v>20.24</v>
      </c>
      <c r="J143" s="104">
        <v>20.24</v>
      </c>
      <c r="K143" s="104"/>
      <c r="L143" s="107"/>
      <c r="M143" s="104"/>
      <c r="N143" s="107">
        <f t="shared" si="20"/>
        <v>20.24</v>
      </c>
      <c r="O143" s="104">
        <v>20.24</v>
      </c>
      <c r="P143" s="104"/>
      <c r="Q143" s="107"/>
      <c r="R143" s="104"/>
      <c r="S143" s="104">
        <f t="shared" si="21"/>
        <v>0</v>
      </c>
      <c r="T143" s="104">
        <f t="shared" si="22"/>
        <v>0</v>
      </c>
      <c r="U143" s="104"/>
      <c r="V143" s="104"/>
      <c r="W143" s="104"/>
      <c r="X143" s="146">
        <v>43252</v>
      </c>
      <c r="Y143" s="146">
        <v>43313</v>
      </c>
      <c r="Z143" s="49">
        <v>32</v>
      </c>
      <c r="AA143" s="49">
        <v>90</v>
      </c>
      <c r="AB143" s="49">
        <v>100</v>
      </c>
      <c r="AC143" s="49" t="s">
        <v>625</v>
      </c>
      <c r="AD143" s="49"/>
      <c r="AE143" s="49"/>
    </row>
    <row r="144" ht="72" customHeight="1" spans="1:31">
      <c r="A144" s="20">
        <v>3</v>
      </c>
      <c r="B144" s="94" t="s">
        <v>620</v>
      </c>
      <c r="C144" s="28" t="s">
        <v>629</v>
      </c>
      <c r="D144" s="28" t="s">
        <v>629</v>
      </c>
      <c r="E144" s="96" t="s">
        <v>96</v>
      </c>
      <c r="F144" s="49" t="s">
        <v>622</v>
      </c>
      <c r="G144" s="49" t="s">
        <v>630</v>
      </c>
      <c r="H144" s="49" t="s">
        <v>631</v>
      </c>
      <c r="I144" s="107">
        <f t="shared" si="19"/>
        <v>15.88</v>
      </c>
      <c r="J144" s="104">
        <v>15.88</v>
      </c>
      <c r="K144" s="104"/>
      <c r="L144" s="107"/>
      <c r="M144" s="104"/>
      <c r="N144" s="107">
        <f t="shared" si="20"/>
        <v>15.88</v>
      </c>
      <c r="O144" s="104">
        <v>15.88</v>
      </c>
      <c r="P144" s="104"/>
      <c r="Q144" s="107"/>
      <c r="R144" s="104"/>
      <c r="S144" s="104">
        <f t="shared" si="21"/>
        <v>0</v>
      </c>
      <c r="T144" s="104">
        <f t="shared" si="22"/>
        <v>0</v>
      </c>
      <c r="U144" s="104"/>
      <c r="V144" s="104"/>
      <c r="W144" s="104"/>
      <c r="X144" s="146">
        <v>43252</v>
      </c>
      <c r="Y144" s="146">
        <v>43313</v>
      </c>
      <c r="Z144" s="49">
        <v>18</v>
      </c>
      <c r="AA144" s="49">
        <v>27</v>
      </c>
      <c r="AB144" s="49">
        <v>110</v>
      </c>
      <c r="AC144" s="49" t="s">
        <v>625</v>
      </c>
      <c r="AD144" s="49"/>
      <c r="AE144" s="49"/>
    </row>
    <row r="145" ht="72" customHeight="1" spans="1:31">
      <c r="A145" s="20">
        <v>4</v>
      </c>
      <c r="B145" s="94" t="s">
        <v>620</v>
      </c>
      <c r="C145" s="28" t="s">
        <v>632</v>
      </c>
      <c r="D145" s="28" t="s">
        <v>632</v>
      </c>
      <c r="E145" s="96" t="s">
        <v>96</v>
      </c>
      <c r="F145" s="49" t="s">
        <v>622</v>
      </c>
      <c r="G145" s="49" t="s">
        <v>633</v>
      </c>
      <c r="H145" s="49" t="s">
        <v>634</v>
      </c>
      <c r="I145" s="107">
        <f t="shared" si="19"/>
        <v>31.408</v>
      </c>
      <c r="J145" s="104">
        <v>31.408</v>
      </c>
      <c r="K145" s="104"/>
      <c r="L145" s="107"/>
      <c r="M145" s="104"/>
      <c r="N145" s="107">
        <f t="shared" si="20"/>
        <v>31.408</v>
      </c>
      <c r="O145" s="104">
        <v>31.408</v>
      </c>
      <c r="P145" s="104"/>
      <c r="Q145" s="107"/>
      <c r="R145" s="104"/>
      <c r="S145" s="104">
        <f t="shared" si="21"/>
        <v>0</v>
      </c>
      <c r="T145" s="104">
        <f t="shared" si="22"/>
        <v>0</v>
      </c>
      <c r="U145" s="104"/>
      <c r="V145" s="104"/>
      <c r="W145" s="104"/>
      <c r="X145" s="146">
        <v>43282</v>
      </c>
      <c r="Y145" s="146">
        <v>43313</v>
      </c>
      <c r="Z145" s="49">
        <v>15</v>
      </c>
      <c r="AA145" s="49">
        <v>40</v>
      </c>
      <c r="AB145" s="49">
        <v>373</v>
      </c>
      <c r="AC145" s="49" t="s">
        <v>625</v>
      </c>
      <c r="AD145" s="49"/>
      <c r="AE145" s="49"/>
    </row>
    <row r="146" ht="72" customHeight="1" spans="1:31">
      <c r="A146" s="20">
        <v>5</v>
      </c>
      <c r="B146" s="94" t="s">
        <v>620</v>
      </c>
      <c r="C146" s="28" t="s">
        <v>635</v>
      </c>
      <c r="D146" s="28" t="s">
        <v>635</v>
      </c>
      <c r="E146" s="96" t="s">
        <v>96</v>
      </c>
      <c r="F146" s="49" t="s">
        <v>622</v>
      </c>
      <c r="G146" s="49" t="s">
        <v>636</v>
      </c>
      <c r="H146" s="49" t="s">
        <v>637</v>
      </c>
      <c r="I146" s="107">
        <f t="shared" si="19"/>
        <v>29.37</v>
      </c>
      <c r="J146" s="104">
        <v>29.37</v>
      </c>
      <c r="K146" s="104"/>
      <c r="L146" s="107"/>
      <c r="M146" s="104"/>
      <c r="N146" s="107">
        <v>27.9015</v>
      </c>
      <c r="O146" s="104">
        <v>27.9105</v>
      </c>
      <c r="P146" s="104"/>
      <c r="Q146" s="107"/>
      <c r="R146" s="104"/>
      <c r="S146" s="104">
        <f t="shared" si="21"/>
        <v>1.4685</v>
      </c>
      <c r="T146" s="104">
        <f t="shared" si="22"/>
        <v>1.4685</v>
      </c>
      <c r="U146" s="104"/>
      <c r="V146" s="104"/>
      <c r="W146" s="104"/>
      <c r="X146" s="146">
        <v>43282</v>
      </c>
      <c r="Y146" s="146">
        <v>43344</v>
      </c>
      <c r="Z146" s="49">
        <v>124</v>
      </c>
      <c r="AA146" s="49">
        <v>341</v>
      </c>
      <c r="AB146" s="49">
        <v>1323</v>
      </c>
      <c r="AC146" s="49" t="s">
        <v>625</v>
      </c>
      <c r="AD146" s="49"/>
      <c r="AE146" s="49"/>
    </row>
    <row r="147" ht="72" customHeight="1" spans="1:31">
      <c r="A147" s="20">
        <v>6</v>
      </c>
      <c r="B147" s="94" t="s">
        <v>620</v>
      </c>
      <c r="C147" s="28" t="s">
        <v>638</v>
      </c>
      <c r="D147" s="28" t="s">
        <v>638</v>
      </c>
      <c r="E147" s="96" t="s">
        <v>96</v>
      </c>
      <c r="F147" s="49" t="s">
        <v>622</v>
      </c>
      <c r="G147" s="49" t="s">
        <v>636</v>
      </c>
      <c r="H147" s="49" t="s">
        <v>639</v>
      </c>
      <c r="I147" s="107">
        <f t="shared" si="19"/>
        <v>8.89</v>
      </c>
      <c r="J147" s="104">
        <v>8.89</v>
      </c>
      <c r="K147" s="104"/>
      <c r="L147" s="107"/>
      <c r="M147" s="104"/>
      <c r="N147" s="107">
        <v>8.4455</v>
      </c>
      <c r="O147" s="104">
        <v>8.4455</v>
      </c>
      <c r="P147" s="104"/>
      <c r="Q147" s="107"/>
      <c r="R147" s="104"/>
      <c r="S147" s="104">
        <f t="shared" si="21"/>
        <v>0.444500000000001</v>
      </c>
      <c r="T147" s="104">
        <f t="shared" si="22"/>
        <v>0.444500000000001</v>
      </c>
      <c r="U147" s="104"/>
      <c r="V147" s="104"/>
      <c r="W147" s="104"/>
      <c r="X147" s="146">
        <v>43282</v>
      </c>
      <c r="Y147" s="146">
        <v>43344</v>
      </c>
      <c r="Z147" s="49">
        <v>124</v>
      </c>
      <c r="AA147" s="49">
        <v>341</v>
      </c>
      <c r="AB147" s="49">
        <v>1323</v>
      </c>
      <c r="AC147" s="49" t="s">
        <v>625</v>
      </c>
      <c r="AD147" s="49"/>
      <c r="AE147" s="49"/>
    </row>
    <row r="148" ht="72" customHeight="1" spans="1:31">
      <c r="A148" s="20">
        <v>7</v>
      </c>
      <c r="B148" s="94" t="s">
        <v>640</v>
      </c>
      <c r="C148" s="28" t="s">
        <v>641</v>
      </c>
      <c r="D148" s="28" t="s">
        <v>641</v>
      </c>
      <c r="E148" s="96" t="s">
        <v>96</v>
      </c>
      <c r="F148" s="49" t="s">
        <v>622</v>
      </c>
      <c r="G148" s="49" t="s">
        <v>642</v>
      </c>
      <c r="H148" s="49" t="s">
        <v>643</v>
      </c>
      <c r="I148" s="107">
        <f t="shared" si="19"/>
        <v>44.9825</v>
      </c>
      <c r="J148" s="104">
        <v>44.9825</v>
      </c>
      <c r="K148" s="104"/>
      <c r="L148" s="107"/>
      <c r="M148" s="104"/>
      <c r="N148" s="107">
        <f t="shared" ref="N148:N161" si="23">SUM(O148:R148)</f>
        <v>44.9825</v>
      </c>
      <c r="O148" s="104">
        <v>44.9825</v>
      </c>
      <c r="P148" s="104"/>
      <c r="Q148" s="107"/>
      <c r="R148" s="104"/>
      <c r="S148" s="104">
        <f t="shared" si="21"/>
        <v>0</v>
      </c>
      <c r="T148" s="104">
        <f t="shared" si="22"/>
        <v>0</v>
      </c>
      <c r="U148" s="104"/>
      <c r="V148" s="104"/>
      <c r="W148" s="104"/>
      <c r="X148" s="146">
        <v>43344</v>
      </c>
      <c r="Y148" s="146">
        <v>43344</v>
      </c>
      <c r="Z148" s="49">
        <v>361</v>
      </c>
      <c r="AA148" s="49">
        <v>1262</v>
      </c>
      <c r="AB148" s="49">
        <v>1651</v>
      </c>
      <c r="AC148" s="49" t="s">
        <v>625</v>
      </c>
      <c r="AD148" s="49"/>
      <c r="AE148" s="49"/>
    </row>
    <row r="149" ht="72" customHeight="1" spans="1:31">
      <c r="A149" s="20">
        <v>8</v>
      </c>
      <c r="B149" s="94" t="s">
        <v>640</v>
      </c>
      <c r="C149" s="28" t="s">
        <v>644</v>
      </c>
      <c r="D149" s="28" t="s">
        <v>644</v>
      </c>
      <c r="E149" s="96" t="s">
        <v>96</v>
      </c>
      <c r="F149" s="49" t="s">
        <v>622</v>
      </c>
      <c r="G149" s="49" t="s">
        <v>645</v>
      </c>
      <c r="H149" s="49" t="s">
        <v>646</v>
      </c>
      <c r="I149" s="107">
        <f t="shared" si="19"/>
        <v>24.9</v>
      </c>
      <c r="J149" s="104">
        <v>24.9</v>
      </c>
      <c r="K149" s="104"/>
      <c r="L149" s="107"/>
      <c r="M149" s="104"/>
      <c r="N149" s="107">
        <f t="shared" si="23"/>
        <v>24.9</v>
      </c>
      <c r="O149" s="104">
        <v>24.9</v>
      </c>
      <c r="P149" s="104"/>
      <c r="Q149" s="107"/>
      <c r="R149" s="104"/>
      <c r="S149" s="104">
        <f t="shared" si="21"/>
        <v>0</v>
      </c>
      <c r="T149" s="104">
        <f t="shared" si="22"/>
        <v>0</v>
      </c>
      <c r="U149" s="104"/>
      <c r="V149" s="104"/>
      <c r="W149" s="104"/>
      <c r="X149" s="146">
        <v>43344</v>
      </c>
      <c r="Y149" s="146">
        <v>43374</v>
      </c>
      <c r="Z149" s="49">
        <v>169</v>
      </c>
      <c r="AA149" s="49">
        <v>598</v>
      </c>
      <c r="AB149" s="49">
        <v>498</v>
      </c>
      <c r="AC149" s="49" t="s">
        <v>625</v>
      </c>
      <c r="AD149" s="49"/>
      <c r="AE149" s="49"/>
    </row>
    <row r="150" ht="72" customHeight="1" spans="1:31">
      <c r="A150" s="20">
        <v>9</v>
      </c>
      <c r="B150" s="94" t="s">
        <v>640</v>
      </c>
      <c r="C150" s="28" t="s">
        <v>647</v>
      </c>
      <c r="D150" s="28" t="s">
        <v>647</v>
      </c>
      <c r="E150" s="96" t="s">
        <v>129</v>
      </c>
      <c r="F150" s="49" t="s">
        <v>622</v>
      </c>
      <c r="G150" s="49" t="s">
        <v>648</v>
      </c>
      <c r="H150" s="49" t="s">
        <v>649</v>
      </c>
      <c r="I150" s="107">
        <f t="shared" si="19"/>
        <v>234.52</v>
      </c>
      <c r="J150" s="104">
        <v>234.52</v>
      </c>
      <c r="K150" s="104"/>
      <c r="L150" s="107"/>
      <c r="M150" s="104"/>
      <c r="N150" s="107">
        <f t="shared" si="23"/>
        <v>234.52</v>
      </c>
      <c r="O150" s="104">
        <v>234.52</v>
      </c>
      <c r="P150" s="104"/>
      <c r="Q150" s="107"/>
      <c r="R150" s="104"/>
      <c r="S150" s="104">
        <f t="shared" si="21"/>
        <v>0</v>
      </c>
      <c r="T150" s="104">
        <f t="shared" si="22"/>
        <v>0</v>
      </c>
      <c r="U150" s="104"/>
      <c r="V150" s="104"/>
      <c r="W150" s="104"/>
      <c r="X150" s="146">
        <v>43344</v>
      </c>
      <c r="Y150" s="146">
        <v>43374</v>
      </c>
      <c r="Z150" s="49"/>
      <c r="AA150" s="49"/>
      <c r="AB150" s="49"/>
      <c r="AC150" s="49" t="s">
        <v>625</v>
      </c>
      <c r="AD150" s="49"/>
      <c r="AE150" s="49"/>
    </row>
    <row r="151" ht="72" customHeight="1" spans="1:31">
      <c r="A151" s="20">
        <v>10</v>
      </c>
      <c r="B151" s="94" t="s">
        <v>239</v>
      </c>
      <c r="C151" s="28" t="s">
        <v>650</v>
      </c>
      <c r="D151" s="28" t="s">
        <v>650</v>
      </c>
      <c r="E151" s="96" t="s">
        <v>129</v>
      </c>
      <c r="F151" s="49" t="s">
        <v>622</v>
      </c>
      <c r="G151" s="49" t="s">
        <v>651</v>
      </c>
      <c r="H151" s="49" t="s">
        <v>652</v>
      </c>
      <c r="I151" s="107">
        <f t="shared" si="19"/>
        <v>183.87335</v>
      </c>
      <c r="J151" s="104">
        <v>183.87335</v>
      </c>
      <c r="K151" s="104"/>
      <c r="L151" s="107"/>
      <c r="M151" s="104"/>
      <c r="N151" s="107">
        <f t="shared" si="23"/>
        <v>183.87335</v>
      </c>
      <c r="O151" s="104">
        <v>183.87335</v>
      </c>
      <c r="P151" s="104"/>
      <c r="Q151" s="107"/>
      <c r="R151" s="104"/>
      <c r="S151" s="104">
        <f t="shared" si="21"/>
        <v>0</v>
      </c>
      <c r="T151" s="104">
        <f t="shared" si="22"/>
        <v>0</v>
      </c>
      <c r="U151" s="104"/>
      <c r="V151" s="104"/>
      <c r="W151" s="104"/>
      <c r="X151" s="146">
        <v>43009</v>
      </c>
      <c r="Y151" s="146">
        <v>43435</v>
      </c>
      <c r="Z151" s="49"/>
      <c r="AA151" s="49"/>
      <c r="AB151" s="49"/>
      <c r="AC151" s="49" t="s">
        <v>625</v>
      </c>
      <c r="AD151" s="49"/>
      <c r="AE151" s="49"/>
    </row>
    <row r="152" ht="72" customHeight="1" spans="1:31">
      <c r="A152" s="20">
        <v>11</v>
      </c>
      <c r="B152" s="94" t="s">
        <v>93</v>
      </c>
      <c r="C152" s="28" t="s">
        <v>653</v>
      </c>
      <c r="D152" s="28" t="s">
        <v>653</v>
      </c>
      <c r="E152" s="96" t="s">
        <v>96</v>
      </c>
      <c r="F152" s="49" t="s">
        <v>622</v>
      </c>
      <c r="G152" s="49" t="s">
        <v>651</v>
      </c>
      <c r="H152" s="49" t="s">
        <v>654</v>
      </c>
      <c r="I152" s="107">
        <f t="shared" si="19"/>
        <v>68</v>
      </c>
      <c r="J152" s="104"/>
      <c r="K152" s="104">
        <v>68</v>
      </c>
      <c r="L152" s="107"/>
      <c r="M152" s="104"/>
      <c r="N152" s="107">
        <f t="shared" si="23"/>
        <v>68</v>
      </c>
      <c r="O152" s="104"/>
      <c r="P152" s="104">
        <v>68</v>
      </c>
      <c r="Q152" s="107"/>
      <c r="R152" s="104"/>
      <c r="S152" s="104">
        <f t="shared" si="21"/>
        <v>0</v>
      </c>
      <c r="T152" s="104"/>
      <c r="U152" s="104">
        <f t="shared" ref="U152:U154" si="24">K152-P152</f>
        <v>0</v>
      </c>
      <c r="V152" s="104"/>
      <c r="W152" s="104"/>
      <c r="X152" s="146">
        <v>43313</v>
      </c>
      <c r="Y152" s="146">
        <v>43405</v>
      </c>
      <c r="Z152" s="49">
        <v>136</v>
      </c>
      <c r="AA152" s="49">
        <v>435</v>
      </c>
      <c r="AB152" s="49">
        <v>0</v>
      </c>
      <c r="AC152" s="49" t="s">
        <v>625</v>
      </c>
      <c r="AD152" s="49"/>
      <c r="AE152" s="49"/>
    </row>
    <row r="153" ht="72" customHeight="1" spans="1:31">
      <c r="A153" s="20">
        <v>12</v>
      </c>
      <c r="B153" s="94" t="s">
        <v>655</v>
      </c>
      <c r="C153" s="28" t="s">
        <v>656</v>
      </c>
      <c r="D153" s="28" t="s">
        <v>656</v>
      </c>
      <c r="E153" s="96" t="s">
        <v>96</v>
      </c>
      <c r="F153" s="49" t="s">
        <v>622</v>
      </c>
      <c r="G153" s="49" t="s">
        <v>657</v>
      </c>
      <c r="H153" s="49" t="s">
        <v>658</v>
      </c>
      <c r="I153" s="107">
        <f t="shared" si="19"/>
        <v>63.225</v>
      </c>
      <c r="J153" s="104"/>
      <c r="K153" s="104">
        <v>63.225</v>
      </c>
      <c r="L153" s="107"/>
      <c r="M153" s="104"/>
      <c r="N153" s="107">
        <f t="shared" si="23"/>
        <v>63.225</v>
      </c>
      <c r="O153" s="104"/>
      <c r="P153" s="104">
        <v>63.225</v>
      </c>
      <c r="Q153" s="107"/>
      <c r="R153" s="104"/>
      <c r="S153" s="104">
        <f t="shared" si="21"/>
        <v>0</v>
      </c>
      <c r="T153" s="104"/>
      <c r="U153" s="104">
        <f t="shared" si="24"/>
        <v>0</v>
      </c>
      <c r="V153" s="104"/>
      <c r="W153" s="104"/>
      <c r="X153" s="146">
        <v>43374</v>
      </c>
      <c r="Y153" s="146">
        <v>43405</v>
      </c>
      <c r="Z153" s="49">
        <v>92</v>
      </c>
      <c r="AA153" s="49">
        <v>342</v>
      </c>
      <c r="AB153" s="49">
        <v>305</v>
      </c>
      <c r="AC153" s="49" t="s">
        <v>625</v>
      </c>
      <c r="AD153" s="49"/>
      <c r="AE153" s="49"/>
    </row>
    <row r="154" ht="72" customHeight="1" spans="1:31">
      <c r="A154" s="20">
        <v>13</v>
      </c>
      <c r="B154" s="94" t="s">
        <v>655</v>
      </c>
      <c r="C154" s="28" t="s">
        <v>659</v>
      </c>
      <c r="D154" s="28" t="s">
        <v>659</v>
      </c>
      <c r="E154" s="96" t="s">
        <v>96</v>
      </c>
      <c r="F154" s="49" t="s">
        <v>622</v>
      </c>
      <c r="G154" s="49" t="s">
        <v>623</v>
      </c>
      <c r="H154" s="49" t="s">
        <v>660</v>
      </c>
      <c r="I154" s="107">
        <f t="shared" si="19"/>
        <v>71.5</v>
      </c>
      <c r="J154" s="104"/>
      <c r="K154" s="104">
        <v>71.5</v>
      </c>
      <c r="L154" s="107"/>
      <c r="M154" s="104"/>
      <c r="N154" s="107">
        <f t="shared" si="23"/>
        <v>71.5</v>
      </c>
      <c r="O154" s="104"/>
      <c r="P154" s="104">
        <v>71.5</v>
      </c>
      <c r="Q154" s="107"/>
      <c r="R154" s="104"/>
      <c r="S154" s="104">
        <f t="shared" si="21"/>
        <v>0</v>
      </c>
      <c r="T154" s="104"/>
      <c r="U154" s="104">
        <f t="shared" si="24"/>
        <v>0</v>
      </c>
      <c r="V154" s="104"/>
      <c r="W154" s="104"/>
      <c r="X154" s="146">
        <v>43374</v>
      </c>
      <c r="Y154" s="146">
        <v>43405</v>
      </c>
      <c r="Z154" s="49">
        <v>150</v>
      </c>
      <c r="AA154" s="49">
        <v>524</v>
      </c>
      <c r="AB154" s="49">
        <v>795</v>
      </c>
      <c r="AC154" s="49" t="s">
        <v>625</v>
      </c>
      <c r="AD154" s="49"/>
      <c r="AE154" s="49"/>
    </row>
    <row r="155" ht="72" customHeight="1" spans="1:31">
      <c r="A155" s="20">
        <v>14</v>
      </c>
      <c r="B155" s="94" t="s">
        <v>105</v>
      </c>
      <c r="C155" s="28" t="s">
        <v>661</v>
      </c>
      <c r="D155" s="28" t="s">
        <v>661</v>
      </c>
      <c r="E155" s="96" t="s">
        <v>161</v>
      </c>
      <c r="F155" s="49" t="s">
        <v>622</v>
      </c>
      <c r="G155" s="49" t="s">
        <v>636</v>
      </c>
      <c r="H155" s="49" t="s">
        <v>662</v>
      </c>
      <c r="I155" s="107">
        <f t="shared" si="19"/>
        <v>11</v>
      </c>
      <c r="J155" s="104"/>
      <c r="K155" s="104"/>
      <c r="L155" s="107">
        <v>11</v>
      </c>
      <c r="M155" s="104"/>
      <c r="N155" s="107">
        <f t="shared" si="23"/>
        <v>11</v>
      </c>
      <c r="O155" s="104"/>
      <c r="P155" s="104"/>
      <c r="Q155" s="107">
        <v>11</v>
      </c>
      <c r="R155" s="104"/>
      <c r="S155" s="104">
        <f t="shared" si="21"/>
        <v>0</v>
      </c>
      <c r="T155" s="104"/>
      <c r="U155" s="104"/>
      <c r="V155" s="104">
        <f t="shared" ref="V155:V161" si="25">L155-Q155</f>
        <v>0</v>
      </c>
      <c r="W155" s="104"/>
      <c r="X155" s="146">
        <v>43282</v>
      </c>
      <c r="Y155" s="146">
        <v>43374</v>
      </c>
      <c r="Z155" s="49"/>
      <c r="AA155" s="49"/>
      <c r="AB155" s="49"/>
      <c r="AC155" s="49" t="s">
        <v>625</v>
      </c>
      <c r="AD155" s="49"/>
      <c r="AE155" s="49"/>
    </row>
    <row r="156" ht="72" customHeight="1" spans="1:31">
      <c r="A156" s="20">
        <v>15</v>
      </c>
      <c r="B156" s="94" t="s">
        <v>640</v>
      </c>
      <c r="C156" s="28" t="s">
        <v>663</v>
      </c>
      <c r="D156" s="28" t="s">
        <v>663</v>
      </c>
      <c r="E156" s="96" t="s">
        <v>161</v>
      </c>
      <c r="F156" s="49" t="s">
        <v>622</v>
      </c>
      <c r="G156" s="49" t="s">
        <v>633</v>
      </c>
      <c r="H156" s="49" t="s">
        <v>664</v>
      </c>
      <c r="I156" s="107">
        <f t="shared" si="19"/>
        <v>8.075</v>
      </c>
      <c r="J156" s="104"/>
      <c r="K156" s="104"/>
      <c r="L156" s="107">
        <v>8.075</v>
      </c>
      <c r="M156" s="104"/>
      <c r="N156" s="107">
        <f t="shared" si="23"/>
        <v>8.075</v>
      </c>
      <c r="O156" s="104"/>
      <c r="P156" s="104"/>
      <c r="Q156" s="107">
        <v>8.075</v>
      </c>
      <c r="R156" s="104"/>
      <c r="S156" s="104">
        <f t="shared" si="21"/>
        <v>0</v>
      </c>
      <c r="T156" s="104"/>
      <c r="U156" s="104"/>
      <c r="V156" s="104">
        <f t="shared" si="25"/>
        <v>0</v>
      </c>
      <c r="W156" s="104"/>
      <c r="X156" s="146">
        <v>43252</v>
      </c>
      <c r="Y156" s="146">
        <v>43282</v>
      </c>
      <c r="Z156" s="49">
        <v>42</v>
      </c>
      <c r="AA156" s="49">
        <v>140</v>
      </c>
      <c r="AB156" s="49">
        <v>358</v>
      </c>
      <c r="AC156" s="49" t="s">
        <v>625</v>
      </c>
      <c r="AD156" s="49"/>
      <c r="AE156" s="49"/>
    </row>
    <row r="157" ht="72" customHeight="1" spans="1:31">
      <c r="A157" s="20">
        <v>16</v>
      </c>
      <c r="B157" s="94" t="s">
        <v>640</v>
      </c>
      <c r="C157" s="28" t="s">
        <v>665</v>
      </c>
      <c r="D157" s="28" t="s">
        <v>665</v>
      </c>
      <c r="E157" s="96" t="s">
        <v>161</v>
      </c>
      <c r="F157" s="49" t="s">
        <v>622</v>
      </c>
      <c r="G157" s="49" t="s">
        <v>623</v>
      </c>
      <c r="H157" s="49" t="s">
        <v>664</v>
      </c>
      <c r="I157" s="107">
        <f t="shared" si="19"/>
        <v>8.075</v>
      </c>
      <c r="J157" s="104"/>
      <c r="K157" s="104"/>
      <c r="L157" s="107">
        <v>8.075</v>
      </c>
      <c r="M157" s="104"/>
      <c r="N157" s="107">
        <f t="shared" si="23"/>
        <v>8.075</v>
      </c>
      <c r="O157" s="104"/>
      <c r="P157" s="104"/>
      <c r="Q157" s="107">
        <v>8.075</v>
      </c>
      <c r="R157" s="104"/>
      <c r="S157" s="104">
        <f t="shared" si="21"/>
        <v>0</v>
      </c>
      <c r="T157" s="104"/>
      <c r="U157" s="104"/>
      <c r="V157" s="104">
        <f t="shared" si="25"/>
        <v>0</v>
      </c>
      <c r="W157" s="104"/>
      <c r="X157" s="146">
        <v>43252</v>
      </c>
      <c r="Y157" s="146">
        <v>43282</v>
      </c>
      <c r="Z157" s="49">
        <v>150</v>
      </c>
      <c r="AA157" s="49">
        <v>524</v>
      </c>
      <c r="AB157" s="49">
        <v>795</v>
      </c>
      <c r="AC157" s="49" t="s">
        <v>625</v>
      </c>
      <c r="AD157" s="49"/>
      <c r="AE157" s="49"/>
    </row>
    <row r="158" ht="72" customHeight="1" spans="1:31">
      <c r="A158" s="20">
        <v>17</v>
      </c>
      <c r="B158" s="94" t="s">
        <v>640</v>
      </c>
      <c r="C158" s="28" t="s">
        <v>666</v>
      </c>
      <c r="D158" s="28" t="s">
        <v>666</v>
      </c>
      <c r="E158" s="96" t="s">
        <v>161</v>
      </c>
      <c r="F158" s="49" t="s">
        <v>622</v>
      </c>
      <c r="G158" s="49" t="s">
        <v>667</v>
      </c>
      <c r="H158" s="49" t="s">
        <v>668</v>
      </c>
      <c r="I158" s="107">
        <f t="shared" si="19"/>
        <v>15.36</v>
      </c>
      <c r="J158" s="104"/>
      <c r="K158" s="104"/>
      <c r="L158" s="107">
        <v>15.36</v>
      </c>
      <c r="M158" s="104"/>
      <c r="N158" s="107">
        <f t="shared" si="23"/>
        <v>15.36</v>
      </c>
      <c r="O158" s="104"/>
      <c r="P158" s="104"/>
      <c r="Q158" s="107">
        <v>15.36</v>
      </c>
      <c r="R158" s="104"/>
      <c r="S158" s="104">
        <f t="shared" si="21"/>
        <v>0</v>
      </c>
      <c r="T158" s="104"/>
      <c r="U158" s="104"/>
      <c r="V158" s="104">
        <f t="shared" si="25"/>
        <v>0</v>
      </c>
      <c r="W158" s="104"/>
      <c r="X158" s="146">
        <v>43313</v>
      </c>
      <c r="Y158" s="146">
        <v>43344</v>
      </c>
      <c r="Z158" s="49">
        <v>75</v>
      </c>
      <c r="AA158" s="49">
        <v>252</v>
      </c>
      <c r="AB158" s="49">
        <v>1597</v>
      </c>
      <c r="AC158" s="49" t="s">
        <v>625</v>
      </c>
      <c r="AD158" s="49"/>
      <c r="AE158" s="49"/>
    </row>
    <row r="159" ht="72" customHeight="1" spans="1:31">
      <c r="A159" s="20">
        <v>18</v>
      </c>
      <c r="B159" s="94" t="s">
        <v>640</v>
      </c>
      <c r="C159" s="28" t="s">
        <v>669</v>
      </c>
      <c r="D159" s="28" t="s">
        <v>669</v>
      </c>
      <c r="E159" s="96" t="s">
        <v>161</v>
      </c>
      <c r="F159" s="49" t="s">
        <v>622</v>
      </c>
      <c r="G159" s="49" t="s">
        <v>670</v>
      </c>
      <c r="H159" s="49" t="s">
        <v>671</v>
      </c>
      <c r="I159" s="107">
        <f t="shared" si="19"/>
        <v>12.4</v>
      </c>
      <c r="J159" s="104"/>
      <c r="K159" s="104"/>
      <c r="L159" s="107">
        <v>12.4</v>
      </c>
      <c r="M159" s="104"/>
      <c r="N159" s="107">
        <f t="shared" si="23"/>
        <v>12.4</v>
      </c>
      <c r="O159" s="104"/>
      <c r="P159" s="104"/>
      <c r="Q159" s="107">
        <v>12.4</v>
      </c>
      <c r="R159" s="104"/>
      <c r="S159" s="104">
        <f t="shared" si="21"/>
        <v>0</v>
      </c>
      <c r="T159" s="104"/>
      <c r="U159" s="104"/>
      <c r="V159" s="104">
        <f t="shared" si="25"/>
        <v>0</v>
      </c>
      <c r="W159" s="104"/>
      <c r="X159" s="146">
        <v>43313</v>
      </c>
      <c r="Y159" s="146">
        <v>43344</v>
      </c>
      <c r="Z159" s="49">
        <v>36</v>
      </c>
      <c r="AA159" s="49">
        <v>90</v>
      </c>
      <c r="AB159" s="49">
        <v>819</v>
      </c>
      <c r="AC159" s="49" t="s">
        <v>625</v>
      </c>
      <c r="AD159" s="49"/>
      <c r="AE159" s="49"/>
    </row>
    <row r="160" ht="72" customHeight="1" spans="1:31">
      <c r="A160" s="20">
        <v>19</v>
      </c>
      <c r="B160" s="94" t="s">
        <v>640</v>
      </c>
      <c r="C160" s="28" t="s">
        <v>672</v>
      </c>
      <c r="D160" s="28" t="s">
        <v>672</v>
      </c>
      <c r="E160" s="96" t="s">
        <v>161</v>
      </c>
      <c r="F160" s="49" t="s">
        <v>622</v>
      </c>
      <c r="G160" s="49" t="s">
        <v>648</v>
      </c>
      <c r="H160" s="49" t="s">
        <v>668</v>
      </c>
      <c r="I160" s="107">
        <f t="shared" si="19"/>
        <v>15.36</v>
      </c>
      <c r="J160" s="104"/>
      <c r="K160" s="104"/>
      <c r="L160" s="107">
        <v>15.36</v>
      </c>
      <c r="M160" s="104"/>
      <c r="N160" s="107">
        <f t="shared" si="23"/>
        <v>15.36</v>
      </c>
      <c r="O160" s="104"/>
      <c r="P160" s="104"/>
      <c r="Q160" s="107">
        <v>15.36</v>
      </c>
      <c r="R160" s="104"/>
      <c r="S160" s="104">
        <f t="shared" si="21"/>
        <v>0</v>
      </c>
      <c r="T160" s="104"/>
      <c r="U160" s="104"/>
      <c r="V160" s="104">
        <f t="shared" si="25"/>
        <v>0</v>
      </c>
      <c r="W160" s="104"/>
      <c r="X160" s="146">
        <v>43344</v>
      </c>
      <c r="Y160" s="146">
        <v>43374</v>
      </c>
      <c r="Z160" s="49">
        <v>56</v>
      </c>
      <c r="AA160" s="49">
        <v>157</v>
      </c>
      <c r="AB160" s="49">
        <v>1371</v>
      </c>
      <c r="AC160" s="49" t="s">
        <v>625</v>
      </c>
      <c r="AD160" s="49"/>
      <c r="AE160" s="49"/>
    </row>
    <row r="161" ht="72" customHeight="1" spans="1:31">
      <c r="A161" s="20">
        <v>20</v>
      </c>
      <c r="B161" s="94" t="s">
        <v>655</v>
      </c>
      <c r="C161" s="28" t="s">
        <v>673</v>
      </c>
      <c r="D161" s="28" t="s">
        <v>673</v>
      </c>
      <c r="E161" s="96" t="s">
        <v>161</v>
      </c>
      <c r="F161" s="49" t="s">
        <v>622</v>
      </c>
      <c r="G161" s="49" t="s">
        <v>657</v>
      </c>
      <c r="H161" s="49" t="s">
        <v>671</v>
      </c>
      <c r="I161" s="107">
        <f t="shared" si="19"/>
        <v>12.72</v>
      </c>
      <c r="J161" s="104"/>
      <c r="K161" s="104"/>
      <c r="L161" s="107">
        <v>12.72</v>
      </c>
      <c r="M161" s="104"/>
      <c r="N161" s="107">
        <f t="shared" si="23"/>
        <v>12.72</v>
      </c>
      <c r="O161" s="104"/>
      <c r="P161" s="104"/>
      <c r="Q161" s="107">
        <v>12.72</v>
      </c>
      <c r="R161" s="104"/>
      <c r="S161" s="104">
        <f t="shared" si="21"/>
        <v>0</v>
      </c>
      <c r="T161" s="104"/>
      <c r="U161" s="104"/>
      <c r="V161" s="104">
        <f t="shared" si="25"/>
        <v>0</v>
      </c>
      <c r="W161" s="104"/>
      <c r="X161" s="146">
        <v>43405</v>
      </c>
      <c r="Y161" s="146">
        <v>43435</v>
      </c>
      <c r="Z161" s="49">
        <v>92</v>
      </c>
      <c r="AA161" s="49">
        <v>342</v>
      </c>
      <c r="AB161" s="49">
        <v>305</v>
      </c>
      <c r="AC161" s="49" t="s">
        <v>625</v>
      </c>
      <c r="AD161" s="49"/>
      <c r="AE161" s="49"/>
    </row>
    <row r="162" s="49" customFormat="1" ht="36" customHeight="1" spans="1:28">
      <c r="A162" s="42">
        <v>21</v>
      </c>
      <c r="B162" s="28" t="s">
        <v>205</v>
      </c>
      <c r="C162" s="29" t="s">
        <v>206</v>
      </c>
      <c r="D162" s="149" t="s">
        <v>674</v>
      </c>
      <c r="E162" s="42" t="s">
        <v>675</v>
      </c>
      <c r="F162" s="49" t="s">
        <v>676</v>
      </c>
      <c r="G162" s="49" t="s">
        <v>677</v>
      </c>
      <c r="H162" s="149" t="s">
        <v>678</v>
      </c>
      <c r="I162" s="107">
        <v>40</v>
      </c>
      <c r="J162" s="107"/>
      <c r="K162" s="107"/>
      <c r="L162" s="107">
        <v>40</v>
      </c>
      <c r="M162" s="107"/>
      <c r="N162" s="107">
        <v>40</v>
      </c>
      <c r="O162" s="107"/>
      <c r="P162" s="107"/>
      <c r="Q162" s="107">
        <v>40</v>
      </c>
      <c r="R162" s="107"/>
      <c r="S162" s="107">
        <v>0</v>
      </c>
      <c r="T162" s="111"/>
      <c r="U162" s="111"/>
      <c r="V162" s="113"/>
      <c r="W162" s="111"/>
      <c r="X162" s="49" t="s">
        <v>679</v>
      </c>
      <c r="Y162" s="49" t="s">
        <v>204</v>
      </c>
      <c r="Z162" s="49">
        <v>32</v>
      </c>
      <c r="AA162" s="49">
        <v>83</v>
      </c>
      <c r="AB162" s="42"/>
    </row>
    <row r="163" s="49" customFormat="1" ht="36" customHeight="1" spans="1:28">
      <c r="A163" s="42">
        <v>22</v>
      </c>
      <c r="B163" s="28" t="s">
        <v>205</v>
      </c>
      <c r="C163" s="29" t="s">
        <v>206</v>
      </c>
      <c r="D163" s="29" t="s">
        <v>680</v>
      </c>
      <c r="E163" s="42" t="s">
        <v>675</v>
      </c>
      <c r="F163" s="49" t="s">
        <v>676</v>
      </c>
      <c r="G163" s="42" t="s">
        <v>630</v>
      </c>
      <c r="H163" s="42" t="s">
        <v>681</v>
      </c>
      <c r="I163" s="107">
        <v>10</v>
      </c>
      <c r="J163" s="107"/>
      <c r="K163" s="107"/>
      <c r="L163" s="107">
        <v>10</v>
      </c>
      <c r="M163" s="107"/>
      <c r="N163" s="107">
        <v>9.5</v>
      </c>
      <c r="O163" s="107"/>
      <c r="P163" s="107"/>
      <c r="Q163" s="107">
        <v>9.5</v>
      </c>
      <c r="R163" s="107"/>
      <c r="S163" s="107">
        <v>0.5</v>
      </c>
      <c r="T163" s="111"/>
      <c r="U163" s="111"/>
      <c r="V163" s="113"/>
      <c r="W163" s="111"/>
      <c r="X163" s="49" t="s">
        <v>209</v>
      </c>
      <c r="Y163" s="49" t="s">
        <v>209</v>
      </c>
      <c r="Z163" s="49">
        <v>5</v>
      </c>
      <c r="AA163" s="49">
        <v>13</v>
      </c>
      <c r="AB163" s="42"/>
    </row>
    <row r="164" s="49" customFormat="1" ht="36" customHeight="1" spans="1:28">
      <c r="A164" s="42">
        <v>23</v>
      </c>
      <c r="B164" s="28" t="s">
        <v>205</v>
      </c>
      <c r="C164" s="29" t="s">
        <v>206</v>
      </c>
      <c r="D164" s="29" t="s">
        <v>682</v>
      </c>
      <c r="E164" s="42" t="s">
        <v>96</v>
      </c>
      <c r="F164" s="49" t="s">
        <v>676</v>
      </c>
      <c r="G164" s="49" t="s">
        <v>683</v>
      </c>
      <c r="H164" s="49" t="s">
        <v>684</v>
      </c>
      <c r="I164" s="107">
        <v>10</v>
      </c>
      <c r="J164" s="107"/>
      <c r="K164" s="107"/>
      <c r="L164" s="107">
        <v>10</v>
      </c>
      <c r="M164" s="107"/>
      <c r="N164" s="107">
        <v>10</v>
      </c>
      <c r="O164" s="107"/>
      <c r="P164" s="107"/>
      <c r="Q164" s="107">
        <v>10</v>
      </c>
      <c r="R164" s="107"/>
      <c r="S164" s="107">
        <v>0</v>
      </c>
      <c r="T164" s="111"/>
      <c r="U164" s="111"/>
      <c r="V164" s="113"/>
      <c r="W164" s="111"/>
      <c r="X164" s="49" t="s">
        <v>685</v>
      </c>
      <c r="Y164" s="49" t="s">
        <v>458</v>
      </c>
      <c r="Z164" s="47">
        <v>34</v>
      </c>
      <c r="AA164" s="47">
        <v>124</v>
      </c>
      <c r="AB164" s="42">
        <v>131</v>
      </c>
    </row>
    <row r="165" s="49" customFormat="1" ht="36" customHeight="1" spans="1:28">
      <c r="A165" s="42">
        <v>24</v>
      </c>
      <c r="B165" s="28" t="s">
        <v>211</v>
      </c>
      <c r="C165" s="29" t="s">
        <v>212</v>
      </c>
      <c r="D165" s="29" t="s">
        <v>686</v>
      </c>
      <c r="E165" s="42" t="s">
        <v>687</v>
      </c>
      <c r="F165" s="49" t="s">
        <v>676</v>
      </c>
      <c r="G165" s="42" t="s">
        <v>636</v>
      </c>
      <c r="H165" s="49" t="s">
        <v>688</v>
      </c>
      <c r="I165" s="107">
        <v>1.6</v>
      </c>
      <c r="J165" s="107"/>
      <c r="K165" s="107"/>
      <c r="L165" s="107">
        <v>1.6</v>
      </c>
      <c r="M165" s="107"/>
      <c r="N165" s="107">
        <v>1.6</v>
      </c>
      <c r="O165" s="107"/>
      <c r="P165" s="107"/>
      <c r="Q165" s="107">
        <v>1.6</v>
      </c>
      <c r="R165" s="107"/>
      <c r="S165" s="107">
        <v>0</v>
      </c>
      <c r="T165" s="111"/>
      <c r="U165" s="111"/>
      <c r="V165" s="113"/>
      <c r="W165" s="111"/>
      <c r="X165" s="49" t="s">
        <v>689</v>
      </c>
      <c r="Y165" s="49" t="s">
        <v>689</v>
      </c>
      <c r="AB165" s="42"/>
    </row>
    <row r="166" s="76" customFormat="1" ht="34.5" customHeight="1" spans="1:31">
      <c r="A166" s="91" t="s">
        <v>690</v>
      </c>
      <c r="B166" s="92"/>
      <c r="C166" s="92"/>
      <c r="D166" s="92"/>
      <c r="E166" s="92"/>
      <c r="F166" s="92"/>
      <c r="G166" s="92"/>
      <c r="H166" s="93"/>
      <c r="I166" s="105">
        <f t="shared" ref="I166:W166" si="26">SUM(I142:I165)</f>
        <v>1007.37885</v>
      </c>
      <c r="J166" s="105">
        <f t="shared" si="26"/>
        <v>660.06385</v>
      </c>
      <c r="K166" s="105">
        <f t="shared" si="26"/>
        <v>202.725</v>
      </c>
      <c r="L166" s="105">
        <f t="shared" si="26"/>
        <v>144.59</v>
      </c>
      <c r="M166" s="105">
        <f t="shared" si="26"/>
        <v>0</v>
      </c>
      <c r="N166" s="105">
        <f t="shared" si="26"/>
        <v>1004.96585</v>
      </c>
      <c r="O166" s="105">
        <f t="shared" si="26"/>
        <v>658.15985</v>
      </c>
      <c r="P166" s="105">
        <f t="shared" si="26"/>
        <v>202.725</v>
      </c>
      <c r="Q166" s="105">
        <f t="shared" si="26"/>
        <v>144.09</v>
      </c>
      <c r="R166" s="105">
        <f t="shared" si="26"/>
        <v>0</v>
      </c>
      <c r="S166" s="105">
        <f t="shared" si="26"/>
        <v>2.413</v>
      </c>
      <c r="T166" s="105">
        <f t="shared" si="26"/>
        <v>1.913</v>
      </c>
      <c r="U166" s="105">
        <f t="shared" si="26"/>
        <v>0</v>
      </c>
      <c r="V166" s="105">
        <f t="shared" si="26"/>
        <v>0</v>
      </c>
      <c r="W166" s="105">
        <f t="shared" si="26"/>
        <v>0</v>
      </c>
      <c r="X166" s="112"/>
      <c r="Y166" s="112"/>
      <c r="Z166" s="112"/>
      <c r="AA166" s="112"/>
      <c r="AB166" s="112"/>
      <c r="AC166" s="49"/>
      <c r="AD166" s="49"/>
      <c r="AE166" s="49"/>
    </row>
    <row r="167" ht="72" customHeight="1" spans="1:31">
      <c r="A167" s="20">
        <v>1</v>
      </c>
      <c r="B167" s="94" t="s">
        <v>691</v>
      </c>
      <c r="C167" s="28" t="s">
        <v>692</v>
      </c>
      <c r="D167" s="28" t="s">
        <v>692</v>
      </c>
      <c r="E167" s="96" t="s">
        <v>161</v>
      </c>
      <c r="F167" s="49" t="s">
        <v>693</v>
      </c>
      <c r="G167" s="49" t="s">
        <v>694</v>
      </c>
      <c r="H167" s="49" t="s">
        <v>695</v>
      </c>
      <c r="I167" s="107">
        <v>6.7639</v>
      </c>
      <c r="J167" s="104"/>
      <c r="K167" s="104"/>
      <c r="L167" s="104">
        <v>6.7639</v>
      </c>
      <c r="M167" s="104"/>
      <c r="N167" s="107">
        <v>6.7639</v>
      </c>
      <c r="O167" s="104"/>
      <c r="P167" s="104"/>
      <c r="Q167" s="104">
        <v>6.7639</v>
      </c>
      <c r="R167" s="104"/>
      <c r="S167" s="104">
        <v>0</v>
      </c>
      <c r="T167" s="104"/>
      <c r="U167" s="104"/>
      <c r="V167" s="104">
        <v>0</v>
      </c>
      <c r="W167" s="104"/>
      <c r="X167" s="146" t="s">
        <v>696</v>
      </c>
      <c r="Y167" s="146" t="s">
        <v>697</v>
      </c>
      <c r="Z167" s="49">
        <v>108</v>
      </c>
      <c r="AA167" s="49">
        <v>405</v>
      </c>
      <c r="AB167" s="49" t="s">
        <v>698</v>
      </c>
      <c r="AC167" s="49"/>
      <c r="AD167" s="49"/>
      <c r="AE167" s="49"/>
    </row>
    <row r="168" ht="72" customHeight="1" spans="1:31">
      <c r="A168" s="20">
        <v>2</v>
      </c>
      <c r="B168" s="94" t="s">
        <v>105</v>
      </c>
      <c r="C168" s="28" t="s">
        <v>699</v>
      </c>
      <c r="D168" s="28" t="s">
        <v>699</v>
      </c>
      <c r="E168" s="96" t="s">
        <v>161</v>
      </c>
      <c r="F168" s="49" t="s">
        <v>693</v>
      </c>
      <c r="G168" s="49" t="s">
        <v>700</v>
      </c>
      <c r="H168" s="49" t="s">
        <v>701</v>
      </c>
      <c r="I168" s="107">
        <v>7</v>
      </c>
      <c r="J168" s="104"/>
      <c r="K168" s="104"/>
      <c r="L168" s="107">
        <v>7</v>
      </c>
      <c r="M168" s="104"/>
      <c r="N168" s="107">
        <v>7</v>
      </c>
      <c r="O168" s="104"/>
      <c r="P168" s="104"/>
      <c r="Q168" s="107">
        <v>7</v>
      </c>
      <c r="R168" s="104"/>
      <c r="S168" s="104">
        <v>0</v>
      </c>
      <c r="T168" s="104"/>
      <c r="U168" s="104"/>
      <c r="V168" s="104">
        <v>0</v>
      </c>
      <c r="W168" s="104"/>
      <c r="X168" s="146" t="s">
        <v>116</v>
      </c>
      <c r="Y168" s="146" t="s">
        <v>356</v>
      </c>
      <c r="Z168" s="49">
        <v>210</v>
      </c>
      <c r="AA168" s="49">
        <v>210</v>
      </c>
      <c r="AB168" s="49"/>
      <c r="AC168" s="49"/>
      <c r="AD168" s="49"/>
      <c r="AE168" s="49"/>
    </row>
    <row r="169" ht="72" customHeight="1" spans="1:31">
      <c r="A169" s="20">
        <v>3</v>
      </c>
      <c r="B169" s="94" t="s">
        <v>702</v>
      </c>
      <c r="C169" s="28" t="s">
        <v>703</v>
      </c>
      <c r="D169" s="28" t="s">
        <v>703</v>
      </c>
      <c r="E169" s="96" t="s">
        <v>96</v>
      </c>
      <c r="F169" s="49" t="s">
        <v>693</v>
      </c>
      <c r="G169" s="49" t="s">
        <v>704</v>
      </c>
      <c r="H169" s="49" t="s">
        <v>705</v>
      </c>
      <c r="I169" s="107">
        <v>38.68</v>
      </c>
      <c r="J169" s="104">
        <v>38.68</v>
      </c>
      <c r="K169" s="104"/>
      <c r="L169" s="107"/>
      <c r="M169" s="104"/>
      <c r="N169" s="107">
        <v>38.68</v>
      </c>
      <c r="O169" s="107">
        <v>38.68</v>
      </c>
      <c r="P169" s="104"/>
      <c r="Q169" s="107"/>
      <c r="R169" s="104"/>
      <c r="S169" s="104">
        <v>0</v>
      </c>
      <c r="T169" s="104"/>
      <c r="U169" s="104"/>
      <c r="V169" s="104"/>
      <c r="W169" s="104"/>
      <c r="X169" s="146" t="s">
        <v>458</v>
      </c>
      <c r="Y169" s="146" t="s">
        <v>441</v>
      </c>
      <c r="Z169" s="49">
        <v>75</v>
      </c>
      <c r="AA169" s="49">
        <v>244</v>
      </c>
      <c r="AB169" s="49" t="s">
        <v>706</v>
      </c>
      <c r="AC169" s="49"/>
      <c r="AD169" s="49"/>
      <c r="AE169" s="49"/>
    </row>
    <row r="170" ht="72" customHeight="1" spans="1:31">
      <c r="A170" s="20">
        <v>4</v>
      </c>
      <c r="B170" s="94" t="s">
        <v>702</v>
      </c>
      <c r="C170" s="28" t="s">
        <v>707</v>
      </c>
      <c r="D170" s="28" t="s">
        <v>707</v>
      </c>
      <c r="E170" s="96" t="s">
        <v>96</v>
      </c>
      <c r="F170" s="49" t="s">
        <v>693</v>
      </c>
      <c r="G170" s="49" t="s">
        <v>708</v>
      </c>
      <c r="H170" s="49" t="s">
        <v>709</v>
      </c>
      <c r="I170" s="107">
        <v>23.9</v>
      </c>
      <c r="J170" s="104">
        <v>23.9</v>
      </c>
      <c r="K170" s="104"/>
      <c r="L170" s="107"/>
      <c r="M170" s="104"/>
      <c r="N170" s="107">
        <v>23.9</v>
      </c>
      <c r="O170" s="107">
        <v>23.9</v>
      </c>
      <c r="P170" s="104"/>
      <c r="Q170" s="107"/>
      <c r="R170" s="104"/>
      <c r="S170" s="104">
        <v>0</v>
      </c>
      <c r="T170" s="104"/>
      <c r="U170" s="104"/>
      <c r="V170" s="104"/>
      <c r="W170" s="104"/>
      <c r="X170" s="146" t="s">
        <v>458</v>
      </c>
      <c r="Y170" s="146" t="s">
        <v>441</v>
      </c>
      <c r="Z170" s="49">
        <v>131</v>
      </c>
      <c r="AA170" s="49">
        <v>509</v>
      </c>
      <c r="AB170" s="49" t="s">
        <v>710</v>
      </c>
      <c r="AC170" s="49"/>
      <c r="AD170" s="49"/>
      <c r="AE170" s="49"/>
    </row>
    <row r="171" ht="72" customHeight="1" spans="1:31">
      <c r="A171" s="20">
        <v>5</v>
      </c>
      <c r="B171" s="94" t="s">
        <v>702</v>
      </c>
      <c r="C171" s="28" t="s">
        <v>711</v>
      </c>
      <c r="D171" s="28" t="s">
        <v>711</v>
      </c>
      <c r="E171" s="96" t="s">
        <v>96</v>
      </c>
      <c r="F171" s="49" t="s">
        <v>693</v>
      </c>
      <c r="G171" s="49" t="s">
        <v>712</v>
      </c>
      <c r="H171" s="49" t="s">
        <v>713</v>
      </c>
      <c r="I171" s="107">
        <v>23.5</v>
      </c>
      <c r="J171" s="104">
        <v>23.5</v>
      </c>
      <c r="K171" s="104"/>
      <c r="L171" s="107"/>
      <c r="M171" s="104"/>
      <c r="N171" s="107">
        <v>23.5</v>
      </c>
      <c r="O171" s="107">
        <v>23.5</v>
      </c>
      <c r="P171" s="104"/>
      <c r="Q171" s="107"/>
      <c r="R171" s="104"/>
      <c r="S171" s="104">
        <v>0</v>
      </c>
      <c r="T171" s="104"/>
      <c r="U171" s="104"/>
      <c r="V171" s="104"/>
      <c r="W171" s="104"/>
      <c r="X171" s="146" t="s">
        <v>458</v>
      </c>
      <c r="Y171" s="146" t="s">
        <v>441</v>
      </c>
      <c r="Z171" s="49">
        <v>61</v>
      </c>
      <c r="AA171" s="49">
        <v>248</v>
      </c>
      <c r="AB171" s="49" t="s">
        <v>714</v>
      </c>
      <c r="AC171" s="49"/>
      <c r="AD171" s="49"/>
      <c r="AE171" s="49"/>
    </row>
    <row r="172" ht="72" customHeight="1" spans="1:31">
      <c r="A172" s="20">
        <v>6</v>
      </c>
      <c r="B172" s="94" t="s">
        <v>702</v>
      </c>
      <c r="C172" s="28" t="s">
        <v>715</v>
      </c>
      <c r="D172" s="28" t="s">
        <v>715</v>
      </c>
      <c r="E172" s="96" t="s">
        <v>96</v>
      </c>
      <c r="F172" s="49" t="s">
        <v>693</v>
      </c>
      <c r="G172" s="49" t="s">
        <v>716</v>
      </c>
      <c r="H172" s="49" t="s">
        <v>717</v>
      </c>
      <c r="I172" s="107">
        <v>10</v>
      </c>
      <c r="J172" s="104">
        <v>10</v>
      </c>
      <c r="K172" s="104"/>
      <c r="L172" s="107"/>
      <c r="M172" s="104"/>
      <c r="N172" s="107">
        <v>10</v>
      </c>
      <c r="O172" s="107">
        <v>10</v>
      </c>
      <c r="P172" s="104"/>
      <c r="Q172" s="107"/>
      <c r="R172" s="104"/>
      <c r="S172" s="104">
        <v>0</v>
      </c>
      <c r="T172" s="104"/>
      <c r="U172" s="104"/>
      <c r="V172" s="104"/>
      <c r="W172" s="104"/>
      <c r="X172" s="146" t="s">
        <v>458</v>
      </c>
      <c r="Y172" s="146" t="s">
        <v>441</v>
      </c>
      <c r="Z172" s="49">
        <v>49</v>
      </c>
      <c r="AA172" s="49">
        <v>158</v>
      </c>
      <c r="AB172" s="49" t="s">
        <v>718</v>
      </c>
      <c r="AC172" s="49"/>
      <c r="AD172" s="49"/>
      <c r="AE172" s="49"/>
    </row>
    <row r="173" ht="72" customHeight="1" spans="1:31">
      <c r="A173" s="20">
        <v>7</v>
      </c>
      <c r="B173" s="94" t="s">
        <v>702</v>
      </c>
      <c r="C173" s="28" t="s">
        <v>719</v>
      </c>
      <c r="D173" s="28" t="s">
        <v>719</v>
      </c>
      <c r="E173" s="96" t="s">
        <v>96</v>
      </c>
      <c r="F173" s="49" t="s">
        <v>693</v>
      </c>
      <c r="G173" s="49" t="s">
        <v>720</v>
      </c>
      <c r="H173" s="49" t="s">
        <v>721</v>
      </c>
      <c r="I173" s="107">
        <v>15.48</v>
      </c>
      <c r="J173" s="104">
        <v>15.48</v>
      </c>
      <c r="K173" s="104"/>
      <c r="L173" s="107"/>
      <c r="M173" s="104"/>
      <c r="N173" s="107">
        <v>15.48</v>
      </c>
      <c r="O173" s="107">
        <v>15.48</v>
      </c>
      <c r="P173" s="104"/>
      <c r="Q173" s="107"/>
      <c r="R173" s="104"/>
      <c r="S173" s="104">
        <v>0</v>
      </c>
      <c r="T173" s="104"/>
      <c r="U173" s="104"/>
      <c r="V173" s="104"/>
      <c r="W173" s="104"/>
      <c r="X173" s="146" t="s">
        <v>458</v>
      </c>
      <c r="Y173" s="146" t="s">
        <v>441</v>
      </c>
      <c r="Z173" s="49">
        <v>110</v>
      </c>
      <c r="AA173" s="49">
        <v>421</v>
      </c>
      <c r="AB173" s="49" t="s">
        <v>722</v>
      </c>
      <c r="AC173" s="49"/>
      <c r="AD173" s="49"/>
      <c r="AE173" s="49"/>
    </row>
    <row r="174" ht="72" customHeight="1" spans="1:31">
      <c r="A174" s="20">
        <v>8</v>
      </c>
      <c r="B174" s="94" t="s">
        <v>153</v>
      </c>
      <c r="C174" s="28" t="s">
        <v>723</v>
      </c>
      <c r="D174" s="28" t="s">
        <v>723</v>
      </c>
      <c r="E174" s="96" t="s">
        <v>129</v>
      </c>
      <c r="F174" s="49" t="s">
        <v>693</v>
      </c>
      <c r="G174" s="49" t="s">
        <v>724</v>
      </c>
      <c r="H174" s="49" t="s">
        <v>725</v>
      </c>
      <c r="I174" s="107">
        <v>123.319049</v>
      </c>
      <c r="J174" s="104">
        <v>123.319049</v>
      </c>
      <c r="K174" s="104"/>
      <c r="L174" s="107"/>
      <c r="M174" s="104"/>
      <c r="N174" s="107">
        <v>123.319049</v>
      </c>
      <c r="O174" s="107">
        <v>123.319049</v>
      </c>
      <c r="P174" s="104"/>
      <c r="Q174" s="107"/>
      <c r="R174" s="104"/>
      <c r="S174" s="104">
        <v>0</v>
      </c>
      <c r="T174" s="104"/>
      <c r="U174" s="104"/>
      <c r="V174" s="104"/>
      <c r="W174" s="104"/>
      <c r="X174" s="146" t="s">
        <v>726</v>
      </c>
      <c r="Y174" s="146" t="s">
        <v>727</v>
      </c>
      <c r="Z174" s="49">
        <v>688</v>
      </c>
      <c r="AA174" s="49">
        <v>2541</v>
      </c>
      <c r="AB174" s="49"/>
      <c r="AC174" s="49"/>
      <c r="AD174" s="49"/>
      <c r="AE174" s="49"/>
    </row>
    <row r="175" ht="72" customHeight="1" spans="1:31">
      <c r="A175" s="20">
        <v>9</v>
      </c>
      <c r="B175" s="94" t="s">
        <v>93</v>
      </c>
      <c r="C175" s="28" t="s">
        <v>728</v>
      </c>
      <c r="D175" s="28" t="s">
        <v>728</v>
      </c>
      <c r="E175" s="96" t="s">
        <v>96</v>
      </c>
      <c r="F175" s="49" t="s">
        <v>693</v>
      </c>
      <c r="G175" s="49" t="s">
        <v>724</v>
      </c>
      <c r="H175" s="49" t="s">
        <v>729</v>
      </c>
      <c r="I175" s="107">
        <v>33</v>
      </c>
      <c r="J175" s="104">
        <v>33</v>
      </c>
      <c r="K175" s="104"/>
      <c r="L175" s="107"/>
      <c r="M175" s="104"/>
      <c r="N175" s="107">
        <v>33</v>
      </c>
      <c r="O175" s="104">
        <v>33</v>
      </c>
      <c r="P175" s="104"/>
      <c r="Q175" s="107"/>
      <c r="R175" s="104"/>
      <c r="S175" s="104">
        <v>0</v>
      </c>
      <c r="T175" s="104"/>
      <c r="U175" s="104"/>
      <c r="V175" s="104"/>
      <c r="W175" s="104"/>
      <c r="X175" s="146" t="s">
        <v>730</v>
      </c>
      <c r="Y175" s="146" t="s">
        <v>164</v>
      </c>
      <c r="Z175" s="49">
        <v>66</v>
      </c>
      <c r="AA175" s="49"/>
      <c r="AB175" s="49"/>
      <c r="AC175" s="49"/>
      <c r="AD175" s="49"/>
      <c r="AE175" s="49"/>
    </row>
    <row r="176" ht="72" customHeight="1" spans="1:31">
      <c r="A176" s="20">
        <v>10</v>
      </c>
      <c r="B176" s="94" t="s">
        <v>731</v>
      </c>
      <c r="C176" s="28" t="s">
        <v>732</v>
      </c>
      <c r="D176" s="28" t="s">
        <v>732</v>
      </c>
      <c r="E176" s="96" t="s">
        <v>96</v>
      </c>
      <c r="F176" s="49" t="s">
        <v>693</v>
      </c>
      <c r="G176" s="49" t="s">
        <v>733</v>
      </c>
      <c r="H176" s="49" t="s">
        <v>734</v>
      </c>
      <c r="I176" s="107">
        <v>117.36</v>
      </c>
      <c r="J176" s="104">
        <v>117.36</v>
      </c>
      <c r="K176" s="104"/>
      <c r="L176" s="107"/>
      <c r="M176" s="104"/>
      <c r="N176" s="107">
        <v>117.36</v>
      </c>
      <c r="O176" s="107">
        <v>117.36</v>
      </c>
      <c r="P176" s="107"/>
      <c r="Q176" s="107"/>
      <c r="R176" s="104"/>
      <c r="S176" s="104">
        <v>0</v>
      </c>
      <c r="T176" s="104"/>
      <c r="U176" s="104"/>
      <c r="V176" s="104"/>
      <c r="W176" s="104"/>
      <c r="X176" s="146" t="s">
        <v>558</v>
      </c>
      <c r="Y176" s="146" t="s">
        <v>735</v>
      </c>
      <c r="Z176" s="49">
        <v>383</v>
      </c>
      <c r="AA176" s="49">
        <v>1359</v>
      </c>
      <c r="AB176" s="49" t="s">
        <v>736</v>
      </c>
      <c r="AC176" s="49"/>
      <c r="AD176" s="49"/>
      <c r="AE176" s="49"/>
    </row>
    <row r="177" ht="72" customHeight="1" spans="1:31">
      <c r="A177" s="20">
        <v>11</v>
      </c>
      <c r="B177" s="94" t="s">
        <v>731</v>
      </c>
      <c r="C177" s="28" t="s">
        <v>737</v>
      </c>
      <c r="D177" s="28" t="s">
        <v>737</v>
      </c>
      <c r="E177" s="96" t="s">
        <v>129</v>
      </c>
      <c r="F177" s="49" t="s">
        <v>693</v>
      </c>
      <c r="G177" s="49" t="s">
        <v>738</v>
      </c>
      <c r="H177" s="49" t="s">
        <v>739</v>
      </c>
      <c r="I177" s="107">
        <v>478</v>
      </c>
      <c r="J177" s="107">
        <v>478</v>
      </c>
      <c r="K177" s="104"/>
      <c r="L177" s="107"/>
      <c r="M177" s="104"/>
      <c r="N177" s="107">
        <v>454.1</v>
      </c>
      <c r="O177" s="107">
        <v>454.1</v>
      </c>
      <c r="P177" s="104"/>
      <c r="Q177" s="107"/>
      <c r="R177" s="104"/>
      <c r="S177" s="104">
        <v>23.9</v>
      </c>
      <c r="T177" s="104">
        <v>23.9</v>
      </c>
      <c r="U177" s="104"/>
      <c r="V177" s="104"/>
      <c r="W177" s="104"/>
      <c r="X177" s="146" t="s">
        <v>177</v>
      </c>
      <c r="Y177" s="146" t="s">
        <v>536</v>
      </c>
      <c r="Z177" s="49">
        <v>280</v>
      </c>
      <c r="AA177" s="49">
        <v>1127</v>
      </c>
      <c r="AB177" s="49" t="s">
        <v>740</v>
      </c>
      <c r="AC177" s="49"/>
      <c r="AD177" s="49"/>
      <c r="AE177" s="49"/>
    </row>
    <row r="178" ht="72" customHeight="1" spans="1:31">
      <c r="A178" s="20">
        <v>12</v>
      </c>
      <c r="B178" s="94" t="s">
        <v>731</v>
      </c>
      <c r="C178" s="28" t="s">
        <v>741</v>
      </c>
      <c r="D178" s="28" t="s">
        <v>741</v>
      </c>
      <c r="E178" s="96" t="s">
        <v>96</v>
      </c>
      <c r="F178" s="49" t="s">
        <v>693</v>
      </c>
      <c r="G178" s="49" t="s">
        <v>742</v>
      </c>
      <c r="H178" s="49" t="s">
        <v>743</v>
      </c>
      <c r="I178" s="107">
        <v>36.8</v>
      </c>
      <c r="J178" s="104">
        <v>36.8</v>
      </c>
      <c r="K178" s="104"/>
      <c r="L178" s="107"/>
      <c r="M178" s="104"/>
      <c r="N178" s="107">
        <v>34.849325</v>
      </c>
      <c r="O178" s="107">
        <v>34.849325</v>
      </c>
      <c r="P178" s="107"/>
      <c r="Q178" s="107"/>
      <c r="R178" s="104"/>
      <c r="S178" s="104">
        <v>1.950675</v>
      </c>
      <c r="T178" s="104">
        <v>1.950675</v>
      </c>
      <c r="U178" s="104"/>
      <c r="V178" s="104"/>
      <c r="W178" s="104"/>
      <c r="X178" s="146" t="s">
        <v>516</v>
      </c>
      <c r="Y178" s="146" t="s">
        <v>441</v>
      </c>
      <c r="Z178" s="49">
        <v>435</v>
      </c>
      <c r="AA178" s="49">
        <v>1623</v>
      </c>
      <c r="AB178" s="49" t="s">
        <v>744</v>
      </c>
      <c r="AC178" s="49"/>
      <c r="AD178" s="49"/>
      <c r="AE178" s="49"/>
    </row>
    <row r="179" s="49" customFormat="1" ht="36" customHeight="1" spans="1:28">
      <c r="A179" s="42">
        <v>13</v>
      </c>
      <c r="B179" s="28" t="s">
        <v>745</v>
      </c>
      <c r="C179" s="29" t="s">
        <v>201</v>
      </c>
      <c r="D179" s="29" t="s">
        <v>201</v>
      </c>
      <c r="E179" s="42" t="s">
        <v>96</v>
      </c>
      <c r="F179" s="49" t="s">
        <v>746</v>
      </c>
      <c r="G179" s="42" t="s">
        <v>724</v>
      </c>
      <c r="H179" s="49" t="s">
        <v>747</v>
      </c>
      <c r="I179" s="107">
        <v>4.45</v>
      </c>
      <c r="J179" s="107"/>
      <c r="K179" s="107"/>
      <c r="L179" s="107">
        <v>4.45</v>
      </c>
      <c r="M179" s="107"/>
      <c r="N179" s="107">
        <v>4.45</v>
      </c>
      <c r="O179" s="107"/>
      <c r="P179" s="107"/>
      <c r="Q179" s="107">
        <v>4.45</v>
      </c>
      <c r="R179" s="107"/>
      <c r="S179" s="107">
        <v>0</v>
      </c>
      <c r="T179" s="111"/>
      <c r="U179" s="111"/>
      <c r="V179" s="113"/>
      <c r="W179" s="111"/>
      <c r="X179" s="49" t="s">
        <v>291</v>
      </c>
      <c r="Y179" s="49" t="s">
        <v>748</v>
      </c>
      <c r="Z179" s="49">
        <v>160</v>
      </c>
      <c r="AA179" s="49">
        <v>567</v>
      </c>
      <c r="AB179" s="42"/>
    </row>
    <row r="180" s="49" customFormat="1" ht="36" customHeight="1" spans="1:28">
      <c r="A180" s="42">
        <v>14</v>
      </c>
      <c r="B180" s="28" t="s">
        <v>749</v>
      </c>
      <c r="C180" s="29" t="s">
        <v>206</v>
      </c>
      <c r="D180" s="29" t="s">
        <v>206</v>
      </c>
      <c r="E180" s="42" t="s">
        <v>129</v>
      </c>
      <c r="F180" s="49" t="s">
        <v>746</v>
      </c>
      <c r="G180" s="49" t="s">
        <v>750</v>
      </c>
      <c r="H180" s="42" t="s">
        <v>751</v>
      </c>
      <c r="I180" s="107">
        <v>29.7</v>
      </c>
      <c r="J180" s="107"/>
      <c r="K180" s="107"/>
      <c r="L180" s="107">
        <v>29.7</v>
      </c>
      <c r="M180" s="107"/>
      <c r="N180" s="107">
        <v>29.7</v>
      </c>
      <c r="O180" s="107"/>
      <c r="P180" s="107"/>
      <c r="Q180" s="107">
        <v>29.7</v>
      </c>
      <c r="R180" s="107"/>
      <c r="S180" s="107">
        <v>0</v>
      </c>
      <c r="T180" s="111"/>
      <c r="U180" s="111"/>
      <c r="V180" s="113"/>
      <c r="W180" s="111"/>
      <c r="X180" s="49" t="s">
        <v>182</v>
      </c>
      <c r="Y180" s="49" t="s">
        <v>752</v>
      </c>
      <c r="Z180" s="49">
        <v>14</v>
      </c>
      <c r="AA180" s="49">
        <v>28</v>
      </c>
      <c r="AB180" s="42"/>
    </row>
    <row r="181" s="49" customFormat="1" ht="36" customHeight="1" spans="1:28">
      <c r="A181" s="42">
        <v>15</v>
      </c>
      <c r="B181" s="28" t="s">
        <v>331</v>
      </c>
      <c r="C181" s="29" t="s">
        <v>212</v>
      </c>
      <c r="D181" s="29" t="s">
        <v>212</v>
      </c>
      <c r="E181" s="42" t="s">
        <v>107</v>
      </c>
      <c r="F181" s="49" t="s">
        <v>746</v>
      </c>
      <c r="G181" s="42" t="s">
        <v>724</v>
      </c>
      <c r="H181" s="49" t="s">
        <v>753</v>
      </c>
      <c r="I181" s="107">
        <v>1.2</v>
      </c>
      <c r="J181" s="107"/>
      <c r="K181" s="107"/>
      <c r="L181" s="107">
        <v>1.2</v>
      </c>
      <c r="M181" s="107"/>
      <c r="N181" s="107">
        <v>1.2</v>
      </c>
      <c r="O181" s="107"/>
      <c r="P181" s="107"/>
      <c r="Q181" s="107">
        <v>1.2</v>
      </c>
      <c r="R181" s="107"/>
      <c r="S181" s="107">
        <v>0</v>
      </c>
      <c r="T181" s="111"/>
      <c r="U181" s="111"/>
      <c r="V181" s="113"/>
      <c r="W181" s="111"/>
      <c r="X181" s="49" t="s">
        <v>752</v>
      </c>
      <c r="Y181" s="49" t="s">
        <v>754</v>
      </c>
      <c r="Z181" s="49">
        <v>5</v>
      </c>
      <c r="AA181" s="49">
        <v>5</v>
      </c>
      <c r="AB181" s="42" t="s">
        <v>755</v>
      </c>
    </row>
    <row r="182" s="76" customFormat="1" ht="34.5" customHeight="1" spans="1:31">
      <c r="A182" s="91" t="s">
        <v>756</v>
      </c>
      <c r="B182" s="92"/>
      <c r="C182" s="92"/>
      <c r="D182" s="92"/>
      <c r="E182" s="92"/>
      <c r="F182" s="92"/>
      <c r="G182" s="92"/>
      <c r="H182" s="93"/>
      <c r="I182" s="105">
        <f t="shared" ref="I182:W182" si="27">SUM(I167:I181)</f>
        <v>949.152949</v>
      </c>
      <c r="J182" s="105">
        <f t="shared" si="27"/>
        <v>900.039049</v>
      </c>
      <c r="K182" s="105">
        <f t="shared" si="27"/>
        <v>0</v>
      </c>
      <c r="L182" s="105">
        <f t="shared" si="27"/>
        <v>49.1139</v>
      </c>
      <c r="M182" s="105">
        <f t="shared" si="27"/>
        <v>0</v>
      </c>
      <c r="N182" s="105">
        <f t="shared" si="27"/>
        <v>923.302274</v>
      </c>
      <c r="O182" s="105">
        <f t="shared" si="27"/>
        <v>874.188374</v>
      </c>
      <c r="P182" s="105">
        <f t="shared" si="27"/>
        <v>0</v>
      </c>
      <c r="Q182" s="105">
        <f t="shared" si="27"/>
        <v>49.1139</v>
      </c>
      <c r="R182" s="105">
        <f t="shared" si="27"/>
        <v>0</v>
      </c>
      <c r="S182" s="105">
        <f t="shared" si="27"/>
        <v>25.850675</v>
      </c>
      <c r="T182" s="105">
        <f t="shared" si="27"/>
        <v>25.850675</v>
      </c>
      <c r="U182" s="105">
        <f t="shared" si="27"/>
        <v>0</v>
      </c>
      <c r="V182" s="105">
        <f t="shared" si="27"/>
        <v>0</v>
      </c>
      <c r="W182" s="105">
        <f t="shared" si="27"/>
        <v>0</v>
      </c>
      <c r="X182" s="112"/>
      <c r="Y182" s="112"/>
      <c r="Z182" s="112"/>
      <c r="AA182" s="112"/>
      <c r="AB182" s="112"/>
      <c r="AC182" s="49"/>
      <c r="AD182" s="49"/>
      <c r="AE182" s="49"/>
    </row>
    <row r="183" ht="72" customHeight="1" spans="1:31">
      <c r="A183" s="20">
        <v>1</v>
      </c>
      <c r="B183" s="94" t="s">
        <v>691</v>
      </c>
      <c r="C183" s="28" t="s">
        <v>757</v>
      </c>
      <c r="D183" s="28" t="s">
        <v>757</v>
      </c>
      <c r="E183" s="96" t="s">
        <v>161</v>
      </c>
      <c r="F183" s="49" t="s">
        <v>758</v>
      </c>
      <c r="G183" s="49" t="s">
        <v>759</v>
      </c>
      <c r="H183" s="49" t="s">
        <v>760</v>
      </c>
      <c r="I183" s="107">
        <v>18</v>
      </c>
      <c r="J183" s="104"/>
      <c r="K183" s="104"/>
      <c r="L183" s="107">
        <v>18</v>
      </c>
      <c r="M183" s="104"/>
      <c r="N183" s="107">
        <v>17.575</v>
      </c>
      <c r="O183" s="104"/>
      <c r="P183" s="104"/>
      <c r="Q183" s="107">
        <v>17.575</v>
      </c>
      <c r="R183" s="104"/>
      <c r="S183" s="104">
        <v>0.425</v>
      </c>
      <c r="T183" s="104"/>
      <c r="U183" s="104"/>
      <c r="V183" s="104">
        <v>0.425</v>
      </c>
      <c r="W183" s="104"/>
      <c r="X183" s="146" t="s">
        <v>727</v>
      </c>
      <c r="Y183" s="146" t="s">
        <v>761</v>
      </c>
      <c r="Z183" s="49">
        <v>129</v>
      </c>
      <c r="AA183" s="49">
        <v>429</v>
      </c>
      <c r="AB183" s="49"/>
      <c r="AC183" s="49"/>
      <c r="AD183" s="49"/>
      <c r="AE183" s="49"/>
    </row>
    <row r="184" ht="72" customHeight="1" spans="1:31">
      <c r="A184" s="20">
        <v>2</v>
      </c>
      <c r="B184" s="94" t="s">
        <v>691</v>
      </c>
      <c r="C184" s="28" t="s">
        <v>762</v>
      </c>
      <c r="D184" s="28" t="s">
        <v>762</v>
      </c>
      <c r="E184" s="96" t="s">
        <v>161</v>
      </c>
      <c r="F184" s="49" t="s">
        <v>758</v>
      </c>
      <c r="G184" s="49" t="s">
        <v>763</v>
      </c>
      <c r="H184" s="49" t="s">
        <v>764</v>
      </c>
      <c r="I184" s="107">
        <v>8.075</v>
      </c>
      <c r="J184" s="104"/>
      <c r="K184" s="104"/>
      <c r="L184" s="107">
        <v>8.075</v>
      </c>
      <c r="M184" s="104"/>
      <c r="N184" s="107">
        <v>8.075</v>
      </c>
      <c r="O184" s="104"/>
      <c r="P184" s="104"/>
      <c r="Q184" s="107">
        <v>8.075</v>
      </c>
      <c r="R184" s="104"/>
      <c r="S184" s="104">
        <v>0</v>
      </c>
      <c r="T184" s="104"/>
      <c r="U184" s="104"/>
      <c r="V184" s="104">
        <v>0</v>
      </c>
      <c r="W184" s="104"/>
      <c r="X184" s="146" t="s">
        <v>765</v>
      </c>
      <c r="Y184" s="146" t="s">
        <v>766</v>
      </c>
      <c r="Z184" s="49">
        <v>114</v>
      </c>
      <c r="AA184" s="49">
        <v>354</v>
      </c>
      <c r="AB184" s="49"/>
      <c r="AC184" s="49"/>
      <c r="AD184" s="49"/>
      <c r="AE184" s="49"/>
    </row>
    <row r="185" ht="72" customHeight="1" spans="1:31">
      <c r="A185" s="20">
        <v>3</v>
      </c>
      <c r="B185" s="94" t="s">
        <v>691</v>
      </c>
      <c r="C185" s="28" t="s">
        <v>767</v>
      </c>
      <c r="D185" s="28" t="s">
        <v>767</v>
      </c>
      <c r="E185" s="96" t="s">
        <v>161</v>
      </c>
      <c r="F185" s="49" t="s">
        <v>758</v>
      </c>
      <c r="G185" s="49" t="s">
        <v>768</v>
      </c>
      <c r="H185" s="49" t="s">
        <v>769</v>
      </c>
      <c r="I185" s="107">
        <v>15.275</v>
      </c>
      <c r="J185" s="104"/>
      <c r="K185" s="104"/>
      <c r="L185" s="107">
        <v>15.275</v>
      </c>
      <c r="M185" s="104"/>
      <c r="N185" s="107">
        <v>15.275</v>
      </c>
      <c r="O185" s="104"/>
      <c r="P185" s="104"/>
      <c r="Q185" s="107">
        <v>15.275</v>
      </c>
      <c r="R185" s="104"/>
      <c r="S185" s="104">
        <v>0</v>
      </c>
      <c r="T185" s="104"/>
      <c r="U185" s="104"/>
      <c r="V185" s="104">
        <v>0</v>
      </c>
      <c r="W185" s="104"/>
      <c r="X185" s="146" t="s">
        <v>770</v>
      </c>
      <c r="Y185" s="146" t="s">
        <v>771</v>
      </c>
      <c r="Z185" s="49">
        <v>135</v>
      </c>
      <c r="AA185" s="49">
        <v>471</v>
      </c>
      <c r="AB185" s="49"/>
      <c r="AC185" s="49"/>
      <c r="AD185" s="49"/>
      <c r="AE185" s="49"/>
    </row>
    <row r="186" ht="72" customHeight="1" spans="1:31">
      <c r="A186" s="20">
        <v>4</v>
      </c>
      <c r="B186" s="94" t="s">
        <v>691</v>
      </c>
      <c r="C186" s="28" t="s">
        <v>772</v>
      </c>
      <c r="D186" s="28" t="s">
        <v>772</v>
      </c>
      <c r="E186" s="96" t="s">
        <v>161</v>
      </c>
      <c r="F186" s="49" t="s">
        <v>758</v>
      </c>
      <c r="G186" s="49" t="s">
        <v>773</v>
      </c>
      <c r="H186" s="49" t="s">
        <v>774</v>
      </c>
      <c r="I186" s="107">
        <v>18.7</v>
      </c>
      <c r="J186" s="104"/>
      <c r="K186" s="104"/>
      <c r="L186" s="107">
        <v>18.7</v>
      </c>
      <c r="M186" s="104"/>
      <c r="N186" s="107">
        <v>16.075</v>
      </c>
      <c r="O186" s="104"/>
      <c r="P186" s="104"/>
      <c r="Q186" s="107">
        <v>16.075</v>
      </c>
      <c r="R186" s="104"/>
      <c r="S186" s="104">
        <v>2.625</v>
      </c>
      <c r="T186" s="104"/>
      <c r="U186" s="104"/>
      <c r="V186" s="104">
        <v>2.625</v>
      </c>
      <c r="W186" s="104"/>
      <c r="X186" s="146" t="s">
        <v>775</v>
      </c>
      <c r="Y186" s="146" t="s">
        <v>697</v>
      </c>
      <c r="Z186" s="49">
        <v>85</v>
      </c>
      <c r="AA186" s="49">
        <v>268</v>
      </c>
      <c r="AB186" s="49"/>
      <c r="AC186" s="49"/>
      <c r="AD186" s="49"/>
      <c r="AE186" s="49"/>
    </row>
    <row r="187" ht="72" customHeight="1" spans="1:31">
      <c r="A187" s="20">
        <v>5</v>
      </c>
      <c r="B187" s="94" t="s">
        <v>691</v>
      </c>
      <c r="C187" s="28" t="s">
        <v>776</v>
      </c>
      <c r="D187" s="28" t="s">
        <v>776</v>
      </c>
      <c r="E187" s="96" t="s">
        <v>161</v>
      </c>
      <c r="F187" s="49" t="s">
        <v>758</v>
      </c>
      <c r="G187" s="49" t="s">
        <v>777</v>
      </c>
      <c r="H187" s="49" t="s">
        <v>764</v>
      </c>
      <c r="I187" s="107">
        <v>14.7</v>
      </c>
      <c r="J187" s="104"/>
      <c r="K187" s="104"/>
      <c r="L187" s="107">
        <v>14.7</v>
      </c>
      <c r="M187" s="104"/>
      <c r="N187" s="107">
        <v>14.4</v>
      </c>
      <c r="O187" s="104"/>
      <c r="P187" s="104"/>
      <c r="Q187" s="107">
        <v>14.4</v>
      </c>
      <c r="R187" s="104"/>
      <c r="S187" s="104">
        <v>0.3</v>
      </c>
      <c r="T187" s="104"/>
      <c r="U187" s="104"/>
      <c r="V187" s="104">
        <v>0.3</v>
      </c>
      <c r="W187" s="104"/>
      <c r="X187" s="146" t="s">
        <v>778</v>
      </c>
      <c r="Y187" s="146" t="s">
        <v>779</v>
      </c>
      <c r="Z187" s="49">
        <v>73</v>
      </c>
      <c r="AA187" s="49">
        <v>168</v>
      </c>
      <c r="AB187" s="49"/>
      <c r="AC187" s="49"/>
      <c r="AD187" s="49"/>
      <c r="AE187" s="49"/>
    </row>
    <row r="188" ht="72" customHeight="1" spans="1:31">
      <c r="A188" s="20">
        <v>6</v>
      </c>
      <c r="B188" s="94" t="s">
        <v>105</v>
      </c>
      <c r="C188" s="28" t="s">
        <v>780</v>
      </c>
      <c r="D188" s="28" t="s">
        <v>780</v>
      </c>
      <c r="E188" s="96" t="s">
        <v>161</v>
      </c>
      <c r="F188" s="49" t="s">
        <v>758</v>
      </c>
      <c r="G188" s="49" t="s">
        <v>781</v>
      </c>
      <c r="H188" s="49" t="s">
        <v>782</v>
      </c>
      <c r="I188" s="107">
        <v>10</v>
      </c>
      <c r="J188" s="104"/>
      <c r="K188" s="104"/>
      <c r="L188" s="107">
        <v>10</v>
      </c>
      <c r="M188" s="104"/>
      <c r="N188" s="107">
        <v>10</v>
      </c>
      <c r="O188" s="104"/>
      <c r="P188" s="104"/>
      <c r="Q188" s="107">
        <v>10</v>
      </c>
      <c r="R188" s="104"/>
      <c r="S188" s="104">
        <v>0</v>
      </c>
      <c r="T188" s="104"/>
      <c r="U188" s="104"/>
      <c r="V188" s="104">
        <v>0</v>
      </c>
      <c r="W188" s="104"/>
      <c r="X188" s="146" t="s">
        <v>783</v>
      </c>
      <c r="Y188" s="146" t="s">
        <v>453</v>
      </c>
      <c r="Z188" s="49">
        <v>68</v>
      </c>
      <c r="AA188" s="49">
        <v>145</v>
      </c>
      <c r="AB188" s="49"/>
      <c r="AC188" s="49"/>
      <c r="AD188" s="49"/>
      <c r="AE188" s="49"/>
    </row>
    <row r="189" ht="72" customHeight="1" spans="1:31">
      <c r="A189" s="20">
        <v>7</v>
      </c>
      <c r="B189" s="94" t="s">
        <v>784</v>
      </c>
      <c r="C189" s="28" t="s">
        <v>785</v>
      </c>
      <c r="D189" s="28" t="s">
        <v>785</v>
      </c>
      <c r="E189" s="96" t="s">
        <v>96</v>
      </c>
      <c r="F189" s="49" t="s">
        <v>758</v>
      </c>
      <c r="G189" s="49" t="s">
        <v>786</v>
      </c>
      <c r="H189" s="49" t="s">
        <v>787</v>
      </c>
      <c r="I189" s="107">
        <v>158.34814</v>
      </c>
      <c r="J189" s="104">
        <v>158.34814</v>
      </c>
      <c r="K189" s="104"/>
      <c r="L189" s="107"/>
      <c r="M189" s="104"/>
      <c r="N189" s="107">
        <v>158.34814</v>
      </c>
      <c r="O189" s="104">
        <v>158.34814</v>
      </c>
      <c r="P189" s="104"/>
      <c r="Q189" s="107"/>
      <c r="R189" s="104"/>
      <c r="S189" s="104">
        <f t="shared" ref="S189:S193" si="28">Q189-R189</f>
        <v>0</v>
      </c>
      <c r="T189" s="104">
        <f t="shared" ref="T189:T193" si="29">R189-S189</f>
        <v>0</v>
      </c>
      <c r="U189" s="104"/>
      <c r="V189" s="104"/>
      <c r="W189" s="104"/>
      <c r="X189" s="146" t="s">
        <v>788</v>
      </c>
      <c r="Y189" s="146" t="s">
        <v>143</v>
      </c>
      <c r="Z189" s="49">
        <v>226</v>
      </c>
      <c r="AA189" s="49">
        <v>675</v>
      </c>
      <c r="AB189" s="49"/>
      <c r="AC189" s="49"/>
      <c r="AD189" s="49"/>
      <c r="AE189" s="49"/>
    </row>
    <row r="190" ht="72" customHeight="1" spans="1:31">
      <c r="A190" s="20">
        <v>8</v>
      </c>
      <c r="B190" s="94" t="s">
        <v>784</v>
      </c>
      <c r="C190" s="28" t="s">
        <v>789</v>
      </c>
      <c r="D190" s="28" t="s">
        <v>789</v>
      </c>
      <c r="E190" s="96" t="s">
        <v>96</v>
      </c>
      <c r="F190" s="49" t="s">
        <v>758</v>
      </c>
      <c r="G190" s="49" t="s">
        <v>790</v>
      </c>
      <c r="H190" s="49" t="s">
        <v>791</v>
      </c>
      <c r="I190" s="107">
        <v>42.656235</v>
      </c>
      <c r="J190" s="104">
        <v>42.656235</v>
      </c>
      <c r="K190" s="104"/>
      <c r="L190" s="107"/>
      <c r="M190" s="104"/>
      <c r="N190" s="107">
        <v>41.927925</v>
      </c>
      <c r="O190" s="104">
        <v>41.927925</v>
      </c>
      <c r="P190" s="104"/>
      <c r="Q190" s="107"/>
      <c r="R190" s="104"/>
      <c r="S190" s="104">
        <v>0.72831</v>
      </c>
      <c r="T190" s="104">
        <v>0.72831</v>
      </c>
      <c r="U190" s="104"/>
      <c r="V190" s="104"/>
      <c r="W190" s="104"/>
      <c r="X190" s="146" t="s">
        <v>792</v>
      </c>
      <c r="Y190" s="146" t="s">
        <v>356</v>
      </c>
      <c r="Z190" s="49">
        <v>25</v>
      </c>
      <c r="AA190" s="49">
        <v>74</v>
      </c>
      <c r="AB190" s="49"/>
      <c r="AC190" s="49"/>
      <c r="AD190" s="49"/>
      <c r="AE190" s="49"/>
    </row>
    <row r="191" ht="72" customHeight="1" spans="1:31">
      <c r="A191" s="20">
        <v>9</v>
      </c>
      <c r="B191" s="94" t="s">
        <v>784</v>
      </c>
      <c r="C191" s="28" t="s">
        <v>793</v>
      </c>
      <c r="D191" s="28" t="s">
        <v>793</v>
      </c>
      <c r="E191" s="96" t="s">
        <v>96</v>
      </c>
      <c r="F191" s="49" t="s">
        <v>758</v>
      </c>
      <c r="G191" s="49" t="s">
        <v>794</v>
      </c>
      <c r="H191" s="49" t="s">
        <v>795</v>
      </c>
      <c r="I191" s="107">
        <v>52.080024</v>
      </c>
      <c r="J191" s="104">
        <v>52.080024</v>
      </c>
      <c r="K191" s="104"/>
      <c r="L191" s="107"/>
      <c r="M191" s="104"/>
      <c r="N191" s="107">
        <v>52.08</v>
      </c>
      <c r="O191" s="104">
        <v>52.08</v>
      </c>
      <c r="P191" s="104"/>
      <c r="Q191" s="107"/>
      <c r="R191" s="104"/>
      <c r="S191" s="104">
        <v>2.4e-5</v>
      </c>
      <c r="T191" s="104">
        <v>2.4e-5</v>
      </c>
      <c r="U191" s="104"/>
      <c r="V191" s="104"/>
      <c r="W191" s="104"/>
      <c r="X191" s="146" t="s">
        <v>426</v>
      </c>
      <c r="Y191" s="146" t="s">
        <v>143</v>
      </c>
      <c r="Z191" s="49">
        <v>233</v>
      </c>
      <c r="AA191" s="49">
        <v>669</v>
      </c>
      <c r="AB191" s="49"/>
      <c r="AC191" s="49"/>
      <c r="AD191" s="49"/>
      <c r="AE191" s="49"/>
    </row>
    <row r="192" ht="72" customHeight="1" spans="1:31">
      <c r="A192" s="20">
        <v>10</v>
      </c>
      <c r="B192" s="94" t="s">
        <v>784</v>
      </c>
      <c r="C192" s="28" t="s">
        <v>796</v>
      </c>
      <c r="D192" s="28" t="s">
        <v>796</v>
      </c>
      <c r="E192" s="96" t="s">
        <v>96</v>
      </c>
      <c r="F192" s="49" t="s">
        <v>758</v>
      </c>
      <c r="G192" s="49" t="s">
        <v>797</v>
      </c>
      <c r="H192" s="49" t="s">
        <v>798</v>
      </c>
      <c r="I192" s="107">
        <v>18.6675</v>
      </c>
      <c r="J192" s="104">
        <v>18.6675</v>
      </c>
      <c r="K192" s="104"/>
      <c r="L192" s="107"/>
      <c r="M192" s="104"/>
      <c r="N192" s="107">
        <v>18.6675</v>
      </c>
      <c r="O192" s="104">
        <v>18.6675</v>
      </c>
      <c r="P192" s="104"/>
      <c r="Q192" s="107"/>
      <c r="R192" s="104"/>
      <c r="S192" s="104">
        <f t="shared" si="28"/>
        <v>0</v>
      </c>
      <c r="T192" s="104">
        <f t="shared" si="29"/>
        <v>0</v>
      </c>
      <c r="U192" s="104"/>
      <c r="V192" s="104"/>
      <c r="W192" s="104"/>
      <c r="X192" s="146" t="s">
        <v>799</v>
      </c>
      <c r="Y192" s="146" t="s">
        <v>356</v>
      </c>
      <c r="Z192" s="49">
        <v>27</v>
      </c>
      <c r="AA192" s="49">
        <v>56</v>
      </c>
      <c r="AB192" s="49"/>
      <c r="AC192" s="49"/>
      <c r="AD192" s="49"/>
      <c r="AE192" s="49"/>
    </row>
    <row r="193" ht="72" customHeight="1" spans="1:31">
      <c r="A193" s="20">
        <v>11</v>
      </c>
      <c r="B193" s="94" t="s">
        <v>784</v>
      </c>
      <c r="C193" s="28" t="s">
        <v>800</v>
      </c>
      <c r="D193" s="28" t="s">
        <v>800</v>
      </c>
      <c r="E193" s="96" t="s">
        <v>96</v>
      </c>
      <c r="F193" s="49" t="s">
        <v>758</v>
      </c>
      <c r="G193" s="49" t="s">
        <v>801</v>
      </c>
      <c r="H193" s="49" t="s">
        <v>802</v>
      </c>
      <c r="I193" s="107">
        <v>22.6385</v>
      </c>
      <c r="J193" s="104">
        <v>22.6385</v>
      </c>
      <c r="K193" s="104"/>
      <c r="L193" s="107"/>
      <c r="M193" s="104"/>
      <c r="N193" s="107">
        <v>22.6385</v>
      </c>
      <c r="O193" s="104">
        <v>22.6385</v>
      </c>
      <c r="P193" s="104"/>
      <c r="Q193" s="107"/>
      <c r="R193" s="104"/>
      <c r="S193" s="104">
        <f t="shared" si="28"/>
        <v>0</v>
      </c>
      <c r="T193" s="104">
        <f t="shared" si="29"/>
        <v>0</v>
      </c>
      <c r="U193" s="104"/>
      <c r="V193" s="104"/>
      <c r="W193" s="104"/>
      <c r="X193" s="146" t="s">
        <v>799</v>
      </c>
      <c r="Y193" s="146" t="s">
        <v>356</v>
      </c>
      <c r="Z193" s="49">
        <v>54</v>
      </c>
      <c r="AA193" s="49">
        <v>142</v>
      </c>
      <c r="AB193" s="49"/>
      <c r="AC193" s="49"/>
      <c r="AD193" s="49"/>
      <c r="AE193" s="49"/>
    </row>
    <row r="194" ht="72" customHeight="1" spans="1:31">
      <c r="A194" s="20">
        <v>12</v>
      </c>
      <c r="B194" s="94" t="s">
        <v>784</v>
      </c>
      <c r="C194" s="28" t="s">
        <v>803</v>
      </c>
      <c r="D194" s="28" t="s">
        <v>803</v>
      </c>
      <c r="E194" s="96" t="s">
        <v>96</v>
      </c>
      <c r="F194" s="49" t="s">
        <v>758</v>
      </c>
      <c r="G194" s="49" t="s">
        <v>786</v>
      </c>
      <c r="H194" s="49" t="s">
        <v>804</v>
      </c>
      <c r="I194" s="107">
        <v>28.3765</v>
      </c>
      <c r="J194" s="104">
        <v>28.3765</v>
      </c>
      <c r="K194" s="104"/>
      <c r="L194" s="107"/>
      <c r="M194" s="104"/>
      <c r="N194" s="107">
        <v>26.9167</v>
      </c>
      <c r="O194" s="104">
        <v>26.9167</v>
      </c>
      <c r="P194" s="104"/>
      <c r="Q194" s="107"/>
      <c r="R194" s="104"/>
      <c r="S194" s="104">
        <v>1.4598</v>
      </c>
      <c r="T194" s="104">
        <v>1.4598</v>
      </c>
      <c r="U194" s="104"/>
      <c r="V194" s="104"/>
      <c r="W194" s="104"/>
      <c r="X194" s="146" t="s">
        <v>799</v>
      </c>
      <c r="Y194" s="146" t="s">
        <v>356</v>
      </c>
      <c r="Z194" s="49">
        <v>49</v>
      </c>
      <c r="AA194" s="49">
        <v>110</v>
      </c>
      <c r="AB194" s="49"/>
      <c r="AC194" s="49"/>
      <c r="AD194" s="49"/>
      <c r="AE194" s="49"/>
    </row>
    <row r="195" ht="72" customHeight="1" spans="1:31">
      <c r="A195" s="20">
        <v>13</v>
      </c>
      <c r="B195" s="94" t="s">
        <v>784</v>
      </c>
      <c r="C195" s="28" t="s">
        <v>805</v>
      </c>
      <c r="D195" s="28" t="s">
        <v>805</v>
      </c>
      <c r="E195" s="96" t="s">
        <v>96</v>
      </c>
      <c r="F195" s="49" t="s">
        <v>758</v>
      </c>
      <c r="G195" s="49" t="s">
        <v>806</v>
      </c>
      <c r="H195" s="49" t="s">
        <v>807</v>
      </c>
      <c r="I195" s="107">
        <v>22.477</v>
      </c>
      <c r="J195" s="104">
        <v>22.477</v>
      </c>
      <c r="K195" s="104"/>
      <c r="L195" s="107"/>
      <c r="M195" s="104"/>
      <c r="N195" s="107">
        <v>21.4866</v>
      </c>
      <c r="O195" s="104">
        <v>21.4866</v>
      </c>
      <c r="P195" s="104"/>
      <c r="Q195" s="107"/>
      <c r="R195" s="104"/>
      <c r="S195" s="104">
        <v>0.9904</v>
      </c>
      <c r="T195" s="104">
        <v>0.9904</v>
      </c>
      <c r="U195" s="104"/>
      <c r="V195" s="104"/>
      <c r="W195" s="104"/>
      <c r="X195" s="146" t="s">
        <v>799</v>
      </c>
      <c r="Y195" s="146" t="s">
        <v>356</v>
      </c>
      <c r="Z195" s="49">
        <v>52</v>
      </c>
      <c r="AA195" s="49">
        <v>165</v>
      </c>
      <c r="AB195" s="49"/>
      <c r="AC195" s="49"/>
      <c r="AD195" s="49"/>
      <c r="AE195" s="49"/>
    </row>
    <row r="196" ht="72" customHeight="1" spans="1:31">
      <c r="A196" s="20">
        <v>14</v>
      </c>
      <c r="B196" s="94" t="s">
        <v>784</v>
      </c>
      <c r="C196" s="28" t="s">
        <v>808</v>
      </c>
      <c r="D196" s="28" t="s">
        <v>808</v>
      </c>
      <c r="E196" s="96" t="s">
        <v>96</v>
      </c>
      <c r="F196" s="49" t="s">
        <v>758</v>
      </c>
      <c r="G196" s="49" t="s">
        <v>809</v>
      </c>
      <c r="H196" s="49" t="s">
        <v>810</v>
      </c>
      <c r="I196" s="107">
        <v>33.06</v>
      </c>
      <c r="J196" s="104">
        <v>33.06</v>
      </c>
      <c r="K196" s="104"/>
      <c r="L196" s="107"/>
      <c r="M196" s="104"/>
      <c r="N196" s="107">
        <v>32.9941</v>
      </c>
      <c r="O196" s="104">
        <v>32.9941</v>
      </c>
      <c r="P196" s="104"/>
      <c r="Q196" s="107"/>
      <c r="R196" s="104"/>
      <c r="S196" s="104">
        <v>0.0659</v>
      </c>
      <c r="T196" s="104">
        <v>0.0659</v>
      </c>
      <c r="U196" s="104"/>
      <c r="V196" s="104"/>
      <c r="W196" s="104"/>
      <c r="X196" s="146" t="s">
        <v>799</v>
      </c>
      <c r="Y196" s="146" t="s">
        <v>356</v>
      </c>
      <c r="Z196" s="49">
        <v>43</v>
      </c>
      <c r="AA196" s="49">
        <v>107</v>
      </c>
      <c r="AB196" s="49"/>
      <c r="AC196" s="49"/>
      <c r="AD196" s="49"/>
      <c r="AE196" s="49"/>
    </row>
    <row r="197" ht="72" customHeight="1" spans="1:31">
      <c r="A197" s="20">
        <v>15</v>
      </c>
      <c r="B197" s="94" t="s">
        <v>784</v>
      </c>
      <c r="C197" s="28" t="s">
        <v>811</v>
      </c>
      <c r="D197" s="28" t="s">
        <v>811</v>
      </c>
      <c r="E197" s="96" t="s">
        <v>96</v>
      </c>
      <c r="F197" s="49" t="s">
        <v>758</v>
      </c>
      <c r="G197" s="49" t="s">
        <v>812</v>
      </c>
      <c r="H197" s="49" t="s">
        <v>813</v>
      </c>
      <c r="I197" s="107">
        <v>30.856</v>
      </c>
      <c r="J197" s="104">
        <v>30.856</v>
      </c>
      <c r="K197" s="104"/>
      <c r="L197" s="107"/>
      <c r="M197" s="104"/>
      <c r="N197" s="107">
        <v>29.4331</v>
      </c>
      <c r="O197" s="104">
        <v>29.4331</v>
      </c>
      <c r="P197" s="104"/>
      <c r="Q197" s="107"/>
      <c r="R197" s="104"/>
      <c r="S197" s="104">
        <v>1.4299</v>
      </c>
      <c r="T197" s="104">
        <v>1.4299</v>
      </c>
      <c r="U197" s="104"/>
      <c r="V197" s="104"/>
      <c r="W197" s="104"/>
      <c r="X197" s="146" t="s">
        <v>799</v>
      </c>
      <c r="Y197" s="146" t="s">
        <v>356</v>
      </c>
      <c r="Z197" s="49">
        <v>32</v>
      </c>
      <c r="AA197" s="49">
        <v>105</v>
      </c>
      <c r="AB197" s="49"/>
      <c r="AC197" s="49"/>
      <c r="AD197" s="49"/>
      <c r="AE197" s="49"/>
    </row>
    <row r="198" ht="72" customHeight="1" spans="1:31">
      <c r="A198" s="20">
        <v>16</v>
      </c>
      <c r="B198" s="94" t="s">
        <v>784</v>
      </c>
      <c r="C198" s="28" t="s">
        <v>814</v>
      </c>
      <c r="D198" s="28" t="s">
        <v>814</v>
      </c>
      <c r="E198" s="96" t="s">
        <v>96</v>
      </c>
      <c r="F198" s="49" t="s">
        <v>758</v>
      </c>
      <c r="G198" s="49" t="s">
        <v>815</v>
      </c>
      <c r="H198" s="49" t="s">
        <v>816</v>
      </c>
      <c r="I198" s="107">
        <v>38.3135</v>
      </c>
      <c r="J198" s="104">
        <v>38.3135</v>
      </c>
      <c r="K198" s="104"/>
      <c r="L198" s="107"/>
      <c r="M198" s="104"/>
      <c r="N198" s="107">
        <v>38.3135</v>
      </c>
      <c r="O198" s="104">
        <v>38.3135</v>
      </c>
      <c r="P198" s="104"/>
      <c r="Q198" s="107"/>
      <c r="R198" s="104"/>
      <c r="S198" s="104">
        <v>0</v>
      </c>
      <c r="T198" s="104">
        <v>0</v>
      </c>
      <c r="U198" s="104"/>
      <c r="V198" s="104"/>
      <c r="W198" s="104"/>
      <c r="X198" s="146" t="s">
        <v>799</v>
      </c>
      <c r="Y198" s="146" t="s">
        <v>356</v>
      </c>
      <c r="Z198" s="49">
        <v>25</v>
      </c>
      <c r="AA198" s="49">
        <v>77</v>
      </c>
      <c r="AB198" s="49"/>
      <c r="AC198" s="49"/>
      <c r="AD198" s="49"/>
      <c r="AE198" s="49"/>
    </row>
    <row r="199" ht="72" customHeight="1" spans="1:31">
      <c r="A199" s="20">
        <v>17</v>
      </c>
      <c r="B199" s="94" t="s">
        <v>784</v>
      </c>
      <c r="C199" s="28" t="s">
        <v>817</v>
      </c>
      <c r="D199" s="28" t="s">
        <v>817</v>
      </c>
      <c r="E199" s="96" t="s">
        <v>96</v>
      </c>
      <c r="F199" s="49" t="s">
        <v>758</v>
      </c>
      <c r="G199" s="49" t="s">
        <v>818</v>
      </c>
      <c r="H199" s="49" t="s">
        <v>819</v>
      </c>
      <c r="I199" s="107">
        <v>21.76</v>
      </c>
      <c r="J199" s="104">
        <v>21.76</v>
      </c>
      <c r="K199" s="104"/>
      <c r="L199" s="107"/>
      <c r="M199" s="104"/>
      <c r="N199" s="107">
        <v>21.76</v>
      </c>
      <c r="O199" s="104">
        <v>21.76</v>
      </c>
      <c r="P199" s="104"/>
      <c r="Q199" s="107"/>
      <c r="R199" s="104"/>
      <c r="S199" s="104">
        <v>0</v>
      </c>
      <c r="T199" s="104">
        <v>0</v>
      </c>
      <c r="U199" s="104"/>
      <c r="V199" s="104"/>
      <c r="W199" s="104"/>
      <c r="X199" s="146" t="s">
        <v>137</v>
      </c>
      <c r="Y199" s="146" t="s">
        <v>356</v>
      </c>
      <c r="Z199" s="49">
        <v>95</v>
      </c>
      <c r="AA199" s="49">
        <v>242</v>
      </c>
      <c r="AB199" s="49"/>
      <c r="AC199" s="49"/>
      <c r="AD199" s="49"/>
      <c r="AE199" s="49"/>
    </row>
    <row r="200" ht="72" customHeight="1" spans="1:31">
      <c r="A200" s="20">
        <v>18</v>
      </c>
      <c r="B200" s="94" t="s">
        <v>784</v>
      </c>
      <c r="C200" s="28" t="s">
        <v>820</v>
      </c>
      <c r="D200" s="28" t="s">
        <v>820</v>
      </c>
      <c r="E200" s="96" t="s">
        <v>161</v>
      </c>
      <c r="F200" s="49" t="s">
        <v>758</v>
      </c>
      <c r="G200" s="49" t="s">
        <v>821</v>
      </c>
      <c r="H200" s="49" t="s">
        <v>822</v>
      </c>
      <c r="I200" s="107">
        <v>12.8</v>
      </c>
      <c r="J200" s="104"/>
      <c r="K200" s="104"/>
      <c r="L200" s="107">
        <v>12.8</v>
      </c>
      <c r="M200" s="104"/>
      <c r="N200" s="107">
        <v>12.8</v>
      </c>
      <c r="O200" s="104"/>
      <c r="P200" s="104"/>
      <c r="Q200" s="107">
        <v>12.8</v>
      </c>
      <c r="R200" s="104"/>
      <c r="S200" s="104">
        <v>0</v>
      </c>
      <c r="T200" s="104"/>
      <c r="U200" s="104"/>
      <c r="V200" s="104">
        <v>0</v>
      </c>
      <c r="W200" s="104"/>
      <c r="X200" s="146" t="s">
        <v>823</v>
      </c>
      <c r="Y200" s="146" t="s">
        <v>143</v>
      </c>
      <c r="Z200" s="49">
        <v>36</v>
      </c>
      <c r="AA200" s="49">
        <v>159</v>
      </c>
      <c r="AB200" s="49"/>
      <c r="AC200" s="49"/>
      <c r="AD200" s="49"/>
      <c r="AE200" s="49"/>
    </row>
    <row r="201" ht="72" customHeight="1" spans="1:31">
      <c r="A201" s="20">
        <v>19</v>
      </c>
      <c r="B201" s="94" t="s">
        <v>784</v>
      </c>
      <c r="C201" s="28" t="s">
        <v>824</v>
      </c>
      <c r="D201" s="28" t="s">
        <v>824</v>
      </c>
      <c r="E201" s="96" t="s">
        <v>161</v>
      </c>
      <c r="F201" s="49" t="s">
        <v>758</v>
      </c>
      <c r="G201" s="49" t="s">
        <v>825</v>
      </c>
      <c r="H201" s="49" t="s">
        <v>822</v>
      </c>
      <c r="I201" s="107">
        <v>12.8</v>
      </c>
      <c r="J201" s="104"/>
      <c r="K201" s="104"/>
      <c r="L201" s="107">
        <v>12.8</v>
      </c>
      <c r="M201" s="104"/>
      <c r="N201" s="107">
        <v>12.8</v>
      </c>
      <c r="O201" s="104"/>
      <c r="P201" s="104"/>
      <c r="Q201" s="107">
        <v>12.8</v>
      </c>
      <c r="R201" s="104"/>
      <c r="S201" s="104">
        <v>0</v>
      </c>
      <c r="T201" s="104"/>
      <c r="U201" s="104"/>
      <c r="V201" s="104">
        <v>0</v>
      </c>
      <c r="W201" s="104"/>
      <c r="X201" s="146" t="s">
        <v>823</v>
      </c>
      <c r="Y201" s="146" t="s">
        <v>143</v>
      </c>
      <c r="Z201" s="49">
        <v>48</v>
      </c>
      <c r="AA201" s="49">
        <v>223</v>
      </c>
      <c r="AB201" s="49"/>
      <c r="AC201" s="49"/>
      <c r="AD201" s="49"/>
      <c r="AE201" s="49"/>
    </row>
    <row r="202" ht="72" customHeight="1" spans="1:31">
      <c r="A202" s="20">
        <v>20</v>
      </c>
      <c r="B202" s="94" t="s">
        <v>784</v>
      </c>
      <c r="C202" s="28" t="s">
        <v>826</v>
      </c>
      <c r="D202" s="28" t="s">
        <v>826</v>
      </c>
      <c r="E202" s="96" t="s">
        <v>161</v>
      </c>
      <c r="F202" s="49" t="s">
        <v>758</v>
      </c>
      <c r="G202" s="49" t="s">
        <v>797</v>
      </c>
      <c r="H202" s="49" t="s">
        <v>822</v>
      </c>
      <c r="I202" s="107">
        <v>9.63</v>
      </c>
      <c r="J202" s="104"/>
      <c r="K202" s="104"/>
      <c r="L202" s="107">
        <v>9.63</v>
      </c>
      <c r="M202" s="104"/>
      <c r="N202" s="107">
        <v>9.6</v>
      </c>
      <c r="O202" s="104"/>
      <c r="P202" s="104"/>
      <c r="Q202" s="107">
        <v>9.6</v>
      </c>
      <c r="R202" s="104"/>
      <c r="S202" s="104">
        <v>0.03</v>
      </c>
      <c r="T202" s="104"/>
      <c r="U202" s="104"/>
      <c r="V202" s="104">
        <v>0.03</v>
      </c>
      <c r="W202" s="104"/>
      <c r="X202" s="146" t="s">
        <v>823</v>
      </c>
      <c r="Y202" s="146" t="s">
        <v>143</v>
      </c>
      <c r="Z202" s="49">
        <v>54</v>
      </c>
      <c r="AA202" s="49">
        <v>324</v>
      </c>
      <c r="AB202" s="49"/>
      <c r="AC202" s="49"/>
      <c r="AD202" s="49"/>
      <c r="AE202" s="49"/>
    </row>
    <row r="203" ht="72" customHeight="1" spans="1:31">
      <c r="A203" s="20">
        <v>21</v>
      </c>
      <c r="B203" s="94" t="s">
        <v>784</v>
      </c>
      <c r="C203" s="28" t="s">
        <v>827</v>
      </c>
      <c r="D203" s="28" t="s">
        <v>827</v>
      </c>
      <c r="E203" s="96" t="s">
        <v>96</v>
      </c>
      <c r="F203" s="49" t="s">
        <v>758</v>
      </c>
      <c r="G203" s="49" t="s">
        <v>781</v>
      </c>
      <c r="H203" s="49" t="s">
        <v>828</v>
      </c>
      <c r="I203" s="107">
        <v>19.17423</v>
      </c>
      <c r="J203" s="104">
        <v>19.17423</v>
      </c>
      <c r="K203" s="104"/>
      <c r="L203" s="107"/>
      <c r="M203" s="104"/>
      <c r="N203" s="107">
        <v>19.17423</v>
      </c>
      <c r="O203" s="104">
        <v>19.17423</v>
      </c>
      <c r="P203" s="104"/>
      <c r="Q203" s="107"/>
      <c r="R203" s="104"/>
      <c r="S203" s="104">
        <v>0</v>
      </c>
      <c r="T203" s="104">
        <v>0</v>
      </c>
      <c r="U203" s="104"/>
      <c r="V203" s="104"/>
      <c r="W203" s="104"/>
      <c r="X203" s="146" t="s">
        <v>829</v>
      </c>
      <c r="Y203" s="146" t="s">
        <v>152</v>
      </c>
      <c r="Z203" s="49">
        <v>439</v>
      </c>
      <c r="AA203" s="49">
        <v>1747</v>
      </c>
      <c r="AB203" s="49"/>
      <c r="AC203" s="49"/>
      <c r="AD203" s="49"/>
      <c r="AE203" s="49"/>
    </row>
    <row r="204" ht="72" customHeight="1" spans="1:31">
      <c r="A204" s="20">
        <v>22</v>
      </c>
      <c r="B204" s="94" t="s">
        <v>784</v>
      </c>
      <c r="C204" s="28" t="s">
        <v>830</v>
      </c>
      <c r="D204" s="28" t="s">
        <v>830</v>
      </c>
      <c r="E204" s="96" t="s">
        <v>96</v>
      </c>
      <c r="F204" s="49" t="s">
        <v>758</v>
      </c>
      <c r="G204" s="49" t="s">
        <v>781</v>
      </c>
      <c r="H204" s="49" t="s">
        <v>828</v>
      </c>
      <c r="I204" s="107">
        <v>103.194563</v>
      </c>
      <c r="J204" s="104">
        <v>103.194563</v>
      </c>
      <c r="K204" s="104"/>
      <c r="L204" s="107"/>
      <c r="M204" s="104"/>
      <c r="N204" s="107">
        <v>103.194518</v>
      </c>
      <c r="O204" s="104">
        <v>103.194518</v>
      </c>
      <c r="P204" s="104"/>
      <c r="Q204" s="107"/>
      <c r="R204" s="104"/>
      <c r="S204" s="104">
        <v>4.5e-5</v>
      </c>
      <c r="T204" s="104">
        <v>4.5e-5</v>
      </c>
      <c r="U204" s="104"/>
      <c r="V204" s="104"/>
      <c r="W204" s="104"/>
      <c r="X204" s="146" t="s">
        <v>831</v>
      </c>
      <c r="Y204" s="146" t="s">
        <v>152</v>
      </c>
      <c r="Z204" s="49">
        <v>439</v>
      </c>
      <c r="AA204" s="49">
        <v>1747</v>
      </c>
      <c r="AB204" s="49"/>
      <c r="AC204" s="49"/>
      <c r="AD204" s="49"/>
      <c r="AE204" s="49"/>
    </row>
    <row r="205" ht="72" customHeight="1" spans="1:31">
      <c r="A205" s="20">
        <v>23</v>
      </c>
      <c r="B205" s="94" t="s">
        <v>784</v>
      </c>
      <c r="C205" s="28" t="s">
        <v>832</v>
      </c>
      <c r="D205" s="28" t="s">
        <v>832</v>
      </c>
      <c r="E205" s="96" t="s">
        <v>96</v>
      </c>
      <c r="F205" s="49" t="s">
        <v>758</v>
      </c>
      <c r="G205" s="49" t="s">
        <v>806</v>
      </c>
      <c r="H205" s="49" t="s">
        <v>833</v>
      </c>
      <c r="I205" s="107">
        <v>16.775073</v>
      </c>
      <c r="J205" s="104">
        <v>16.775073</v>
      </c>
      <c r="K205" s="104"/>
      <c r="L205" s="107"/>
      <c r="M205" s="104"/>
      <c r="N205" s="107">
        <v>13.072981</v>
      </c>
      <c r="O205" s="104">
        <v>13.072981</v>
      </c>
      <c r="P205" s="104"/>
      <c r="Q205" s="107"/>
      <c r="R205" s="104"/>
      <c r="S205" s="104">
        <v>3.702092</v>
      </c>
      <c r="T205" s="104">
        <v>3.702092</v>
      </c>
      <c r="U205" s="104"/>
      <c r="V205" s="104"/>
      <c r="W205" s="104"/>
      <c r="X205" s="146" t="s">
        <v>242</v>
      </c>
      <c r="Y205" s="146" t="s">
        <v>834</v>
      </c>
      <c r="Z205" s="49">
        <v>36</v>
      </c>
      <c r="AA205" s="49">
        <v>89</v>
      </c>
      <c r="AB205" s="49"/>
      <c r="AC205" s="49"/>
      <c r="AD205" s="49"/>
      <c r="AE205" s="49"/>
    </row>
    <row r="206" ht="72" customHeight="1" spans="1:31">
      <c r="A206" s="20">
        <v>24</v>
      </c>
      <c r="B206" s="94" t="s">
        <v>239</v>
      </c>
      <c r="C206" s="28" t="s">
        <v>835</v>
      </c>
      <c r="D206" s="28" t="s">
        <v>835</v>
      </c>
      <c r="E206" s="96" t="s">
        <v>129</v>
      </c>
      <c r="F206" s="49" t="s">
        <v>758</v>
      </c>
      <c r="G206" s="49" t="s">
        <v>781</v>
      </c>
      <c r="H206" s="49" t="s">
        <v>836</v>
      </c>
      <c r="I206" s="107">
        <v>235.116625</v>
      </c>
      <c r="J206" s="104">
        <v>235.116625</v>
      </c>
      <c r="K206" s="104"/>
      <c r="L206" s="107"/>
      <c r="M206" s="104"/>
      <c r="N206" s="107">
        <v>233.1182</v>
      </c>
      <c r="O206" s="104">
        <v>233.1182</v>
      </c>
      <c r="P206" s="104"/>
      <c r="Q206" s="107"/>
      <c r="R206" s="104"/>
      <c r="S206" s="104">
        <v>1.998425</v>
      </c>
      <c r="T206" s="104">
        <v>1.998425</v>
      </c>
      <c r="U206" s="104"/>
      <c r="V206" s="104"/>
      <c r="W206" s="104"/>
      <c r="X206" s="146" t="s">
        <v>837</v>
      </c>
      <c r="Y206" s="146" t="s">
        <v>838</v>
      </c>
      <c r="Z206" s="49">
        <v>1154</v>
      </c>
      <c r="AA206" s="49">
        <v>3840</v>
      </c>
      <c r="AB206" s="49"/>
      <c r="AC206" s="49"/>
      <c r="AD206" s="49"/>
      <c r="AE206" s="49"/>
    </row>
    <row r="207" ht="72" customHeight="1" spans="1:31">
      <c r="A207" s="20">
        <v>25</v>
      </c>
      <c r="B207" s="94" t="s">
        <v>93</v>
      </c>
      <c r="C207" s="28" t="s">
        <v>839</v>
      </c>
      <c r="D207" s="28" t="s">
        <v>839</v>
      </c>
      <c r="E207" s="96" t="s">
        <v>96</v>
      </c>
      <c r="F207" s="49" t="s">
        <v>758</v>
      </c>
      <c r="G207" s="49" t="s">
        <v>781</v>
      </c>
      <c r="H207" s="49" t="s">
        <v>840</v>
      </c>
      <c r="I207" s="107">
        <v>175</v>
      </c>
      <c r="J207" s="104">
        <v>175</v>
      </c>
      <c r="K207" s="104"/>
      <c r="L207" s="107"/>
      <c r="M207" s="104"/>
      <c r="N207" s="107">
        <v>175</v>
      </c>
      <c r="O207" s="104">
        <v>175</v>
      </c>
      <c r="P207" s="104"/>
      <c r="Q207" s="107"/>
      <c r="R207" s="104"/>
      <c r="S207" s="104">
        <v>0</v>
      </c>
      <c r="T207" s="104">
        <v>0</v>
      </c>
      <c r="U207" s="104"/>
      <c r="V207" s="104"/>
      <c r="W207" s="104"/>
      <c r="X207" s="146" t="s">
        <v>558</v>
      </c>
      <c r="Y207" s="146" t="s">
        <v>164</v>
      </c>
      <c r="Z207" s="49">
        <v>457</v>
      </c>
      <c r="AA207" s="49">
        <v>1568</v>
      </c>
      <c r="AB207" s="49"/>
      <c r="AC207" s="49"/>
      <c r="AD207" s="49"/>
      <c r="AE207" s="49"/>
    </row>
    <row r="208" ht="72" customHeight="1" spans="1:31">
      <c r="A208" s="20">
        <v>26</v>
      </c>
      <c r="B208" s="94" t="s">
        <v>841</v>
      </c>
      <c r="C208" s="28" t="s">
        <v>842</v>
      </c>
      <c r="D208" s="28" t="s">
        <v>842</v>
      </c>
      <c r="E208" s="96" t="s">
        <v>129</v>
      </c>
      <c r="F208" s="49" t="s">
        <v>758</v>
      </c>
      <c r="G208" s="49" t="s">
        <v>843</v>
      </c>
      <c r="H208" s="49" t="s">
        <v>844</v>
      </c>
      <c r="I208" s="107">
        <v>9.95</v>
      </c>
      <c r="J208" s="104">
        <v>9.95</v>
      </c>
      <c r="K208" s="104"/>
      <c r="L208" s="107"/>
      <c r="M208" s="104"/>
      <c r="N208" s="107">
        <v>9.95</v>
      </c>
      <c r="O208" s="104">
        <v>9.95</v>
      </c>
      <c r="P208" s="104"/>
      <c r="Q208" s="107"/>
      <c r="R208" s="104"/>
      <c r="S208" s="104">
        <v>0</v>
      </c>
      <c r="T208" s="104">
        <v>0</v>
      </c>
      <c r="U208" s="104"/>
      <c r="V208" s="104"/>
      <c r="W208" s="104"/>
      <c r="X208" s="146" t="s">
        <v>522</v>
      </c>
      <c r="Y208" s="146" t="s">
        <v>164</v>
      </c>
      <c r="Z208" s="49">
        <v>25</v>
      </c>
      <c r="AA208" s="49">
        <v>76</v>
      </c>
      <c r="AB208" s="49"/>
      <c r="AC208" s="49"/>
      <c r="AD208" s="49"/>
      <c r="AE208" s="49"/>
    </row>
    <row r="209" ht="72" customHeight="1" spans="1:31">
      <c r="A209" s="20">
        <v>26</v>
      </c>
      <c r="B209" s="94" t="s">
        <v>845</v>
      </c>
      <c r="C209" s="28" t="s">
        <v>846</v>
      </c>
      <c r="D209" s="28" t="s">
        <v>846</v>
      </c>
      <c r="E209" s="96" t="s">
        <v>129</v>
      </c>
      <c r="F209" s="49" t="s">
        <v>758</v>
      </c>
      <c r="G209" s="49" t="s">
        <v>763</v>
      </c>
      <c r="H209" s="49" t="s">
        <v>847</v>
      </c>
      <c r="I209" s="107">
        <v>9.96</v>
      </c>
      <c r="J209" s="104">
        <v>9.96</v>
      </c>
      <c r="K209" s="104"/>
      <c r="L209" s="107"/>
      <c r="M209" s="104"/>
      <c r="N209" s="107">
        <v>9.95904</v>
      </c>
      <c r="O209" s="104">
        <v>9.95904</v>
      </c>
      <c r="P209" s="104"/>
      <c r="Q209" s="107"/>
      <c r="R209" s="104"/>
      <c r="S209" s="104">
        <v>0.00096</v>
      </c>
      <c r="T209" s="104">
        <v>0.00096</v>
      </c>
      <c r="U209" s="104"/>
      <c r="V209" s="104"/>
      <c r="W209" s="104"/>
      <c r="X209" s="146" t="s">
        <v>848</v>
      </c>
      <c r="Y209" s="146" t="s">
        <v>276</v>
      </c>
      <c r="Z209" s="49">
        <v>22</v>
      </c>
      <c r="AA209" s="49">
        <v>49</v>
      </c>
      <c r="AB209" s="49"/>
      <c r="AC209" s="49"/>
      <c r="AD209" s="49"/>
      <c r="AE209" s="49"/>
    </row>
    <row r="210" s="76" customFormat="1" ht="45" customHeight="1" spans="1:31">
      <c r="A210" s="20">
        <v>26</v>
      </c>
      <c r="B210" s="28" t="s">
        <v>205</v>
      </c>
      <c r="C210" s="29" t="s">
        <v>206</v>
      </c>
      <c r="D210" s="29" t="s">
        <v>206</v>
      </c>
      <c r="E210" s="47" t="s">
        <v>96</v>
      </c>
      <c r="F210" s="99" t="s">
        <v>758</v>
      </c>
      <c r="G210" s="123" t="s">
        <v>849</v>
      </c>
      <c r="H210" s="49" t="s">
        <v>850</v>
      </c>
      <c r="I210" s="107">
        <v>120</v>
      </c>
      <c r="J210" s="107"/>
      <c r="K210" s="107"/>
      <c r="L210" s="107">
        <v>120</v>
      </c>
      <c r="M210" s="111"/>
      <c r="N210" s="130">
        <v>119.88</v>
      </c>
      <c r="O210" s="108"/>
      <c r="P210" s="108"/>
      <c r="Q210" s="130">
        <v>119.88</v>
      </c>
      <c r="R210" s="111"/>
      <c r="S210" s="113">
        <v>0.12</v>
      </c>
      <c r="T210" s="111"/>
      <c r="U210" s="111"/>
      <c r="V210" s="113">
        <v>0.12</v>
      </c>
      <c r="W210" s="111"/>
      <c r="X210" s="43" t="s">
        <v>851</v>
      </c>
      <c r="Y210" s="43" t="s">
        <v>238</v>
      </c>
      <c r="Z210" s="49">
        <v>98</v>
      </c>
      <c r="AA210" s="49">
        <v>170</v>
      </c>
      <c r="AB210" s="42">
        <v>72</v>
      </c>
      <c r="AC210" s="49"/>
      <c r="AD210" s="49"/>
      <c r="AE210" s="49"/>
    </row>
    <row r="211" s="76" customFormat="1" ht="45" customHeight="1" spans="1:31">
      <c r="A211" s="20">
        <v>26</v>
      </c>
      <c r="B211" s="28" t="s">
        <v>205</v>
      </c>
      <c r="C211" s="29" t="s">
        <v>206</v>
      </c>
      <c r="D211" s="29" t="s">
        <v>206</v>
      </c>
      <c r="E211" s="47" t="s">
        <v>129</v>
      </c>
      <c r="F211" s="99" t="s">
        <v>758</v>
      </c>
      <c r="G211" s="42" t="s">
        <v>777</v>
      </c>
      <c r="H211" s="49" t="s">
        <v>852</v>
      </c>
      <c r="I211" s="107">
        <v>10</v>
      </c>
      <c r="J211" s="107"/>
      <c r="K211" s="107"/>
      <c r="L211" s="107">
        <v>10</v>
      </c>
      <c r="M211" s="111"/>
      <c r="N211" s="130">
        <v>9.248835</v>
      </c>
      <c r="O211" s="108"/>
      <c r="P211" s="108"/>
      <c r="Q211" s="130">
        <v>9.248835</v>
      </c>
      <c r="R211" s="111"/>
      <c r="S211" s="113">
        <v>0.751165</v>
      </c>
      <c r="T211" s="111"/>
      <c r="U211" s="111"/>
      <c r="V211" s="113">
        <v>0.751165</v>
      </c>
      <c r="W211" s="111"/>
      <c r="X211" s="43" t="s">
        <v>152</v>
      </c>
      <c r="Y211" s="43" t="s">
        <v>585</v>
      </c>
      <c r="Z211" s="49">
        <v>25</v>
      </c>
      <c r="AA211" s="49">
        <v>25</v>
      </c>
      <c r="AB211" s="42"/>
      <c r="AC211" s="49"/>
      <c r="AD211" s="49"/>
      <c r="AE211" s="49"/>
    </row>
    <row r="212" s="76" customFormat="1" ht="45" customHeight="1" spans="1:31">
      <c r="A212" s="20">
        <v>26</v>
      </c>
      <c r="B212" s="28" t="s">
        <v>205</v>
      </c>
      <c r="C212" s="29" t="s">
        <v>206</v>
      </c>
      <c r="D212" s="29" t="s">
        <v>206</v>
      </c>
      <c r="E212" s="47" t="s">
        <v>129</v>
      </c>
      <c r="F212" s="99" t="s">
        <v>758</v>
      </c>
      <c r="G212" s="42" t="s">
        <v>794</v>
      </c>
      <c r="H212" s="49" t="s">
        <v>853</v>
      </c>
      <c r="I212" s="107">
        <v>10</v>
      </c>
      <c r="J212" s="107"/>
      <c r="K212" s="107"/>
      <c r="L212" s="107">
        <v>10</v>
      </c>
      <c r="M212" s="111"/>
      <c r="N212" s="130">
        <v>9.979</v>
      </c>
      <c r="O212" s="108"/>
      <c r="P212" s="108"/>
      <c r="Q212" s="130">
        <v>9.979</v>
      </c>
      <c r="R212" s="111"/>
      <c r="S212" s="113">
        <v>0.021</v>
      </c>
      <c r="T212" s="111"/>
      <c r="U212" s="111"/>
      <c r="V212" s="113">
        <v>0.021</v>
      </c>
      <c r="W212" s="111"/>
      <c r="X212" s="43" t="s">
        <v>854</v>
      </c>
      <c r="Y212" s="43" t="s">
        <v>855</v>
      </c>
      <c r="Z212" s="49">
        <v>10</v>
      </c>
      <c r="AA212" s="49">
        <v>10</v>
      </c>
      <c r="AB212" s="42"/>
      <c r="AC212" s="49"/>
      <c r="AD212" s="49"/>
      <c r="AE212" s="49"/>
    </row>
    <row r="213" s="76" customFormat="1" ht="45" customHeight="1" spans="1:31">
      <c r="A213" s="20">
        <v>26</v>
      </c>
      <c r="B213" s="28" t="s">
        <v>205</v>
      </c>
      <c r="C213" s="29" t="s">
        <v>206</v>
      </c>
      <c r="D213" s="29" t="s">
        <v>206</v>
      </c>
      <c r="E213" s="47" t="s">
        <v>129</v>
      </c>
      <c r="F213" s="99" t="s">
        <v>758</v>
      </c>
      <c r="G213" s="42" t="s">
        <v>768</v>
      </c>
      <c r="H213" s="49" t="s">
        <v>856</v>
      </c>
      <c r="I213" s="107">
        <v>10</v>
      </c>
      <c r="J213" s="107"/>
      <c r="K213" s="107"/>
      <c r="L213" s="107">
        <v>10</v>
      </c>
      <c r="M213" s="111"/>
      <c r="N213" s="130">
        <v>9.961</v>
      </c>
      <c r="O213" s="108"/>
      <c r="P213" s="108"/>
      <c r="Q213" s="130">
        <v>9.961</v>
      </c>
      <c r="R213" s="111"/>
      <c r="S213" s="113">
        <v>0.039</v>
      </c>
      <c r="T213" s="111"/>
      <c r="U213" s="111"/>
      <c r="V213" s="113">
        <v>0.039</v>
      </c>
      <c r="W213" s="111"/>
      <c r="X213" s="43" t="s">
        <v>857</v>
      </c>
      <c r="Y213" s="43" t="s">
        <v>858</v>
      </c>
      <c r="Z213" s="49">
        <v>21</v>
      </c>
      <c r="AA213" s="49">
        <v>21</v>
      </c>
      <c r="AB213" s="42"/>
      <c r="AC213" s="49"/>
      <c r="AD213" s="49"/>
      <c r="AE213" s="49"/>
    </row>
    <row r="214" s="76" customFormat="1" ht="45" customHeight="1" spans="1:31">
      <c r="A214" s="20">
        <v>26</v>
      </c>
      <c r="B214" s="28" t="s">
        <v>211</v>
      </c>
      <c r="C214" s="29" t="s">
        <v>212</v>
      </c>
      <c r="D214" s="29" t="s">
        <v>212</v>
      </c>
      <c r="E214" s="47" t="s">
        <v>213</v>
      </c>
      <c r="F214" s="99" t="s">
        <v>758</v>
      </c>
      <c r="G214" s="42" t="s">
        <v>781</v>
      </c>
      <c r="H214" s="49" t="s">
        <v>859</v>
      </c>
      <c r="I214" s="107">
        <v>2.8</v>
      </c>
      <c r="J214" s="107"/>
      <c r="K214" s="107"/>
      <c r="L214" s="107">
        <v>2.8</v>
      </c>
      <c r="M214" s="111"/>
      <c r="N214" s="130">
        <v>2.8</v>
      </c>
      <c r="O214" s="108"/>
      <c r="P214" s="108"/>
      <c r="Q214" s="130">
        <v>2.8</v>
      </c>
      <c r="R214" s="111"/>
      <c r="S214" s="113">
        <v>0</v>
      </c>
      <c r="T214" s="111"/>
      <c r="U214" s="111"/>
      <c r="V214" s="113">
        <v>0</v>
      </c>
      <c r="W214" s="111"/>
      <c r="X214" s="43" t="s">
        <v>860</v>
      </c>
      <c r="Y214" s="43" t="s">
        <v>452</v>
      </c>
      <c r="Z214" s="49">
        <v>14</v>
      </c>
      <c r="AA214" s="49">
        <v>14</v>
      </c>
      <c r="AB214" s="42"/>
      <c r="AC214" s="49"/>
      <c r="AD214" s="49"/>
      <c r="AE214" s="49"/>
    </row>
    <row r="215" s="76" customFormat="1" ht="34.5" customHeight="1" spans="1:31">
      <c r="A215" s="91" t="s">
        <v>861</v>
      </c>
      <c r="B215" s="92"/>
      <c r="C215" s="92"/>
      <c r="D215" s="92"/>
      <c r="E215" s="92"/>
      <c r="F215" s="92"/>
      <c r="G215" s="92"/>
      <c r="H215" s="93"/>
      <c r="I215" s="105">
        <f t="shared" ref="I215:W215" si="30">SUM(I183:I214)</f>
        <v>1311.18389</v>
      </c>
      <c r="J215" s="105">
        <f t="shared" si="30"/>
        <v>1038.40389</v>
      </c>
      <c r="K215" s="105">
        <f t="shared" si="30"/>
        <v>0</v>
      </c>
      <c r="L215" s="105">
        <f t="shared" si="30"/>
        <v>272.78</v>
      </c>
      <c r="M215" s="105">
        <f t="shared" si="30"/>
        <v>0</v>
      </c>
      <c r="N215" s="105">
        <f t="shared" si="30"/>
        <v>1296.503869</v>
      </c>
      <c r="O215" s="105">
        <f t="shared" si="30"/>
        <v>1028.035034</v>
      </c>
      <c r="P215" s="105">
        <f t="shared" si="30"/>
        <v>0</v>
      </c>
      <c r="Q215" s="105">
        <f t="shared" si="30"/>
        <v>268.468835</v>
      </c>
      <c r="R215" s="105">
        <f t="shared" si="30"/>
        <v>0</v>
      </c>
      <c r="S215" s="105">
        <f t="shared" si="30"/>
        <v>14.687021</v>
      </c>
      <c r="T215" s="105">
        <f t="shared" si="30"/>
        <v>10.375856</v>
      </c>
      <c r="U215" s="105">
        <f t="shared" si="30"/>
        <v>0</v>
      </c>
      <c r="V215" s="105">
        <f t="shared" si="30"/>
        <v>4.311165</v>
      </c>
      <c r="W215" s="105">
        <f t="shared" si="30"/>
        <v>0</v>
      </c>
      <c r="X215" s="112"/>
      <c r="Y215" s="112"/>
      <c r="Z215" s="112"/>
      <c r="AA215" s="112"/>
      <c r="AB215" s="112"/>
      <c r="AC215" s="49"/>
      <c r="AD215" s="49"/>
      <c r="AE215" s="49"/>
    </row>
    <row r="216" ht="72" customHeight="1" spans="1:31">
      <c r="A216" s="20">
        <v>1</v>
      </c>
      <c r="B216" s="94" t="s">
        <v>105</v>
      </c>
      <c r="C216" s="28" t="s">
        <v>862</v>
      </c>
      <c r="D216" s="28" t="s">
        <v>863</v>
      </c>
      <c r="E216" s="96" t="s">
        <v>161</v>
      </c>
      <c r="F216" s="49" t="s">
        <v>864</v>
      </c>
      <c r="G216" s="49" t="s">
        <v>865</v>
      </c>
      <c r="H216" s="49" t="s">
        <v>451</v>
      </c>
      <c r="I216" s="107">
        <v>9</v>
      </c>
      <c r="J216" s="104"/>
      <c r="K216" s="104"/>
      <c r="L216" s="107">
        <v>9</v>
      </c>
      <c r="M216" s="104"/>
      <c r="N216" s="107">
        <v>9</v>
      </c>
      <c r="O216" s="104"/>
      <c r="P216" s="104"/>
      <c r="Q216" s="107">
        <v>9</v>
      </c>
      <c r="R216" s="104"/>
      <c r="S216" s="104">
        <v>0</v>
      </c>
      <c r="T216" s="104"/>
      <c r="U216" s="104"/>
      <c r="V216" s="104">
        <v>0</v>
      </c>
      <c r="W216" s="104"/>
      <c r="X216" s="146" t="s">
        <v>866</v>
      </c>
      <c r="Y216" s="146" t="s">
        <v>867</v>
      </c>
      <c r="Z216" s="49">
        <v>276</v>
      </c>
      <c r="AA216" s="49">
        <v>276</v>
      </c>
      <c r="AB216" s="49">
        <v>0</v>
      </c>
      <c r="AC216" s="49" t="s">
        <v>868</v>
      </c>
      <c r="AD216" s="49"/>
      <c r="AE216" s="49"/>
    </row>
    <row r="217" ht="72" customHeight="1" spans="1:31">
      <c r="A217" s="20">
        <v>2</v>
      </c>
      <c r="B217" s="94" t="s">
        <v>869</v>
      </c>
      <c r="C217" s="28" t="s">
        <v>862</v>
      </c>
      <c r="D217" s="28" t="s">
        <v>870</v>
      </c>
      <c r="E217" s="96" t="s">
        <v>129</v>
      </c>
      <c r="F217" s="49" t="s">
        <v>864</v>
      </c>
      <c r="G217" s="49" t="s">
        <v>871</v>
      </c>
      <c r="H217" s="49" t="s">
        <v>872</v>
      </c>
      <c r="I217" s="107">
        <v>24.8</v>
      </c>
      <c r="J217" s="104">
        <v>24.8</v>
      </c>
      <c r="K217" s="104"/>
      <c r="L217" s="107"/>
      <c r="M217" s="104"/>
      <c r="N217" s="107">
        <v>23.56</v>
      </c>
      <c r="O217" s="104">
        <v>23.56</v>
      </c>
      <c r="P217" s="104"/>
      <c r="Q217" s="107"/>
      <c r="R217" s="104"/>
      <c r="S217" s="104">
        <v>1.24</v>
      </c>
      <c r="T217" s="104">
        <v>1.24</v>
      </c>
      <c r="U217" s="104"/>
      <c r="V217" s="104"/>
      <c r="W217" s="104"/>
      <c r="X217" s="146" t="s">
        <v>873</v>
      </c>
      <c r="Y217" s="146" t="s">
        <v>874</v>
      </c>
      <c r="Z217" s="49">
        <v>167</v>
      </c>
      <c r="AA217" s="49">
        <v>502</v>
      </c>
      <c r="AB217" s="49" t="s">
        <v>875</v>
      </c>
      <c r="AC217" s="49" t="s">
        <v>868</v>
      </c>
      <c r="AD217" s="49"/>
      <c r="AE217" s="49"/>
    </row>
    <row r="218" ht="72" customHeight="1" spans="1:31">
      <c r="A218" s="20">
        <v>3</v>
      </c>
      <c r="B218" s="94" t="s">
        <v>869</v>
      </c>
      <c r="C218" s="28" t="s">
        <v>862</v>
      </c>
      <c r="D218" s="28" t="s">
        <v>876</v>
      </c>
      <c r="E218" s="96" t="s">
        <v>96</v>
      </c>
      <c r="F218" s="49" t="s">
        <v>864</v>
      </c>
      <c r="G218" s="49" t="s">
        <v>877</v>
      </c>
      <c r="H218" s="49" t="s">
        <v>878</v>
      </c>
      <c r="I218" s="107">
        <v>49.5</v>
      </c>
      <c r="J218" s="104">
        <v>49.5</v>
      </c>
      <c r="K218" s="104"/>
      <c r="L218" s="107"/>
      <c r="M218" s="104"/>
      <c r="N218" s="107">
        <v>49.5</v>
      </c>
      <c r="O218" s="104">
        <v>49.5</v>
      </c>
      <c r="P218" s="104"/>
      <c r="Q218" s="107"/>
      <c r="R218" s="104"/>
      <c r="S218" s="104">
        <v>0</v>
      </c>
      <c r="T218" s="104">
        <v>0</v>
      </c>
      <c r="U218" s="104"/>
      <c r="V218" s="104"/>
      <c r="W218" s="104"/>
      <c r="X218" s="146" t="s">
        <v>879</v>
      </c>
      <c r="Y218" s="146" t="s">
        <v>570</v>
      </c>
      <c r="Z218" s="49">
        <v>88</v>
      </c>
      <c r="AA218" s="49">
        <v>301</v>
      </c>
      <c r="AB218" s="49" t="s">
        <v>880</v>
      </c>
      <c r="AC218" s="49" t="s">
        <v>868</v>
      </c>
      <c r="AD218" s="49"/>
      <c r="AE218" s="49"/>
    </row>
    <row r="219" ht="72" customHeight="1" spans="1:31">
      <c r="A219" s="20">
        <v>4</v>
      </c>
      <c r="B219" s="94" t="s">
        <v>869</v>
      </c>
      <c r="C219" s="28" t="s">
        <v>862</v>
      </c>
      <c r="D219" s="28" t="s">
        <v>881</v>
      </c>
      <c r="E219" s="96" t="s">
        <v>96</v>
      </c>
      <c r="F219" s="49" t="s">
        <v>864</v>
      </c>
      <c r="G219" s="49" t="s">
        <v>882</v>
      </c>
      <c r="H219" s="49" t="s">
        <v>883</v>
      </c>
      <c r="I219" s="107">
        <v>24.96</v>
      </c>
      <c r="J219" s="104">
        <v>24.96</v>
      </c>
      <c r="K219" s="104"/>
      <c r="L219" s="107"/>
      <c r="M219" s="104"/>
      <c r="N219" s="107">
        <v>24.96</v>
      </c>
      <c r="O219" s="104">
        <v>24.96</v>
      </c>
      <c r="P219" s="104"/>
      <c r="Q219" s="107"/>
      <c r="R219" s="104"/>
      <c r="S219" s="104">
        <v>0</v>
      </c>
      <c r="T219" s="104">
        <v>0</v>
      </c>
      <c r="U219" s="104"/>
      <c r="V219" s="104"/>
      <c r="W219" s="104"/>
      <c r="X219" s="146" t="s">
        <v>133</v>
      </c>
      <c r="Y219" s="146" t="s">
        <v>291</v>
      </c>
      <c r="Z219" s="49">
        <v>53</v>
      </c>
      <c r="AA219" s="49">
        <v>180</v>
      </c>
      <c r="AB219" s="49" t="s">
        <v>884</v>
      </c>
      <c r="AC219" s="49" t="s">
        <v>868</v>
      </c>
      <c r="AD219" s="49"/>
      <c r="AE219" s="49"/>
    </row>
    <row r="220" ht="72" customHeight="1" spans="1:31">
      <c r="A220" s="20">
        <v>5</v>
      </c>
      <c r="B220" s="94" t="s">
        <v>869</v>
      </c>
      <c r="C220" s="28" t="s">
        <v>862</v>
      </c>
      <c r="D220" s="28" t="s">
        <v>885</v>
      </c>
      <c r="E220" s="96" t="s">
        <v>96</v>
      </c>
      <c r="F220" s="49" t="s">
        <v>864</v>
      </c>
      <c r="G220" s="49" t="s">
        <v>886</v>
      </c>
      <c r="H220" s="49" t="s">
        <v>887</v>
      </c>
      <c r="I220" s="107">
        <v>21.72</v>
      </c>
      <c r="J220" s="104">
        <v>21.72</v>
      </c>
      <c r="K220" s="104"/>
      <c r="L220" s="107"/>
      <c r="M220" s="104"/>
      <c r="N220" s="107">
        <v>21.72</v>
      </c>
      <c r="O220" s="104">
        <v>21.72</v>
      </c>
      <c r="P220" s="104"/>
      <c r="Q220" s="107"/>
      <c r="R220" s="104"/>
      <c r="S220" s="104">
        <v>0</v>
      </c>
      <c r="T220" s="104">
        <v>0</v>
      </c>
      <c r="U220" s="104"/>
      <c r="V220" s="104"/>
      <c r="W220" s="104"/>
      <c r="X220" s="146" t="s">
        <v>133</v>
      </c>
      <c r="Y220" s="146" t="s">
        <v>196</v>
      </c>
      <c r="Z220" s="49">
        <v>54</v>
      </c>
      <c r="AA220" s="49">
        <v>132</v>
      </c>
      <c r="AB220" s="49" t="s">
        <v>888</v>
      </c>
      <c r="AC220" s="49" t="s">
        <v>868</v>
      </c>
      <c r="AD220" s="49"/>
      <c r="AE220" s="49"/>
    </row>
    <row r="221" ht="72" customHeight="1" spans="1:31">
      <c r="A221" s="20">
        <v>6</v>
      </c>
      <c r="B221" s="94" t="s">
        <v>869</v>
      </c>
      <c r="C221" s="28" t="s">
        <v>862</v>
      </c>
      <c r="D221" s="28" t="s">
        <v>889</v>
      </c>
      <c r="E221" s="96" t="s">
        <v>96</v>
      </c>
      <c r="F221" s="49" t="s">
        <v>864</v>
      </c>
      <c r="G221" s="49" t="s">
        <v>890</v>
      </c>
      <c r="H221" s="49" t="s">
        <v>891</v>
      </c>
      <c r="I221" s="107">
        <v>19.2</v>
      </c>
      <c r="J221" s="104">
        <v>19.2</v>
      </c>
      <c r="K221" s="104"/>
      <c r="L221" s="107"/>
      <c r="M221" s="104"/>
      <c r="N221" s="107">
        <v>19.2</v>
      </c>
      <c r="O221" s="104">
        <v>19.2</v>
      </c>
      <c r="P221" s="104"/>
      <c r="Q221" s="107"/>
      <c r="R221" s="104"/>
      <c r="S221" s="104">
        <v>0</v>
      </c>
      <c r="T221" s="104">
        <v>0</v>
      </c>
      <c r="U221" s="104"/>
      <c r="V221" s="104"/>
      <c r="W221" s="104"/>
      <c r="X221" s="146" t="s">
        <v>100</v>
      </c>
      <c r="Y221" s="146" t="s">
        <v>860</v>
      </c>
      <c r="Z221" s="49">
        <v>62</v>
      </c>
      <c r="AA221" s="49">
        <v>241</v>
      </c>
      <c r="AB221" s="49" t="s">
        <v>892</v>
      </c>
      <c r="AC221" s="49" t="s">
        <v>868</v>
      </c>
      <c r="AD221" s="49"/>
      <c r="AE221" s="49"/>
    </row>
    <row r="222" ht="72" customHeight="1" spans="1:31">
      <c r="A222" s="20">
        <v>7</v>
      </c>
      <c r="B222" s="94" t="s">
        <v>893</v>
      </c>
      <c r="C222" s="28" t="s">
        <v>862</v>
      </c>
      <c r="D222" s="28" t="s">
        <v>894</v>
      </c>
      <c r="E222" s="96" t="s">
        <v>96</v>
      </c>
      <c r="F222" s="49" t="s">
        <v>864</v>
      </c>
      <c r="G222" s="49" t="s">
        <v>895</v>
      </c>
      <c r="H222" s="49" t="s">
        <v>896</v>
      </c>
      <c r="I222" s="107">
        <v>29.13</v>
      </c>
      <c r="J222" s="104">
        <v>29.13</v>
      </c>
      <c r="K222" s="104"/>
      <c r="L222" s="107"/>
      <c r="M222" s="104"/>
      <c r="N222" s="107">
        <v>29.13</v>
      </c>
      <c r="O222" s="104">
        <v>29.13</v>
      </c>
      <c r="P222" s="104"/>
      <c r="Q222" s="107"/>
      <c r="R222" s="104"/>
      <c r="S222" s="104">
        <v>0</v>
      </c>
      <c r="T222" s="104">
        <v>0</v>
      </c>
      <c r="U222" s="104"/>
      <c r="V222" s="104"/>
      <c r="W222" s="104"/>
      <c r="X222" s="146" t="s">
        <v>829</v>
      </c>
      <c r="Y222" s="146" t="s">
        <v>356</v>
      </c>
      <c r="Z222" s="49">
        <v>234</v>
      </c>
      <c r="AA222" s="49">
        <v>727</v>
      </c>
      <c r="AB222" s="49" t="s">
        <v>897</v>
      </c>
      <c r="AC222" s="49" t="s">
        <v>868</v>
      </c>
      <c r="AD222" s="49"/>
      <c r="AE222" s="49"/>
    </row>
    <row r="223" ht="72" customHeight="1" spans="1:31">
      <c r="A223" s="20">
        <v>8</v>
      </c>
      <c r="B223" s="94" t="s">
        <v>893</v>
      </c>
      <c r="C223" s="28" t="s">
        <v>862</v>
      </c>
      <c r="D223" s="28" t="s">
        <v>898</v>
      </c>
      <c r="E223" s="96" t="s">
        <v>161</v>
      </c>
      <c r="F223" s="49" t="s">
        <v>864</v>
      </c>
      <c r="G223" s="49" t="s">
        <v>899</v>
      </c>
      <c r="H223" s="49" t="s">
        <v>900</v>
      </c>
      <c r="I223" s="107">
        <v>37.014</v>
      </c>
      <c r="J223" s="104"/>
      <c r="K223" s="104"/>
      <c r="L223" s="104">
        <v>37.014</v>
      </c>
      <c r="M223" s="104"/>
      <c r="N223" s="107">
        <v>37.014</v>
      </c>
      <c r="O223" s="104"/>
      <c r="P223" s="104"/>
      <c r="Q223" s="104">
        <v>37.014</v>
      </c>
      <c r="R223" s="104"/>
      <c r="S223" s="104">
        <v>0</v>
      </c>
      <c r="T223" s="104"/>
      <c r="U223" s="104"/>
      <c r="V223" s="104">
        <v>0</v>
      </c>
      <c r="W223" s="104"/>
      <c r="X223" s="146" t="s">
        <v>901</v>
      </c>
      <c r="Y223" s="146" t="s">
        <v>902</v>
      </c>
      <c r="Z223" s="49">
        <v>171</v>
      </c>
      <c r="AA223" s="49">
        <v>532</v>
      </c>
      <c r="AB223" s="49" t="s">
        <v>903</v>
      </c>
      <c r="AC223" s="49" t="s">
        <v>868</v>
      </c>
      <c r="AD223" s="49"/>
      <c r="AE223" s="49"/>
    </row>
    <row r="224" ht="72" customHeight="1" spans="1:31">
      <c r="A224" s="20">
        <v>9</v>
      </c>
      <c r="B224" s="94" t="s">
        <v>239</v>
      </c>
      <c r="C224" s="28" t="s">
        <v>904</v>
      </c>
      <c r="D224" s="28" t="s">
        <v>905</v>
      </c>
      <c r="E224" s="96" t="s">
        <v>129</v>
      </c>
      <c r="F224" s="49" t="s">
        <v>864</v>
      </c>
      <c r="G224" s="49" t="s">
        <v>906</v>
      </c>
      <c r="H224" s="49" t="s">
        <v>905</v>
      </c>
      <c r="I224" s="107">
        <v>345.09962</v>
      </c>
      <c r="J224" s="104">
        <v>345.09962</v>
      </c>
      <c r="K224" s="104"/>
      <c r="L224" s="107"/>
      <c r="M224" s="104"/>
      <c r="N224" s="107">
        <v>345.09962</v>
      </c>
      <c r="O224" s="104">
        <v>345.09962</v>
      </c>
      <c r="P224" s="104"/>
      <c r="Q224" s="107"/>
      <c r="R224" s="104"/>
      <c r="S224" s="104">
        <v>0</v>
      </c>
      <c r="T224" s="104">
        <v>0</v>
      </c>
      <c r="U224" s="104"/>
      <c r="V224" s="104"/>
      <c r="W224" s="104"/>
      <c r="X224" s="146" t="s">
        <v>445</v>
      </c>
      <c r="Y224" s="146" t="s">
        <v>907</v>
      </c>
      <c r="Z224" s="49">
        <v>1861</v>
      </c>
      <c r="AA224" s="49">
        <v>5982</v>
      </c>
      <c r="AB224" s="49" t="s">
        <v>908</v>
      </c>
      <c r="AC224" s="49" t="s">
        <v>868</v>
      </c>
      <c r="AD224" s="49"/>
      <c r="AE224" s="49"/>
    </row>
    <row r="225" ht="72" customHeight="1" spans="1:31">
      <c r="A225" s="20">
        <v>10</v>
      </c>
      <c r="B225" s="94" t="s">
        <v>93</v>
      </c>
      <c r="C225" s="28" t="s">
        <v>862</v>
      </c>
      <c r="D225" s="28" t="s">
        <v>909</v>
      </c>
      <c r="E225" s="96" t="s">
        <v>96</v>
      </c>
      <c r="F225" s="49" t="s">
        <v>864</v>
      </c>
      <c r="G225" s="49" t="s">
        <v>910</v>
      </c>
      <c r="H225" s="49" t="s">
        <v>909</v>
      </c>
      <c r="I225" s="107">
        <v>186.037791</v>
      </c>
      <c r="J225" s="107"/>
      <c r="K225" s="107">
        <v>186.037791</v>
      </c>
      <c r="L225" s="107"/>
      <c r="M225" s="104"/>
      <c r="N225" s="104">
        <v>186.014691</v>
      </c>
      <c r="O225" s="104"/>
      <c r="P225" s="104">
        <v>186.014691</v>
      </c>
      <c r="Q225" s="107"/>
      <c r="R225" s="104"/>
      <c r="S225" s="104">
        <v>0.0231</v>
      </c>
      <c r="T225" s="104"/>
      <c r="U225" s="104">
        <v>0.0231</v>
      </c>
      <c r="V225" s="104"/>
      <c r="W225" s="104"/>
      <c r="X225" s="146" t="s">
        <v>911</v>
      </c>
      <c r="Y225" s="146" t="s">
        <v>907</v>
      </c>
      <c r="Z225" s="49">
        <v>885</v>
      </c>
      <c r="AA225" s="49">
        <v>3217</v>
      </c>
      <c r="AB225" s="49">
        <v>0</v>
      </c>
      <c r="AC225" s="49" t="s">
        <v>868</v>
      </c>
      <c r="AD225" s="49"/>
      <c r="AE225" s="49"/>
    </row>
    <row r="226" ht="72" customHeight="1" spans="1:31">
      <c r="A226" s="20">
        <v>11</v>
      </c>
      <c r="B226" s="94" t="s">
        <v>912</v>
      </c>
      <c r="C226" s="28" t="s">
        <v>862</v>
      </c>
      <c r="D226" s="28" t="s">
        <v>913</v>
      </c>
      <c r="E226" s="96" t="s">
        <v>96</v>
      </c>
      <c r="F226" s="49" t="s">
        <v>864</v>
      </c>
      <c r="G226" s="49" t="s">
        <v>914</v>
      </c>
      <c r="H226" s="49" t="s">
        <v>915</v>
      </c>
      <c r="I226" s="107">
        <v>17.82</v>
      </c>
      <c r="J226" s="104">
        <v>17.82</v>
      </c>
      <c r="K226" s="104"/>
      <c r="L226" s="107"/>
      <c r="M226" s="104"/>
      <c r="N226" s="107">
        <v>17.82</v>
      </c>
      <c r="O226" s="104">
        <v>17.82</v>
      </c>
      <c r="P226" s="104"/>
      <c r="Q226" s="107"/>
      <c r="R226" s="104"/>
      <c r="S226" s="104">
        <v>0</v>
      </c>
      <c r="T226" s="104">
        <v>0</v>
      </c>
      <c r="U226" s="104"/>
      <c r="V226" s="104"/>
      <c r="W226" s="104"/>
      <c r="X226" s="146" t="s">
        <v>829</v>
      </c>
      <c r="Y226" s="146" t="s">
        <v>356</v>
      </c>
      <c r="Z226" s="49">
        <v>47</v>
      </c>
      <c r="AA226" s="49">
        <v>176</v>
      </c>
      <c r="AB226" s="49" t="s">
        <v>916</v>
      </c>
      <c r="AC226" s="49" t="s">
        <v>868</v>
      </c>
      <c r="AD226" s="49"/>
      <c r="AE226" s="49"/>
    </row>
    <row r="227" ht="72" customHeight="1" spans="1:31">
      <c r="A227" s="20">
        <v>12</v>
      </c>
      <c r="B227" s="94" t="s">
        <v>912</v>
      </c>
      <c r="C227" s="28" t="s">
        <v>862</v>
      </c>
      <c r="D227" s="28" t="s">
        <v>917</v>
      </c>
      <c r="E227" s="96" t="s">
        <v>96</v>
      </c>
      <c r="F227" s="49" t="s">
        <v>864</v>
      </c>
      <c r="G227" s="49" t="s">
        <v>918</v>
      </c>
      <c r="H227" s="49" t="s">
        <v>919</v>
      </c>
      <c r="I227" s="107">
        <v>27.414</v>
      </c>
      <c r="J227" s="104">
        <v>27.414</v>
      </c>
      <c r="K227" s="104"/>
      <c r="L227" s="107"/>
      <c r="M227" s="104"/>
      <c r="N227" s="107">
        <v>27.414</v>
      </c>
      <c r="O227" s="104">
        <v>27.414</v>
      </c>
      <c r="P227" s="104"/>
      <c r="Q227" s="107"/>
      <c r="R227" s="104"/>
      <c r="S227" s="104">
        <v>0</v>
      </c>
      <c r="T227" s="104">
        <v>0</v>
      </c>
      <c r="U227" s="104"/>
      <c r="V227" s="104"/>
      <c r="W227" s="104"/>
      <c r="X227" s="146" t="s">
        <v>920</v>
      </c>
      <c r="Y227" s="146" t="s">
        <v>921</v>
      </c>
      <c r="Z227" s="49">
        <v>11</v>
      </c>
      <c r="AA227" s="49">
        <v>31</v>
      </c>
      <c r="AB227" s="49" t="s">
        <v>922</v>
      </c>
      <c r="AC227" s="49" t="s">
        <v>868</v>
      </c>
      <c r="AD227" s="49"/>
      <c r="AE227" s="49"/>
    </row>
    <row r="228" ht="72" customHeight="1" spans="1:31">
      <c r="A228" s="20">
        <v>13</v>
      </c>
      <c r="B228" s="94" t="s">
        <v>912</v>
      </c>
      <c r="C228" s="28" t="s">
        <v>862</v>
      </c>
      <c r="D228" s="28" t="s">
        <v>923</v>
      </c>
      <c r="E228" s="96" t="s">
        <v>96</v>
      </c>
      <c r="F228" s="49" t="s">
        <v>864</v>
      </c>
      <c r="G228" s="49" t="s">
        <v>924</v>
      </c>
      <c r="H228" s="49" t="s">
        <v>925</v>
      </c>
      <c r="I228" s="107">
        <v>62.87</v>
      </c>
      <c r="J228" s="104">
        <v>62.87</v>
      </c>
      <c r="K228" s="104"/>
      <c r="L228" s="107"/>
      <c r="M228" s="104"/>
      <c r="N228" s="107">
        <v>62.87</v>
      </c>
      <c r="O228" s="104">
        <v>62.87</v>
      </c>
      <c r="P228" s="104"/>
      <c r="Q228" s="107"/>
      <c r="R228" s="104"/>
      <c r="S228" s="104">
        <v>0</v>
      </c>
      <c r="T228" s="104">
        <v>0</v>
      </c>
      <c r="U228" s="104"/>
      <c r="V228" s="104"/>
      <c r="W228" s="104"/>
      <c r="X228" s="146" t="s">
        <v>356</v>
      </c>
      <c r="Y228" s="146" t="s">
        <v>196</v>
      </c>
      <c r="Z228" s="49">
        <v>639</v>
      </c>
      <c r="AA228" s="49">
        <v>2082</v>
      </c>
      <c r="AB228" s="49" t="s">
        <v>926</v>
      </c>
      <c r="AC228" s="49" t="s">
        <v>868</v>
      </c>
      <c r="AD228" s="49"/>
      <c r="AE228" s="49"/>
    </row>
    <row r="229" ht="72" customHeight="1" spans="1:31">
      <c r="A229" s="20">
        <v>14</v>
      </c>
      <c r="B229" s="94" t="s">
        <v>912</v>
      </c>
      <c r="C229" s="28" t="s">
        <v>862</v>
      </c>
      <c r="D229" s="28" t="s">
        <v>927</v>
      </c>
      <c r="E229" s="96" t="s">
        <v>161</v>
      </c>
      <c r="F229" s="49" t="s">
        <v>864</v>
      </c>
      <c r="G229" s="49" t="s">
        <v>928</v>
      </c>
      <c r="H229" s="49" t="s">
        <v>929</v>
      </c>
      <c r="I229" s="107">
        <v>40</v>
      </c>
      <c r="J229" s="104"/>
      <c r="K229" s="104"/>
      <c r="L229" s="107">
        <v>40</v>
      </c>
      <c r="M229" s="104"/>
      <c r="N229" s="107">
        <v>40</v>
      </c>
      <c r="O229" s="104"/>
      <c r="P229" s="104"/>
      <c r="Q229" s="107">
        <v>40</v>
      </c>
      <c r="R229" s="104"/>
      <c r="S229" s="104">
        <v>0</v>
      </c>
      <c r="T229" s="104"/>
      <c r="U229" s="104"/>
      <c r="V229" s="104">
        <v>0</v>
      </c>
      <c r="W229" s="104"/>
      <c r="X229" s="146" t="s">
        <v>133</v>
      </c>
      <c r="Y229" s="146" t="s">
        <v>356</v>
      </c>
      <c r="Z229" s="49">
        <v>385</v>
      </c>
      <c r="AA229" s="49">
        <v>1029</v>
      </c>
      <c r="AB229" s="49" t="s">
        <v>930</v>
      </c>
      <c r="AC229" s="49" t="s">
        <v>868</v>
      </c>
      <c r="AD229" s="49"/>
      <c r="AE229" s="49"/>
    </row>
    <row r="230" ht="72" customHeight="1" spans="1:31">
      <c r="A230" s="20">
        <v>15</v>
      </c>
      <c r="B230" s="94" t="s">
        <v>931</v>
      </c>
      <c r="C230" s="28" t="s">
        <v>862</v>
      </c>
      <c r="D230" s="28" t="s">
        <v>932</v>
      </c>
      <c r="E230" s="96" t="s">
        <v>96</v>
      </c>
      <c r="F230" s="49" t="s">
        <v>864</v>
      </c>
      <c r="G230" s="49" t="s">
        <v>924</v>
      </c>
      <c r="H230" s="49" t="s">
        <v>925</v>
      </c>
      <c r="I230" s="107">
        <v>7.36</v>
      </c>
      <c r="J230" s="104">
        <v>7.36</v>
      </c>
      <c r="K230" s="104"/>
      <c r="L230" s="107"/>
      <c r="M230" s="104"/>
      <c r="N230" s="107">
        <v>7.36</v>
      </c>
      <c r="O230" s="104">
        <v>7.36</v>
      </c>
      <c r="P230" s="104"/>
      <c r="Q230" s="107"/>
      <c r="R230" s="104"/>
      <c r="S230" s="104">
        <v>0</v>
      </c>
      <c r="T230" s="104">
        <v>0</v>
      </c>
      <c r="U230" s="104"/>
      <c r="V230" s="104"/>
      <c r="W230" s="104"/>
      <c r="X230" s="146" t="s">
        <v>496</v>
      </c>
      <c r="Y230" s="146" t="s">
        <v>921</v>
      </c>
      <c r="Z230" s="49">
        <v>639</v>
      </c>
      <c r="AA230" s="49">
        <v>2082</v>
      </c>
      <c r="AB230" s="49" t="s">
        <v>926</v>
      </c>
      <c r="AC230" s="49" t="s">
        <v>868</v>
      </c>
      <c r="AD230" s="49"/>
      <c r="AE230" s="49"/>
    </row>
    <row r="231" ht="72" customHeight="1" spans="1:31">
      <c r="A231" s="20">
        <v>16</v>
      </c>
      <c r="B231" s="94" t="s">
        <v>931</v>
      </c>
      <c r="C231" s="28" t="s">
        <v>862</v>
      </c>
      <c r="D231" s="28" t="s">
        <v>933</v>
      </c>
      <c r="E231" s="96" t="s">
        <v>96</v>
      </c>
      <c r="F231" s="49" t="s">
        <v>864</v>
      </c>
      <c r="G231" s="49" t="s">
        <v>877</v>
      </c>
      <c r="H231" s="49" t="s">
        <v>934</v>
      </c>
      <c r="I231" s="107">
        <v>14.8</v>
      </c>
      <c r="J231" s="104"/>
      <c r="K231" s="104">
        <v>14.8</v>
      </c>
      <c r="L231" s="107"/>
      <c r="M231" s="104"/>
      <c r="N231" s="107">
        <v>14.8</v>
      </c>
      <c r="O231" s="104"/>
      <c r="P231" s="104">
        <v>14.8</v>
      </c>
      <c r="Q231" s="107"/>
      <c r="R231" s="104"/>
      <c r="S231" s="104">
        <v>0</v>
      </c>
      <c r="T231" s="104">
        <v>0</v>
      </c>
      <c r="U231" s="104"/>
      <c r="V231" s="104"/>
      <c r="W231" s="104"/>
      <c r="X231" s="146" t="s">
        <v>907</v>
      </c>
      <c r="Y231" s="146" t="s">
        <v>935</v>
      </c>
      <c r="Z231" s="49">
        <v>88</v>
      </c>
      <c r="AA231" s="49">
        <v>301</v>
      </c>
      <c r="AB231" s="49" t="s">
        <v>936</v>
      </c>
      <c r="AC231" s="49" t="s">
        <v>868</v>
      </c>
      <c r="AD231" s="49"/>
      <c r="AE231" s="49"/>
    </row>
    <row r="232" ht="72" customHeight="1" spans="1:31">
      <c r="A232" s="20">
        <v>17</v>
      </c>
      <c r="B232" s="94" t="s">
        <v>931</v>
      </c>
      <c r="C232" s="28" t="s">
        <v>862</v>
      </c>
      <c r="D232" s="28" t="s">
        <v>937</v>
      </c>
      <c r="E232" s="96" t="s">
        <v>161</v>
      </c>
      <c r="F232" s="49" t="s">
        <v>864</v>
      </c>
      <c r="G232" s="49" t="s">
        <v>928</v>
      </c>
      <c r="H232" s="49" t="s">
        <v>929</v>
      </c>
      <c r="I232" s="107">
        <v>81.12</v>
      </c>
      <c r="J232" s="104"/>
      <c r="K232" s="104"/>
      <c r="L232" s="107">
        <v>81.12</v>
      </c>
      <c r="M232" s="104"/>
      <c r="N232" s="107">
        <v>81.12</v>
      </c>
      <c r="O232" s="104"/>
      <c r="P232" s="104"/>
      <c r="Q232" s="104">
        <v>81.12</v>
      </c>
      <c r="R232" s="104"/>
      <c r="S232" s="104">
        <v>0</v>
      </c>
      <c r="T232" s="104"/>
      <c r="U232" s="104"/>
      <c r="V232" s="104">
        <v>0</v>
      </c>
      <c r="W232" s="104"/>
      <c r="X232" s="146" t="s">
        <v>133</v>
      </c>
      <c r="Y232" s="146" t="s">
        <v>356</v>
      </c>
      <c r="Z232" s="49">
        <v>385</v>
      </c>
      <c r="AA232" s="49">
        <v>1029</v>
      </c>
      <c r="AB232" s="49" t="s">
        <v>930</v>
      </c>
      <c r="AC232" s="49" t="s">
        <v>868</v>
      </c>
      <c r="AD232" s="49"/>
      <c r="AE232" s="49"/>
    </row>
    <row r="233" s="49" customFormat="1" ht="36" customHeight="1" spans="1:28">
      <c r="A233" s="20">
        <v>18</v>
      </c>
      <c r="B233" s="28" t="s">
        <v>550</v>
      </c>
      <c r="C233" s="29" t="s">
        <v>206</v>
      </c>
      <c r="D233" s="29" t="s">
        <v>938</v>
      </c>
      <c r="E233" s="42" t="s">
        <v>129</v>
      </c>
      <c r="F233" s="49" t="s">
        <v>864</v>
      </c>
      <c r="G233" s="42" t="s">
        <v>939</v>
      </c>
      <c r="H233" s="49" t="s">
        <v>940</v>
      </c>
      <c r="I233" s="107">
        <v>10</v>
      </c>
      <c r="J233" s="107"/>
      <c r="K233" s="107"/>
      <c r="L233" s="107">
        <v>10</v>
      </c>
      <c r="M233" s="107"/>
      <c r="N233" s="107">
        <v>10</v>
      </c>
      <c r="O233" s="107"/>
      <c r="P233" s="107"/>
      <c r="Q233" s="107">
        <v>10</v>
      </c>
      <c r="R233" s="107"/>
      <c r="S233" s="107">
        <v>0</v>
      </c>
      <c r="T233" s="111"/>
      <c r="U233" s="111"/>
      <c r="V233" s="113"/>
      <c r="W233" s="111"/>
      <c r="X233" s="49" t="s">
        <v>497</v>
      </c>
      <c r="Y233" s="49" t="s">
        <v>536</v>
      </c>
      <c r="Z233" s="49">
        <v>20</v>
      </c>
      <c r="AA233" s="49">
        <v>51</v>
      </c>
      <c r="AB233" s="49">
        <v>0</v>
      </c>
    </row>
    <row r="234" s="49" customFormat="1" ht="36" customHeight="1" spans="1:28">
      <c r="A234" s="20">
        <v>19</v>
      </c>
      <c r="B234" s="28" t="s">
        <v>550</v>
      </c>
      <c r="C234" s="29" t="s">
        <v>206</v>
      </c>
      <c r="D234" s="29" t="s">
        <v>941</v>
      </c>
      <c r="E234" s="42" t="s">
        <v>129</v>
      </c>
      <c r="F234" s="49" t="s">
        <v>864</v>
      </c>
      <c r="G234" s="42" t="s">
        <v>942</v>
      </c>
      <c r="H234" s="49" t="s">
        <v>943</v>
      </c>
      <c r="I234" s="107">
        <v>10</v>
      </c>
      <c r="J234" s="107"/>
      <c r="K234" s="107"/>
      <c r="L234" s="107">
        <v>10</v>
      </c>
      <c r="M234" s="107"/>
      <c r="N234" s="107">
        <v>10</v>
      </c>
      <c r="O234" s="107"/>
      <c r="P234" s="107"/>
      <c r="Q234" s="107">
        <v>10</v>
      </c>
      <c r="R234" s="107"/>
      <c r="S234" s="107">
        <v>0</v>
      </c>
      <c r="T234" s="111"/>
      <c r="U234" s="111"/>
      <c r="V234" s="113"/>
      <c r="W234" s="111"/>
      <c r="X234" s="49" t="s">
        <v>558</v>
      </c>
      <c r="Y234" s="49" t="s">
        <v>536</v>
      </c>
      <c r="Z234" s="49">
        <v>13</v>
      </c>
      <c r="AA234" s="49">
        <v>47</v>
      </c>
      <c r="AB234" s="49">
        <v>0</v>
      </c>
    </row>
    <row r="235" s="49" customFormat="1" ht="36" customHeight="1" spans="1:28">
      <c r="A235" s="20">
        <v>20</v>
      </c>
      <c r="B235" s="28" t="s">
        <v>550</v>
      </c>
      <c r="C235" s="29" t="s">
        <v>206</v>
      </c>
      <c r="D235" s="29" t="s">
        <v>944</v>
      </c>
      <c r="E235" s="42" t="s">
        <v>129</v>
      </c>
      <c r="F235" s="49" t="s">
        <v>864</v>
      </c>
      <c r="G235" s="42" t="s">
        <v>945</v>
      </c>
      <c r="H235" s="49" t="s">
        <v>946</v>
      </c>
      <c r="I235" s="107">
        <v>10</v>
      </c>
      <c r="J235" s="107"/>
      <c r="K235" s="107"/>
      <c r="L235" s="107">
        <v>10</v>
      </c>
      <c r="M235" s="107"/>
      <c r="N235" s="107">
        <v>10</v>
      </c>
      <c r="O235" s="107"/>
      <c r="P235" s="107"/>
      <c r="Q235" s="107">
        <v>10</v>
      </c>
      <c r="R235" s="107"/>
      <c r="S235" s="107">
        <v>0</v>
      </c>
      <c r="T235" s="111"/>
      <c r="U235" s="111"/>
      <c r="V235" s="113"/>
      <c r="W235" s="111"/>
      <c r="X235" s="49" t="s">
        <v>142</v>
      </c>
      <c r="Y235" s="49" t="s">
        <v>133</v>
      </c>
      <c r="Z235" s="49">
        <v>7</v>
      </c>
      <c r="AA235" s="49">
        <v>14</v>
      </c>
      <c r="AB235" s="49">
        <v>0</v>
      </c>
    </row>
    <row r="236" s="49" customFormat="1" ht="36" customHeight="1" spans="1:28">
      <c r="A236" s="20">
        <v>21</v>
      </c>
      <c r="B236" s="28" t="s">
        <v>399</v>
      </c>
      <c r="C236" s="29" t="s">
        <v>212</v>
      </c>
      <c r="D236" s="29" t="s">
        <v>212</v>
      </c>
      <c r="E236" s="42" t="s">
        <v>107</v>
      </c>
      <c r="F236" s="49" t="s">
        <v>864</v>
      </c>
      <c r="G236" s="42" t="s">
        <v>947</v>
      </c>
      <c r="H236" s="49" t="s">
        <v>948</v>
      </c>
      <c r="I236" s="107">
        <v>2</v>
      </c>
      <c r="J236" s="107"/>
      <c r="K236" s="107"/>
      <c r="L236" s="107">
        <v>2</v>
      </c>
      <c r="M236" s="107"/>
      <c r="N236" s="107">
        <v>2</v>
      </c>
      <c r="O236" s="107"/>
      <c r="P236" s="107"/>
      <c r="Q236" s="107">
        <v>2</v>
      </c>
      <c r="R236" s="107"/>
      <c r="S236" s="107">
        <v>0</v>
      </c>
      <c r="T236" s="111"/>
      <c r="U236" s="111"/>
      <c r="V236" s="113"/>
      <c r="W236" s="111"/>
      <c r="X236" s="49" t="s">
        <v>752</v>
      </c>
      <c r="Y236" s="49" t="s">
        <v>754</v>
      </c>
      <c r="Z236" s="49">
        <v>9</v>
      </c>
      <c r="AB236" s="49">
        <v>1</v>
      </c>
    </row>
    <row r="237" s="76" customFormat="1" ht="34.5" customHeight="1" spans="1:31">
      <c r="A237" s="91" t="s">
        <v>949</v>
      </c>
      <c r="B237" s="92"/>
      <c r="C237" s="92"/>
      <c r="D237" s="92"/>
      <c r="E237" s="92"/>
      <c r="F237" s="92"/>
      <c r="G237" s="92"/>
      <c r="H237" s="93"/>
      <c r="I237" s="105">
        <f t="shared" ref="I237:W237" si="31">SUM(I216:I236)</f>
        <v>1029.845411</v>
      </c>
      <c r="J237" s="105">
        <f t="shared" si="31"/>
        <v>629.87362</v>
      </c>
      <c r="K237" s="105">
        <f t="shared" si="31"/>
        <v>200.837791</v>
      </c>
      <c r="L237" s="105">
        <f t="shared" si="31"/>
        <v>199.134</v>
      </c>
      <c r="M237" s="105">
        <f t="shared" si="31"/>
        <v>0</v>
      </c>
      <c r="N237" s="105">
        <f t="shared" si="31"/>
        <v>1028.582311</v>
      </c>
      <c r="O237" s="105">
        <f t="shared" si="31"/>
        <v>628.63362</v>
      </c>
      <c r="P237" s="105">
        <f t="shared" si="31"/>
        <v>200.814691</v>
      </c>
      <c r="Q237" s="105">
        <f t="shared" si="31"/>
        <v>199.134</v>
      </c>
      <c r="R237" s="105">
        <f t="shared" si="31"/>
        <v>0</v>
      </c>
      <c r="S237" s="105">
        <f t="shared" si="31"/>
        <v>1.2631</v>
      </c>
      <c r="T237" s="105">
        <f t="shared" si="31"/>
        <v>1.24</v>
      </c>
      <c r="U237" s="105">
        <f t="shared" si="31"/>
        <v>0.0231</v>
      </c>
      <c r="V237" s="105">
        <f t="shared" si="31"/>
        <v>0</v>
      </c>
      <c r="W237" s="105">
        <f t="shared" si="31"/>
        <v>0</v>
      </c>
      <c r="X237" s="112"/>
      <c r="Y237" s="112"/>
      <c r="Z237" s="112"/>
      <c r="AA237" s="112"/>
      <c r="AB237" s="112"/>
      <c r="AC237" s="49"/>
      <c r="AD237" s="49"/>
      <c r="AE237" s="49"/>
    </row>
    <row r="238" ht="72" customHeight="1" spans="1:31">
      <c r="A238" s="20">
        <v>1</v>
      </c>
      <c r="B238" s="94" t="s">
        <v>105</v>
      </c>
      <c r="C238" s="28" t="s">
        <v>950</v>
      </c>
      <c r="D238" s="28" t="s">
        <v>951</v>
      </c>
      <c r="E238" s="96" t="s">
        <v>161</v>
      </c>
      <c r="F238" s="49" t="s">
        <v>952</v>
      </c>
      <c r="G238" s="49" t="s">
        <v>953</v>
      </c>
      <c r="H238" s="49" t="s">
        <v>954</v>
      </c>
      <c r="I238" s="107">
        <v>9</v>
      </c>
      <c r="J238" s="104"/>
      <c r="K238" s="104"/>
      <c r="L238" s="107">
        <v>9</v>
      </c>
      <c r="M238" s="104"/>
      <c r="N238" s="107">
        <v>9</v>
      </c>
      <c r="O238" s="104"/>
      <c r="P238" s="104"/>
      <c r="Q238" s="107">
        <v>9</v>
      </c>
      <c r="R238" s="104"/>
      <c r="S238" s="104">
        <f t="shared" ref="S238:S257" si="32">I238-N238</f>
        <v>0</v>
      </c>
      <c r="T238" s="104"/>
      <c r="U238" s="104"/>
      <c r="V238" s="104">
        <v>0</v>
      </c>
      <c r="W238" s="104"/>
      <c r="X238" s="146">
        <v>43290</v>
      </c>
      <c r="Y238" s="146">
        <v>43303</v>
      </c>
      <c r="Z238" s="49">
        <v>127</v>
      </c>
      <c r="AA238" s="49">
        <v>430</v>
      </c>
      <c r="AB238" s="49">
        <v>70</v>
      </c>
      <c r="AC238" s="49"/>
      <c r="AD238" s="49"/>
      <c r="AE238" s="49"/>
    </row>
    <row r="239" ht="72" customHeight="1" spans="1:31">
      <c r="A239" s="20">
        <v>2</v>
      </c>
      <c r="B239" s="94" t="s">
        <v>955</v>
      </c>
      <c r="C239" s="28" t="s">
        <v>956</v>
      </c>
      <c r="D239" s="28" t="s">
        <v>957</v>
      </c>
      <c r="E239" s="96" t="s">
        <v>96</v>
      </c>
      <c r="F239" s="49" t="s">
        <v>952</v>
      </c>
      <c r="G239" s="49" t="s">
        <v>958</v>
      </c>
      <c r="H239" s="49" t="s">
        <v>959</v>
      </c>
      <c r="I239" s="107">
        <v>17.6</v>
      </c>
      <c r="J239" s="104">
        <v>17.6</v>
      </c>
      <c r="K239" s="104"/>
      <c r="L239" s="107"/>
      <c r="M239" s="104"/>
      <c r="N239" s="107">
        <v>17.6</v>
      </c>
      <c r="O239" s="104">
        <v>17.6</v>
      </c>
      <c r="P239" s="104"/>
      <c r="Q239" s="107"/>
      <c r="R239" s="104"/>
      <c r="S239" s="104">
        <f t="shared" si="32"/>
        <v>0</v>
      </c>
      <c r="T239" s="104">
        <v>0</v>
      </c>
      <c r="U239" s="104"/>
      <c r="V239" s="104"/>
      <c r="W239" s="104"/>
      <c r="X239" s="146">
        <v>43267</v>
      </c>
      <c r="Y239" s="146">
        <v>43328</v>
      </c>
      <c r="Z239" s="49">
        <v>51</v>
      </c>
      <c r="AA239" s="49">
        <v>148</v>
      </c>
      <c r="AB239" s="49">
        <v>60</v>
      </c>
      <c r="AC239" s="49"/>
      <c r="AD239" s="49"/>
      <c r="AE239" s="49"/>
    </row>
    <row r="240" ht="72" customHeight="1" spans="1:31">
      <c r="A240" s="20">
        <v>3</v>
      </c>
      <c r="B240" s="94" t="s">
        <v>955</v>
      </c>
      <c r="C240" s="28" t="s">
        <v>956</v>
      </c>
      <c r="D240" s="28" t="s">
        <v>960</v>
      </c>
      <c r="E240" s="96" t="s">
        <v>96</v>
      </c>
      <c r="F240" s="49" t="s">
        <v>952</v>
      </c>
      <c r="G240" s="49" t="s">
        <v>961</v>
      </c>
      <c r="H240" s="49" t="s">
        <v>962</v>
      </c>
      <c r="I240" s="107">
        <v>26.08</v>
      </c>
      <c r="J240" s="104">
        <v>26.08</v>
      </c>
      <c r="K240" s="104"/>
      <c r="L240" s="107"/>
      <c r="M240" s="104"/>
      <c r="N240" s="107">
        <v>26.08</v>
      </c>
      <c r="O240" s="104">
        <v>26.08</v>
      </c>
      <c r="P240" s="104"/>
      <c r="Q240" s="107"/>
      <c r="R240" s="104"/>
      <c r="S240" s="104">
        <f t="shared" si="32"/>
        <v>0</v>
      </c>
      <c r="T240" s="104">
        <v>0</v>
      </c>
      <c r="U240" s="104"/>
      <c r="V240" s="104"/>
      <c r="W240" s="104"/>
      <c r="X240" s="146">
        <v>43276</v>
      </c>
      <c r="Y240" s="146">
        <v>43337</v>
      </c>
      <c r="Z240" s="49">
        <v>114</v>
      </c>
      <c r="AA240" s="49">
        <v>350</v>
      </c>
      <c r="AB240" s="49">
        <v>150</v>
      </c>
      <c r="AC240" s="49"/>
      <c r="AD240" s="49"/>
      <c r="AE240" s="49"/>
    </row>
    <row r="241" ht="72" customHeight="1" spans="1:31">
      <c r="A241" s="20">
        <v>4</v>
      </c>
      <c r="B241" s="94" t="s">
        <v>955</v>
      </c>
      <c r="C241" s="28" t="s">
        <v>956</v>
      </c>
      <c r="D241" s="28" t="s">
        <v>963</v>
      </c>
      <c r="E241" s="96" t="s">
        <v>96</v>
      </c>
      <c r="F241" s="49" t="s">
        <v>952</v>
      </c>
      <c r="G241" s="49" t="s">
        <v>964</v>
      </c>
      <c r="H241" s="49" t="s">
        <v>965</v>
      </c>
      <c r="I241" s="107">
        <v>25.76</v>
      </c>
      <c r="J241" s="104">
        <v>25.76</v>
      </c>
      <c r="K241" s="104"/>
      <c r="L241" s="107"/>
      <c r="M241" s="104"/>
      <c r="N241" s="107">
        <v>25.76</v>
      </c>
      <c r="O241" s="104">
        <v>25.76</v>
      </c>
      <c r="P241" s="104"/>
      <c r="Q241" s="107"/>
      <c r="R241" s="104"/>
      <c r="S241" s="104">
        <f t="shared" si="32"/>
        <v>0</v>
      </c>
      <c r="T241" s="104">
        <v>0</v>
      </c>
      <c r="U241" s="104"/>
      <c r="V241" s="104"/>
      <c r="W241" s="104"/>
      <c r="X241" s="146">
        <v>43306</v>
      </c>
      <c r="Y241" s="146">
        <v>43368</v>
      </c>
      <c r="Z241" s="49">
        <v>60</v>
      </c>
      <c r="AA241" s="49">
        <v>163</v>
      </c>
      <c r="AB241" s="49">
        <v>100</v>
      </c>
      <c r="AC241" s="49"/>
      <c r="AD241" s="49"/>
      <c r="AE241" s="49"/>
    </row>
    <row r="242" ht="72" customHeight="1" spans="1:31">
      <c r="A242" s="20">
        <v>5</v>
      </c>
      <c r="B242" s="94" t="s">
        <v>955</v>
      </c>
      <c r="C242" s="28" t="s">
        <v>956</v>
      </c>
      <c r="D242" s="28" t="s">
        <v>966</v>
      </c>
      <c r="E242" s="96" t="s">
        <v>96</v>
      </c>
      <c r="F242" s="49" t="s">
        <v>952</v>
      </c>
      <c r="G242" s="49" t="s">
        <v>967</v>
      </c>
      <c r="H242" s="49" t="s">
        <v>968</v>
      </c>
      <c r="I242" s="107">
        <v>39.536</v>
      </c>
      <c r="J242" s="104">
        <v>39.536</v>
      </c>
      <c r="K242" s="104"/>
      <c r="L242" s="107"/>
      <c r="M242" s="104"/>
      <c r="N242" s="107">
        <v>39.536</v>
      </c>
      <c r="O242" s="104">
        <v>39.536</v>
      </c>
      <c r="P242" s="104"/>
      <c r="Q242" s="107"/>
      <c r="R242" s="104"/>
      <c r="S242" s="104">
        <f t="shared" si="32"/>
        <v>0</v>
      </c>
      <c r="T242" s="104">
        <v>0</v>
      </c>
      <c r="U242" s="104"/>
      <c r="V242" s="104"/>
      <c r="W242" s="104"/>
      <c r="X242" s="146">
        <v>43261</v>
      </c>
      <c r="Y242" s="146">
        <v>43322</v>
      </c>
      <c r="Z242" s="49">
        <v>80</v>
      </c>
      <c r="AA242" s="49">
        <v>218</v>
      </c>
      <c r="AB242" s="49">
        <v>200</v>
      </c>
      <c r="AC242" s="49"/>
      <c r="AD242" s="49"/>
      <c r="AE242" s="49"/>
    </row>
    <row r="243" ht="72" customHeight="1" spans="1:31">
      <c r="A243" s="20">
        <v>6</v>
      </c>
      <c r="B243" s="94" t="s">
        <v>955</v>
      </c>
      <c r="C243" s="28" t="s">
        <v>956</v>
      </c>
      <c r="D243" s="28" t="s">
        <v>969</v>
      </c>
      <c r="E243" s="96" t="s">
        <v>96</v>
      </c>
      <c r="F243" s="49" t="s">
        <v>952</v>
      </c>
      <c r="G243" s="49" t="s">
        <v>460</v>
      </c>
      <c r="H243" s="49" t="s">
        <v>970</v>
      </c>
      <c r="I243" s="107">
        <v>57.44</v>
      </c>
      <c r="J243" s="104">
        <v>57.44</v>
      </c>
      <c r="K243" s="104"/>
      <c r="L243" s="107"/>
      <c r="M243" s="104"/>
      <c r="N243" s="107">
        <v>57.44</v>
      </c>
      <c r="O243" s="104">
        <v>57.44</v>
      </c>
      <c r="P243" s="104"/>
      <c r="Q243" s="107"/>
      <c r="R243" s="104"/>
      <c r="S243" s="104">
        <f t="shared" si="32"/>
        <v>0</v>
      </c>
      <c r="T243" s="104">
        <v>0</v>
      </c>
      <c r="U243" s="104"/>
      <c r="V243" s="104"/>
      <c r="W243" s="104"/>
      <c r="X243" s="146">
        <v>43307</v>
      </c>
      <c r="Y243" s="146">
        <v>43369</v>
      </c>
      <c r="Z243" s="49">
        <v>129</v>
      </c>
      <c r="AA243" s="49">
        <v>360</v>
      </c>
      <c r="AB243" s="49">
        <v>270</v>
      </c>
      <c r="AC243" s="49"/>
      <c r="AD243" s="49"/>
      <c r="AE243" s="49"/>
    </row>
    <row r="244" ht="72" customHeight="1" spans="1:31">
      <c r="A244" s="20">
        <v>7</v>
      </c>
      <c r="B244" s="94" t="s">
        <v>955</v>
      </c>
      <c r="C244" s="28" t="s">
        <v>956</v>
      </c>
      <c r="D244" s="28" t="s">
        <v>971</v>
      </c>
      <c r="E244" s="96" t="s">
        <v>96</v>
      </c>
      <c r="F244" s="49" t="s">
        <v>952</v>
      </c>
      <c r="G244" s="49" t="s">
        <v>972</v>
      </c>
      <c r="H244" s="49" t="s">
        <v>973</v>
      </c>
      <c r="I244" s="107">
        <v>22.48</v>
      </c>
      <c r="J244" s="104">
        <v>22.48</v>
      </c>
      <c r="K244" s="104"/>
      <c r="L244" s="107"/>
      <c r="M244" s="104"/>
      <c r="N244" s="107">
        <v>22.48</v>
      </c>
      <c r="O244" s="104">
        <v>22.48</v>
      </c>
      <c r="P244" s="104"/>
      <c r="Q244" s="107"/>
      <c r="R244" s="104"/>
      <c r="S244" s="104">
        <f t="shared" si="32"/>
        <v>0</v>
      </c>
      <c r="T244" s="104">
        <v>0</v>
      </c>
      <c r="U244" s="104"/>
      <c r="V244" s="104"/>
      <c r="W244" s="104"/>
      <c r="X244" s="146">
        <v>43307</v>
      </c>
      <c r="Y244" s="146">
        <v>43369</v>
      </c>
      <c r="Z244" s="49">
        <v>60</v>
      </c>
      <c r="AA244" s="49">
        <v>174</v>
      </c>
      <c r="AB244" s="49">
        <v>80</v>
      </c>
      <c r="AC244" s="49"/>
      <c r="AD244" s="49"/>
      <c r="AE244" s="49"/>
    </row>
    <row r="245" ht="72" customHeight="1" spans="1:31">
      <c r="A245" s="20">
        <v>8</v>
      </c>
      <c r="B245" s="94" t="s">
        <v>955</v>
      </c>
      <c r="C245" s="28" t="s">
        <v>956</v>
      </c>
      <c r="D245" s="28" t="s">
        <v>974</v>
      </c>
      <c r="E245" s="96" t="s">
        <v>96</v>
      </c>
      <c r="F245" s="49" t="s">
        <v>952</v>
      </c>
      <c r="G245" s="49" t="s">
        <v>975</v>
      </c>
      <c r="H245" s="49" t="s">
        <v>976</v>
      </c>
      <c r="I245" s="107">
        <v>58.878015</v>
      </c>
      <c r="J245" s="104">
        <v>58.878015</v>
      </c>
      <c r="K245" s="104"/>
      <c r="L245" s="107"/>
      <c r="M245" s="104"/>
      <c r="N245" s="107">
        <v>55.934112</v>
      </c>
      <c r="O245" s="104">
        <v>55.934112</v>
      </c>
      <c r="P245" s="104"/>
      <c r="Q245" s="107"/>
      <c r="R245" s="104"/>
      <c r="S245" s="104">
        <f t="shared" si="32"/>
        <v>2.943903</v>
      </c>
      <c r="T245" s="104">
        <v>2.943903</v>
      </c>
      <c r="U245" s="104"/>
      <c r="V245" s="104"/>
      <c r="W245" s="104"/>
      <c r="X245" s="146">
        <v>43309</v>
      </c>
      <c r="Y245" s="146">
        <v>43315</v>
      </c>
      <c r="Z245" s="49">
        <v>426</v>
      </c>
      <c r="AA245" s="49">
        <v>1413</v>
      </c>
      <c r="AB245" s="49">
        <v>930</v>
      </c>
      <c r="AC245" s="49"/>
      <c r="AD245" s="49"/>
      <c r="AE245" s="49"/>
    </row>
    <row r="246" ht="72" customHeight="1" spans="1:31">
      <c r="A246" s="20">
        <v>9</v>
      </c>
      <c r="B246" s="94" t="s">
        <v>955</v>
      </c>
      <c r="C246" s="28" t="s">
        <v>956</v>
      </c>
      <c r="D246" s="28" t="s">
        <v>977</v>
      </c>
      <c r="E246" s="96" t="s">
        <v>96</v>
      </c>
      <c r="F246" s="49" t="s">
        <v>952</v>
      </c>
      <c r="G246" s="49" t="s">
        <v>975</v>
      </c>
      <c r="H246" s="49" t="s">
        <v>978</v>
      </c>
      <c r="I246" s="107">
        <v>12.28</v>
      </c>
      <c r="J246" s="104">
        <v>12.28</v>
      </c>
      <c r="K246" s="104"/>
      <c r="L246" s="107"/>
      <c r="M246" s="104"/>
      <c r="N246" s="107">
        <v>9.824</v>
      </c>
      <c r="O246" s="104">
        <v>9.824</v>
      </c>
      <c r="P246" s="104"/>
      <c r="Q246" s="107"/>
      <c r="R246" s="104"/>
      <c r="S246" s="104">
        <f t="shared" si="32"/>
        <v>2.456</v>
      </c>
      <c r="T246" s="104">
        <v>2.456</v>
      </c>
      <c r="U246" s="104"/>
      <c r="V246" s="104"/>
      <c r="W246" s="104"/>
      <c r="X246" s="146">
        <v>43280</v>
      </c>
      <c r="Y246" s="146">
        <v>43280</v>
      </c>
      <c r="Z246" s="49">
        <v>426</v>
      </c>
      <c r="AA246" s="49">
        <v>1413</v>
      </c>
      <c r="AB246" s="49">
        <v>930</v>
      </c>
      <c r="AC246" s="49"/>
      <c r="AD246" s="49"/>
      <c r="AE246" s="49"/>
    </row>
    <row r="247" ht="72" customHeight="1" spans="1:31">
      <c r="A247" s="20">
        <v>10</v>
      </c>
      <c r="B247" s="94" t="s">
        <v>239</v>
      </c>
      <c r="C247" s="28" t="s">
        <v>979</v>
      </c>
      <c r="D247" s="28" t="s">
        <v>980</v>
      </c>
      <c r="E247" s="96" t="s">
        <v>129</v>
      </c>
      <c r="F247" s="49" t="s">
        <v>952</v>
      </c>
      <c r="G247" s="49" t="s">
        <v>953</v>
      </c>
      <c r="H247" s="49" t="s">
        <v>981</v>
      </c>
      <c r="I247" s="107">
        <v>61.89645</v>
      </c>
      <c r="J247" s="104">
        <v>61.89645</v>
      </c>
      <c r="K247" s="104"/>
      <c r="L247" s="107"/>
      <c r="M247" s="104"/>
      <c r="N247" s="107">
        <v>61.89645</v>
      </c>
      <c r="O247" s="104">
        <v>61.89645</v>
      </c>
      <c r="P247" s="104"/>
      <c r="Q247" s="107"/>
      <c r="R247" s="104"/>
      <c r="S247" s="104">
        <f t="shared" si="32"/>
        <v>0</v>
      </c>
      <c r="T247" s="104">
        <v>0</v>
      </c>
      <c r="U247" s="104"/>
      <c r="V247" s="104"/>
      <c r="W247" s="104"/>
      <c r="X247" s="146">
        <v>42679</v>
      </c>
      <c r="Y247" s="146">
        <v>43162</v>
      </c>
      <c r="Z247" s="49">
        <v>590</v>
      </c>
      <c r="AA247" s="49">
        <v>2000</v>
      </c>
      <c r="AB247" s="49">
        <v>700</v>
      </c>
      <c r="AC247" s="49"/>
      <c r="AD247" s="49"/>
      <c r="AE247" s="49"/>
    </row>
    <row r="248" ht="72" customHeight="1" spans="1:31">
      <c r="A248" s="20">
        <v>11</v>
      </c>
      <c r="B248" s="94" t="s">
        <v>93</v>
      </c>
      <c r="C248" s="28" t="s">
        <v>982</v>
      </c>
      <c r="D248" s="28" t="s">
        <v>983</v>
      </c>
      <c r="E248" s="96" t="s">
        <v>96</v>
      </c>
      <c r="F248" s="49" t="s">
        <v>952</v>
      </c>
      <c r="G248" s="49" t="s">
        <v>953</v>
      </c>
      <c r="H248" s="49" t="s">
        <v>984</v>
      </c>
      <c r="I248" s="107">
        <v>48</v>
      </c>
      <c r="J248" s="104">
        <v>48</v>
      </c>
      <c r="K248" s="104"/>
      <c r="L248" s="107"/>
      <c r="M248" s="104"/>
      <c r="N248" s="107">
        <v>48</v>
      </c>
      <c r="O248" s="104">
        <v>48</v>
      </c>
      <c r="P248" s="104"/>
      <c r="Q248" s="107"/>
      <c r="R248" s="104"/>
      <c r="S248" s="104">
        <f t="shared" si="32"/>
        <v>0</v>
      </c>
      <c r="T248" s="104">
        <v>0</v>
      </c>
      <c r="U248" s="104"/>
      <c r="V248" s="104"/>
      <c r="W248" s="104"/>
      <c r="X248" s="146">
        <v>43296</v>
      </c>
      <c r="Y248" s="146">
        <v>43374</v>
      </c>
      <c r="Z248" s="49">
        <v>96</v>
      </c>
      <c r="AA248" s="49">
        <v>351</v>
      </c>
      <c r="AB248" s="49"/>
      <c r="AC248" s="49"/>
      <c r="AD248" s="49"/>
      <c r="AE248" s="49"/>
    </row>
    <row r="249" ht="72" customHeight="1" spans="1:31">
      <c r="A249" s="20">
        <v>12</v>
      </c>
      <c r="B249" s="94" t="s">
        <v>985</v>
      </c>
      <c r="C249" s="28" t="s">
        <v>986</v>
      </c>
      <c r="D249" s="28" t="s">
        <v>987</v>
      </c>
      <c r="E249" s="96" t="s">
        <v>96</v>
      </c>
      <c r="F249" s="49" t="s">
        <v>952</v>
      </c>
      <c r="G249" s="49" t="s">
        <v>958</v>
      </c>
      <c r="H249" s="49" t="s">
        <v>988</v>
      </c>
      <c r="I249" s="107">
        <v>8.975125</v>
      </c>
      <c r="J249" s="104">
        <v>8.975125</v>
      </c>
      <c r="K249" s="104"/>
      <c r="L249" s="107"/>
      <c r="M249" s="104"/>
      <c r="N249" s="107">
        <v>8.975125</v>
      </c>
      <c r="O249" s="104">
        <v>8.975125</v>
      </c>
      <c r="P249" s="104"/>
      <c r="Q249" s="107"/>
      <c r="R249" s="104"/>
      <c r="S249" s="104">
        <f t="shared" si="32"/>
        <v>0</v>
      </c>
      <c r="T249" s="104">
        <v>0</v>
      </c>
      <c r="U249" s="104"/>
      <c r="V249" s="104"/>
      <c r="W249" s="104"/>
      <c r="X249" s="146">
        <v>43320</v>
      </c>
      <c r="Y249" s="146">
        <v>43326</v>
      </c>
      <c r="Z249" s="49">
        <v>51</v>
      </c>
      <c r="AA249" s="49">
        <v>148</v>
      </c>
      <c r="AB249" s="49">
        <v>80</v>
      </c>
      <c r="AC249" s="49"/>
      <c r="AD249" s="49"/>
      <c r="AE249" s="49"/>
    </row>
    <row r="250" ht="72" customHeight="1" spans="1:31">
      <c r="A250" s="20">
        <v>13</v>
      </c>
      <c r="B250" s="94" t="s">
        <v>985</v>
      </c>
      <c r="C250" s="28" t="s">
        <v>986</v>
      </c>
      <c r="D250" s="28" t="s">
        <v>989</v>
      </c>
      <c r="E250" s="96" t="s">
        <v>96</v>
      </c>
      <c r="F250" s="49" t="s">
        <v>952</v>
      </c>
      <c r="G250" s="49" t="s">
        <v>964</v>
      </c>
      <c r="H250" s="49" t="s">
        <v>990</v>
      </c>
      <c r="I250" s="107">
        <v>2.375</v>
      </c>
      <c r="J250" s="104">
        <v>2.375</v>
      </c>
      <c r="K250" s="104"/>
      <c r="L250" s="107"/>
      <c r="M250" s="104"/>
      <c r="N250" s="107">
        <v>2.375</v>
      </c>
      <c r="O250" s="104">
        <v>2.375</v>
      </c>
      <c r="P250" s="104"/>
      <c r="Q250" s="107"/>
      <c r="R250" s="104"/>
      <c r="S250" s="104">
        <f t="shared" si="32"/>
        <v>0</v>
      </c>
      <c r="T250" s="104">
        <v>0</v>
      </c>
      <c r="U250" s="104"/>
      <c r="V250" s="104"/>
      <c r="W250" s="104"/>
      <c r="X250" s="146">
        <v>43320</v>
      </c>
      <c r="Y250" s="146">
        <v>43326</v>
      </c>
      <c r="Z250" s="49">
        <v>114</v>
      </c>
      <c r="AA250" s="49">
        <v>350</v>
      </c>
      <c r="AB250" s="49">
        <v>200</v>
      </c>
      <c r="AC250" s="49"/>
      <c r="AD250" s="49"/>
      <c r="AE250" s="49"/>
    </row>
    <row r="251" ht="72" customHeight="1" spans="1:31">
      <c r="A251" s="20">
        <v>14</v>
      </c>
      <c r="B251" s="94" t="s">
        <v>985</v>
      </c>
      <c r="C251" s="28" t="s">
        <v>986</v>
      </c>
      <c r="D251" s="28" t="s">
        <v>991</v>
      </c>
      <c r="E251" s="96" t="s">
        <v>96</v>
      </c>
      <c r="F251" s="49" t="s">
        <v>952</v>
      </c>
      <c r="G251" s="49" t="s">
        <v>961</v>
      </c>
      <c r="H251" s="49" t="s">
        <v>992</v>
      </c>
      <c r="I251" s="107">
        <v>9.450125</v>
      </c>
      <c r="J251" s="104">
        <v>9.450125</v>
      </c>
      <c r="K251" s="104"/>
      <c r="L251" s="107"/>
      <c r="M251" s="104"/>
      <c r="N251" s="107">
        <v>9.450125</v>
      </c>
      <c r="O251" s="104">
        <v>9.450125</v>
      </c>
      <c r="P251" s="104"/>
      <c r="Q251" s="107"/>
      <c r="R251" s="104"/>
      <c r="S251" s="104">
        <f t="shared" si="32"/>
        <v>0</v>
      </c>
      <c r="T251" s="104">
        <v>0</v>
      </c>
      <c r="U251" s="104"/>
      <c r="V251" s="104"/>
      <c r="W251" s="104"/>
      <c r="X251" s="146">
        <v>43320</v>
      </c>
      <c r="Y251" s="146">
        <v>43326</v>
      </c>
      <c r="Z251" s="49">
        <v>129</v>
      </c>
      <c r="AA251" s="49">
        <v>360</v>
      </c>
      <c r="AB251" s="49">
        <v>300</v>
      </c>
      <c r="AC251" s="49"/>
      <c r="AD251" s="49"/>
      <c r="AE251" s="49"/>
    </row>
    <row r="252" ht="72" customHeight="1" spans="1:31">
      <c r="A252" s="20">
        <v>15</v>
      </c>
      <c r="B252" s="94" t="s">
        <v>993</v>
      </c>
      <c r="C252" s="28" t="s">
        <v>986</v>
      </c>
      <c r="D252" s="28" t="s">
        <v>994</v>
      </c>
      <c r="E252" s="96" t="s">
        <v>161</v>
      </c>
      <c r="F252" s="49" t="s">
        <v>952</v>
      </c>
      <c r="G252" s="49" t="s">
        <v>958</v>
      </c>
      <c r="H252" s="49" t="s">
        <v>995</v>
      </c>
      <c r="I252" s="107">
        <v>97.4319</v>
      </c>
      <c r="J252" s="104"/>
      <c r="K252" s="104"/>
      <c r="L252" s="104">
        <v>97.4319</v>
      </c>
      <c r="M252" s="104"/>
      <c r="N252" s="107">
        <v>96.814305</v>
      </c>
      <c r="O252" s="104"/>
      <c r="P252" s="104"/>
      <c r="Q252" s="104">
        <v>96.814305</v>
      </c>
      <c r="R252" s="104"/>
      <c r="S252" s="104">
        <f t="shared" si="32"/>
        <v>0.617594999999994</v>
      </c>
      <c r="T252" s="104"/>
      <c r="U252" s="104"/>
      <c r="V252" s="104">
        <f t="shared" ref="V252:V256" si="33">T252-U252</f>
        <v>0</v>
      </c>
      <c r="W252" s="104"/>
      <c r="X252" s="146">
        <v>43335</v>
      </c>
      <c r="Y252" s="146">
        <v>43417</v>
      </c>
      <c r="Z252" s="49">
        <v>51</v>
      </c>
      <c r="AA252" s="49">
        <v>148</v>
      </c>
      <c r="AB252" s="49">
        <v>80</v>
      </c>
      <c r="AC252" s="49"/>
      <c r="AD252" s="49"/>
      <c r="AE252" s="49"/>
    </row>
    <row r="253" ht="72" customHeight="1" spans="1:31">
      <c r="A253" s="20">
        <v>16</v>
      </c>
      <c r="B253" s="94" t="s">
        <v>993</v>
      </c>
      <c r="C253" s="28" t="s">
        <v>986</v>
      </c>
      <c r="D253" s="28" t="s">
        <v>996</v>
      </c>
      <c r="E253" s="96" t="s">
        <v>161</v>
      </c>
      <c r="F253" s="49" t="s">
        <v>952</v>
      </c>
      <c r="G253" s="49" t="s">
        <v>961</v>
      </c>
      <c r="H253" s="49" t="s">
        <v>997</v>
      </c>
      <c r="I253" s="107">
        <v>86.6681</v>
      </c>
      <c r="J253" s="104"/>
      <c r="K253" s="104"/>
      <c r="L253" s="104">
        <v>86.6681</v>
      </c>
      <c r="M253" s="104"/>
      <c r="N253" s="107">
        <v>86.046695</v>
      </c>
      <c r="O253" s="104"/>
      <c r="P253" s="104"/>
      <c r="Q253" s="104">
        <v>86.046695</v>
      </c>
      <c r="R253" s="104"/>
      <c r="S253" s="104">
        <f t="shared" si="32"/>
        <v>0.621404999999996</v>
      </c>
      <c r="T253" s="104"/>
      <c r="U253" s="104"/>
      <c r="V253" s="104">
        <f t="shared" si="33"/>
        <v>0</v>
      </c>
      <c r="W253" s="104"/>
      <c r="X253" s="146">
        <v>43335</v>
      </c>
      <c r="Y253" s="146">
        <v>43417</v>
      </c>
      <c r="Z253" s="49">
        <v>129</v>
      </c>
      <c r="AA253" s="49">
        <v>360</v>
      </c>
      <c r="AB253" s="49">
        <v>300</v>
      </c>
      <c r="AC253" s="49"/>
      <c r="AD253" s="49"/>
      <c r="AE253" s="49"/>
    </row>
    <row r="254" ht="72" customHeight="1" spans="1:31">
      <c r="A254" s="20">
        <v>17</v>
      </c>
      <c r="B254" s="94" t="s">
        <v>993</v>
      </c>
      <c r="C254" s="28" t="s">
        <v>986</v>
      </c>
      <c r="D254" s="28" t="s">
        <v>998</v>
      </c>
      <c r="E254" s="96" t="s">
        <v>161</v>
      </c>
      <c r="F254" s="49" t="s">
        <v>952</v>
      </c>
      <c r="G254" s="49" t="s">
        <v>964</v>
      </c>
      <c r="H254" s="49" t="s">
        <v>999</v>
      </c>
      <c r="I254" s="107">
        <v>36.395</v>
      </c>
      <c r="J254" s="104"/>
      <c r="K254" s="104"/>
      <c r="L254" s="104">
        <v>36.395</v>
      </c>
      <c r="M254" s="104"/>
      <c r="N254" s="107">
        <v>34.57525</v>
      </c>
      <c r="O254" s="104"/>
      <c r="P254" s="104"/>
      <c r="Q254" s="104">
        <v>34.57525</v>
      </c>
      <c r="R254" s="104"/>
      <c r="S254" s="104">
        <f t="shared" si="32"/>
        <v>1.81975000000001</v>
      </c>
      <c r="T254" s="104"/>
      <c r="U254" s="104"/>
      <c r="V254" s="104">
        <f t="shared" si="33"/>
        <v>0</v>
      </c>
      <c r="W254" s="104"/>
      <c r="X254" s="146">
        <v>43250</v>
      </c>
      <c r="Y254" s="146">
        <v>43405</v>
      </c>
      <c r="Z254" s="49">
        <v>114</v>
      </c>
      <c r="AA254" s="49">
        <v>350</v>
      </c>
      <c r="AB254" s="49">
        <v>200</v>
      </c>
      <c r="AC254" s="49"/>
      <c r="AD254" s="49"/>
      <c r="AE254" s="49"/>
    </row>
    <row r="255" ht="72" customHeight="1" spans="1:31">
      <c r="A255" s="20">
        <v>18</v>
      </c>
      <c r="B255" s="94" t="s">
        <v>993</v>
      </c>
      <c r="C255" s="28" t="s">
        <v>986</v>
      </c>
      <c r="D255" s="28" t="s">
        <v>1000</v>
      </c>
      <c r="E255" s="96" t="s">
        <v>161</v>
      </c>
      <c r="F255" s="49" t="s">
        <v>952</v>
      </c>
      <c r="G255" s="49" t="s">
        <v>972</v>
      </c>
      <c r="H255" s="49" t="s">
        <v>1001</v>
      </c>
      <c r="I255" s="107">
        <v>70.4745</v>
      </c>
      <c r="J255" s="104"/>
      <c r="K255" s="104"/>
      <c r="L255" s="104">
        <v>70.4745</v>
      </c>
      <c r="M255" s="104"/>
      <c r="N255" s="107">
        <v>69.850775</v>
      </c>
      <c r="O255" s="104"/>
      <c r="P255" s="104"/>
      <c r="Q255" s="104">
        <v>69.850775</v>
      </c>
      <c r="R255" s="104"/>
      <c r="S255" s="104">
        <f t="shared" si="32"/>
        <v>0.623725000000007</v>
      </c>
      <c r="T255" s="104"/>
      <c r="U255" s="104"/>
      <c r="V255" s="104">
        <f t="shared" si="33"/>
        <v>0</v>
      </c>
      <c r="W255" s="104"/>
      <c r="X255" s="146">
        <v>43356</v>
      </c>
      <c r="Y255" s="146">
        <v>43417</v>
      </c>
      <c r="Z255" s="49">
        <v>60</v>
      </c>
      <c r="AA255" s="49">
        <v>174</v>
      </c>
      <c r="AB255" s="49">
        <v>80</v>
      </c>
      <c r="AC255" s="49"/>
      <c r="AD255" s="49"/>
      <c r="AE255" s="49"/>
    </row>
    <row r="256" ht="72" customHeight="1" spans="1:31">
      <c r="A256" s="20">
        <v>19</v>
      </c>
      <c r="B256" s="94" t="s">
        <v>993</v>
      </c>
      <c r="C256" s="28" t="s">
        <v>986</v>
      </c>
      <c r="D256" s="28" t="s">
        <v>1002</v>
      </c>
      <c r="E256" s="96" t="s">
        <v>161</v>
      </c>
      <c r="F256" s="49" t="s">
        <v>952</v>
      </c>
      <c r="G256" s="49" t="s">
        <v>460</v>
      </c>
      <c r="H256" s="49" t="s">
        <v>1003</v>
      </c>
      <c r="I256" s="107">
        <v>101.2945</v>
      </c>
      <c r="J256" s="104"/>
      <c r="K256" s="104"/>
      <c r="L256" s="104">
        <v>101.2945</v>
      </c>
      <c r="M256" s="104"/>
      <c r="N256" s="107">
        <v>100.670775</v>
      </c>
      <c r="O256" s="104"/>
      <c r="P256" s="104"/>
      <c r="Q256" s="104">
        <v>100.670775</v>
      </c>
      <c r="R256" s="104"/>
      <c r="S256" s="104">
        <f t="shared" si="32"/>
        <v>0.623724999999993</v>
      </c>
      <c r="T256" s="104"/>
      <c r="U256" s="104"/>
      <c r="V256" s="104">
        <f t="shared" si="33"/>
        <v>0</v>
      </c>
      <c r="W256" s="104"/>
      <c r="X256" s="146">
        <v>43356</v>
      </c>
      <c r="Y256" s="146">
        <v>43417</v>
      </c>
      <c r="Z256" s="49">
        <v>80</v>
      </c>
      <c r="AA256" s="49">
        <v>218</v>
      </c>
      <c r="AB256" s="49">
        <v>270</v>
      </c>
      <c r="AC256" s="49"/>
      <c r="AD256" s="49"/>
      <c r="AE256" s="49"/>
    </row>
    <row r="257" ht="72" customHeight="1" spans="1:31">
      <c r="A257" s="20">
        <v>20</v>
      </c>
      <c r="B257" s="94" t="s">
        <v>993</v>
      </c>
      <c r="C257" s="28" t="s">
        <v>986</v>
      </c>
      <c r="D257" s="28" t="s">
        <v>1004</v>
      </c>
      <c r="E257" s="96" t="s">
        <v>129</v>
      </c>
      <c r="F257" s="49" t="s">
        <v>952</v>
      </c>
      <c r="G257" s="49" t="s">
        <v>1005</v>
      </c>
      <c r="H257" s="49" t="s">
        <v>1006</v>
      </c>
      <c r="I257" s="107">
        <v>223.52605</v>
      </c>
      <c r="J257" s="104">
        <v>223.52605</v>
      </c>
      <c r="K257" s="104"/>
      <c r="L257" s="107"/>
      <c r="M257" s="104"/>
      <c r="N257" s="107">
        <v>212.349748</v>
      </c>
      <c r="O257" s="104">
        <v>212.349748</v>
      </c>
      <c r="P257" s="104"/>
      <c r="Q257" s="107"/>
      <c r="R257" s="104"/>
      <c r="S257" s="104">
        <f t="shared" si="32"/>
        <v>11.176302</v>
      </c>
      <c r="T257" s="104">
        <v>11.176302</v>
      </c>
      <c r="U257" s="104"/>
      <c r="V257" s="104"/>
      <c r="W257" s="104"/>
      <c r="X257" s="146">
        <v>43174</v>
      </c>
      <c r="Y257" s="146" t="s">
        <v>1007</v>
      </c>
      <c r="Z257" s="49">
        <v>492</v>
      </c>
      <c r="AA257" s="49">
        <v>1565</v>
      </c>
      <c r="AB257" s="49">
        <v>50</v>
      </c>
      <c r="AC257" s="49"/>
      <c r="AD257" s="49"/>
      <c r="AE257" s="49"/>
    </row>
    <row r="258" s="49" customFormat="1" ht="36" customHeight="1" spans="1:28">
      <c r="A258" s="42">
        <v>21</v>
      </c>
      <c r="B258" s="28" t="s">
        <v>211</v>
      </c>
      <c r="C258" s="29" t="s">
        <v>212</v>
      </c>
      <c r="D258" s="150" t="s">
        <v>212</v>
      </c>
      <c r="E258" s="151" t="s">
        <v>161</v>
      </c>
      <c r="F258" s="127" t="s">
        <v>1008</v>
      </c>
      <c r="G258" s="152" t="s">
        <v>1009</v>
      </c>
      <c r="H258" s="152" t="s">
        <v>1010</v>
      </c>
      <c r="I258" s="107">
        <v>1.4</v>
      </c>
      <c r="J258" s="107"/>
      <c r="K258" s="107"/>
      <c r="L258" s="107">
        <v>1.4</v>
      </c>
      <c r="M258" s="107"/>
      <c r="N258" s="130">
        <v>1.4</v>
      </c>
      <c r="O258" s="107"/>
      <c r="P258" s="107"/>
      <c r="Q258" s="130">
        <v>1.4</v>
      </c>
      <c r="R258" s="107"/>
      <c r="S258" s="113">
        <v>0</v>
      </c>
      <c r="T258" s="111"/>
      <c r="U258" s="111"/>
      <c r="V258" s="184">
        <v>0</v>
      </c>
      <c r="W258" s="111"/>
      <c r="X258" s="185"/>
      <c r="Y258" s="185"/>
      <c r="Z258" s="151">
        <v>7</v>
      </c>
      <c r="AA258" s="151">
        <v>7</v>
      </c>
      <c r="AB258" s="188"/>
    </row>
    <row r="259" s="49" customFormat="1" ht="36" customHeight="1" spans="1:28">
      <c r="A259" s="42">
        <v>22</v>
      </c>
      <c r="B259" s="28" t="s">
        <v>205</v>
      </c>
      <c r="C259" s="29" t="s">
        <v>206</v>
      </c>
      <c r="D259" s="150" t="s">
        <v>206</v>
      </c>
      <c r="E259" s="151" t="s">
        <v>96</v>
      </c>
      <c r="F259" s="127" t="s">
        <v>1008</v>
      </c>
      <c r="G259" s="152" t="s">
        <v>972</v>
      </c>
      <c r="H259" s="152" t="s">
        <v>1011</v>
      </c>
      <c r="I259" s="107">
        <v>9.911901</v>
      </c>
      <c r="J259" s="107"/>
      <c r="K259" s="107"/>
      <c r="L259" s="107">
        <v>9.911901</v>
      </c>
      <c r="M259" s="107"/>
      <c r="N259" s="130">
        <v>9.416305</v>
      </c>
      <c r="O259" s="107"/>
      <c r="P259" s="107"/>
      <c r="Q259" s="130">
        <v>9.416305</v>
      </c>
      <c r="R259" s="107"/>
      <c r="S259" s="113">
        <v>0.495596000000001</v>
      </c>
      <c r="T259" s="111"/>
      <c r="U259" s="111"/>
      <c r="V259" s="184">
        <v>0.495596000000001</v>
      </c>
      <c r="W259" s="111"/>
      <c r="X259" s="185">
        <v>43393</v>
      </c>
      <c r="Y259" s="185">
        <v>43419</v>
      </c>
      <c r="Z259" s="151">
        <v>60</v>
      </c>
      <c r="AA259" s="151">
        <v>174</v>
      </c>
      <c r="AB259" s="188">
        <v>60</v>
      </c>
    </row>
    <row r="260" s="49" customFormat="1" ht="36" customHeight="1" spans="1:28">
      <c r="A260" s="42">
        <v>23</v>
      </c>
      <c r="B260" s="28" t="s">
        <v>205</v>
      </c>
      <c r="C260" s="29" t="s">
        <v>206</v>
      </c>
      <c r="D260" s="150" t="s">
        <v>206</v>
      </c>
      <c r="E260" s="151" t="s">
        <v>96</v>
      </c>
      <c r="F260" s="127" t="s">
        <v>1008</v>
      </c>
      <c r="G260" s="152" t="s">
        <v>1012</v>
      </c>
      <c r="H260" s="152" t="s">
        <v>1013</v>
      </c>
      <c r="I260" s="107">
        <v>9.95</v>
      </c>
      <c r="J260" s="107"/>
      <c r="K260" s="107"/>
      <c r="L260" s="107">
        <v>9.95</v>
      </c>
      <c r="M260" s="107"/>
      <c r="N260" s="130">
        <v>9.4525</v>
      </c>
      <c r="O260" s="107"/>
      <c r="P260" s="107"/>
      <c r="Q260" s="130">
        <v>9.4525</v>
      </c>
      <c r="R260" s="107"/>
      <c r="S260" s="113">
        <v>0.497499999999999</v>
      </c>
      <c r="T260" s="111"/>
      <c r="U260" s="111"/>
      <c r="V260" s="184">
        <v>0.497499999999999</v>
      </c>
      <c r="W260" s="111"/>
      <c r="X260" s="185">
        <v>43383</v>
      </c>
      <c r="Y260" s="185">
        <v>43414</v>
      </c>
      <c r="Z260" s="151">
        <v>60</v>
      </c>
      <c r="AA260" s="151">
        <v>203</v>
      </c>
      <c r="AB260" s="188">
        <v>80</v>
      </c>
    </row>
    <row r="261" s="49" customFormat="1" ht="36" customHeight="1" spans="1:28">
      <c r="A261" s="42">
        <v>24</v>
      </c>
      <c r="B261" s="28" t="s">
        <v>205</v>
      </c>
      <c r="C261" s="29" t="s">
        <v>206</v>
      </c>
      <c r="D261" s="150" t="s">
        <v>206</v>
      </c>
      <c r="E261" s="151" t="s">
        <v>96</v>
      </c>
      <c r="F261" s="127" t="s">
        <v>1008</v>
      </c>
      <c r="G261" s="152" t="s">
        <v>967</v>
      </c>
      <c r="H261" s="152" t="s">
        <v>1014</v>
      </c>
      <c r="I261" s="107">
        <v>9.918019</v>
      </c>
      <c r="J261" s="107"/>
      <c r="K261" s="107"/>
      <c r="L261" s="107">
        <v>9.918019</v>
      </c>
      <c r="M261" s="107"/>
      <c r="N261" s="130">
        <v>9.422118</v>
      </c>
      <c r="O261" s="107"/>
      <c r="P261" s="107"/>
      <c r="Q261" s="130">
        <v>9.422118</v>
      </c>
      <c r="R261" s="107"/>
      <c r="S261" s="113">
        <v>0.495901</v>
      </c>
      <c r="T261" s="111"/>
      <c r="U261" s="111"/>
      <c r="V261" s="184">
        <v>0.495901</v>
      </c>
      <c r="W261" s="111"/>
      <c r="X261" s="185">
        <v>43406</v>
      </c>
      <c r="Y261" s="185">
        <v>43421</v>
      </c>
      <c r="Z261" s="151">
        <v>60</v>
      </c>
      <c r="AA261" s="151">
        <v>163</v>
      </c>
      <c r="AB261" s="188">
        <v>70</v>
      </c>
    </row>
    <row r="262" s="76" customFormat="1" ht="34.5" customHeight="1" spans="1:31">
      <c r="A262" s="91" t="s">
        <v>1015</v>
      </c>
      <c r="B262" s="92"/>
      <c r="C262" s="92"/>
      <c r="D262" s="92"/>
      <c r="E262" s="92"/>
      <c r="F262" s="92"/>
      <c r="G262" s="92"/>
      <c r="H262" s="93"/>
      <c r="I262" s="105">
        <f t="shared" ref="I262:W262" si="34">SUM(I238:I261)</f>
        <v>1046.720685</v>
      </c>
      <c r="J262" s="105">
        <f t="shared" si="34"/>
        <v>614.276765</v>
      </c>
      <c r="K262" s="105">
        <f t="shared" si="34"/>
        <v>0</v>
      </c>
      <c r="L262" s="105">
        <f t="shared" si="34"/>
        <v>432.44392</v>
      </c>
      <c r="M262" s="105">
        <f t="shared" si="34"/>
        <v>0</v>
      </c>
      <c r="N262" s="105">
        <f t="shared" si="34"/>
        <v>1024.349283</v>
      </c>
      <c r="O262" s="105">
        <f t="shared" si="34"/>
        <v>597.70056</v>
      </c>
      <c r="P262" s="105">
        <f t="shared" si="34"/>
        <v>0</v>
      </c>
      <c r="Q262" s="105">
        <f t="shared" si="34"/>
        <v>426.648723</v>
      </c>
      <c r="R262" s="105">
        <f t="shared" si="34"/>
        <v>0</v>
      </c>
      <c r="S262" s="105">
        <f t="shared" si="34"/>
        <v>22.371402</v>
      </c>
      <c r="T262" s="105">
        <f t="shared" si="34"/>
        <v>16.576205</v>
      </c>
      <c r="U262" s="105">
        <f t="shared" si="34"/>
        <v>0</v>
      </c>
      <c r="V262" s="105">
        <f t="shared" si="34"/>
        <v>1.488997</v>
      </c>
      <c r="W262" s="105">
        <f t="shared" si="34"/>
        <v>0</v>
      </c>
      <c r="X262" s="112"/>
      <c r="Y262" s="112"/>
      <c r="Z262" s="112"/>
      <c r="AA262" s="112"/>
      <c r="AB262" s="112"/>
      <c r="AC262" s="49"/>
      <c r="AD262" s="49"/>
      <c r="AE262" s="49"/>
    </row>
    <row r="263" ht="47.25" customHeight="1" spans="1:31">
      <c r="A263" s="153">
        <v>1</v>
      </c>
      <c r="B263" s="94" t="s">
        <v>105</v>
      </c>
      <c r="C263" s="154" t="s">
        <v>1016</v>
      </c>
      <c r="D263" s="154" t="s">
        <v>1016</v>
      </c>
      <c r="E263" s="42" t="s">
        <v>161</v>
      </c>
      <c r="F263" s="42" t="s">
        <v>1017</v>
      </c>
      <c r="G263" s="42" t="s">
        <v>1018</v>
      </c>
      <c r="H263" s="42" t="s">
        <v>1019</v>
      </c>
      <c r="I263" s="107">
        <v>6</v>
      </c>
      <c r="J263" s="108"/>
      <c r="K263" s="111"/>
      <c r="L263" s="111">
        <v>6</v>
      </c>
      <c r="M263" s="111"/>
      <c r="N263" s="111">
        <v>6</v>
      </c>
      <c r="O263" s="111"/>
      <c r="P263" s="111"/>
      <c r="Q263" s="111">
        <v>6</v>
      </c>
      <c r="R263" s="111"/>
      <c r="S263" s="111">
        <v>0</v>
      </c>
      <c r="T263" s="111"/>
      <c r="U263" s="111"/>
      <c r="V263" s="111">
        <v>0</v>
      </c>
      <c r="W263" s="111"/>
      <c r="X263" s="42">
        <v>2018.101</v>
      </c>
      <c r="Y263" s="42">
        <v>201811.2</v>
      </c>
      <c r="Z263" s="42">
        <v>45</v>
      </c>
      <c r="AA263" s="42">
        <v>180</v>
      </c>
      <c r="AB263" s="42">
        <v>32</v>
      </c>
      <c r="AC263" s="49"/>
      <c r="AD263" s="49"/>
      <c r="AE263" s="49"/>
    </row>
    <row r="264" ht="47.25" customHeight="1" spans="1:31">
      <c r="A264" s="153">
        <v>2</v>
      </c>
      <c r="B264" s="94" t="s">
        <v>153</v>
      </c>
      <c r="C264" s="155" t="s">
        <v>1020</v>
      </c>
      <c r="D264" s="155" t="s">
        <v>1020</v>
      </c>
      <c r="E264" s="99" t="s">
        <v>129</v>
      </c>
      <c r="F264" s="42" t="s">
        <v>1017</v>
      </c>
      <c r="G264" s="42" t="s">
        <v>1018</v>
      </c>
      <c r="H264" s="156" t="s">
        <v>1021</v>
      </c>
      <c r="I264" s="107">
        <v>40.62444</v>
      </c>
      <c r="J264" s="107">
        <v>40.62444</v>
      </c>
      <c r="K264" s="111"/>
      <c r="L264" s="111"/>
      <c r="M264" s="111"/>
      <c r="N264" s="107">
        <v>40.62444</v>
      </c>
      <c r="O264" s="107">
        <v>40.62444</v>
      </c>
      <c r="P264" s="111"/>
      <c r="Q264" s="111"/>
      <c r="R264" s="111"/>
      <c r="S264" s="111"/>
      <c r="T264" s="111"/>
      <c r="U264" s="111"/>
      <c r="V264" s="111"/>
      <c r="W264" s="111"/>
      <c r="X264" s="42" t="s">
        <v>1022</v>
      </c>
      <c r="Y264" s="42">
        <v>2017.1031</v>
      </c>
      <c r="Z264" s="42">
        <v>421</v>
      </c>
      <c r="AA264" s="42">
        <v>1740</v>
      </c>
      <c r="AB264" s="42">
        <v>132</v>
      </c>
      <c r="AC264" s="49"/>
      <c r="AD264" s="49"/>
      <c r="AE264" s="49"/>
    </row>
    <row r="265" ht="47.25" customHeight="1" spans="1:31">
      <c r="A265" s="153">
        <v>3</v>
      </c>
      <c r="B265" s="94" t="s">
        <v>1023</v>
      </c>
      <c r="C265" s="157" t="s">
        <v>1024</v>
      </c>
      <c r="D265" s="157" t="s">
        <v>1024</v>
      </c>
      <c r="E265" s="99" t="s">
        <v>96</v>
      </c>
      <c r="F265" s="42" t="s">
        <v>1017</v>
      </c>
      <c r="G265" s="42" t="s">
        <v>1025</v>
      </c>
      <c r="H265" s="156" t="s">
        <v>1026</v>
      </c>
      <c r="I265" s="107">
        <v>59.9</v>
      </c>
      <c r="J265" s="108">
        <v>59.9</v>
      </c>
      <c r="K265" s="113"/>
      <c r="L265" s="111"/>
      <c r="M265" s="111"/>
      <c r="N265" s="111">
        <v>58.56</v>
      </c>
      <c r="O265" s="111">
        <v>58.56</v>
      </c>
      <c r="P265" s="111"/>
      <c r="Q265" s="111"/>
      <c r="R265" s="111"/>
      <c r="S265" s="111">
        <v>1.34</v>
      </c>
      <c r="T265" s="111">
        <v>1.34</v>
      </c>
      <c r="U265" s="111"/>
      <c r="V265" s="111"/>
      <c r="W265" s="111"/>
      <c r="X265" s="42" t="s">
        <v>879</v>
      </c>
      <c r="Y265" s="42" t="s">
        <v>133</v>
      </c>
      <c r="Z265" s="42">
        <v>125</v>
      </c>
      <c r="AA265" s="42">
        <v>442</v>
      </c>
      <c r="AB265" s="42">
        <v>289</v>
      </c>
      <c r="AC265" s="49"/>
      <c r="AD265" s="49"/>
      <c r="AE265" s="49"/>
    </row>
    <row r="266" ht="47.25" customHeight="1" spans="1:31">
      <c r="A266" s="153">
        <v>4</v>
      </c>
      <c r="B266" s="94" t="s">
        <v>1027</v>
      </c>
      <c r="C266" s="157" t="s">
        <v>1028</v>
      </c>
      <c r="D266" s="157" t="s">
        <v>1028</v>
      </c>
      <c r="E266" s="99" t="s">
        <v>96</v>
      </c>
      <c r="F266" s="42" t="s">
        <v>1017</v>
      </c>
      <c r="G266" s="42" t="s">
        <v>1029</v>
      </c>
      <c r="H266" s="156" t="s">
        <v>1030</v>
      </c>
      <c r="I266" s="107">
        <v>45.45</v>
      </c>
      <c r="J266" s="108">
        <v>45.45</v>
      </c>
      <c r="K266" s="113"/>
      <c r="L266" s="111"/>
      <c r="M266" s="111"/>
      <c r="N266" s="107">
        <v>44.09</v>
      </c>
      <c r="O266" s="108">
        <v>44.09</v>
      </c>
      <c r="P266" s="113"/>
      <c r="Q266" s="111"/>
      <c r="R266" s="111"/>
      <c r="S266" s="111">
        <v>1.36</v>
      </c>
      <c r="T266" s="111">
        <v>1.36</v>
      </c>
      <c r="U266" s="111"/>
      <c r="V266" s="111"/>
      <c r="W266" s="111"/>
      <c r="X266" s="42" t="s">
        <v>445</v>
      </c>
      <c r="Y266" s="42" t="s">
        <v>609</v>
      </c>
      <c r="Z266" s="42">
        <v>75</v>
      </c>
      <c r="AA266" s="42">
        <v>254</v>
      </c>
      <c r="AB266" s="42">
        <v>86</v>
      </c>
      <c r="AC266" s="49"/>
      <c r="AD266" s="49"/>
      <c r="AE266" s="49"/>
    </row>
    <row r="267" ht="47.25" customHeight="1" spans="1:31">
      <c r="A267" s="153">
        <v>5</v>
      </c>
      <c r="B267" s="94" t="s">
        <v>1027</v>
      </c>
      <c r="C267" s="157" t="s">
        <v>1031</v>
      </c>
      <c r="D267" s="157" t="s">
        <v>1031</v>
      </c>
      <c r="E267" s="42" t="s">
        <v>161</v>
      </c>
      <c r="F267" s="42" t="s">
        <v>1017</v>
      </c>
      <c r="G267" s="42" t="s">
        <v>1032</v>
      </c>
      <c r="H267" s="156" t="s">
        <v>1033</v>
      </c>
      <c r="I267" s="107">
        <v>16.17</v>
      </c>
      <c r="J267" s="108"/>
      <c r="K267" s="113"/>
      <c r="L267" s="111">
        <v>16.17</v>
      </c>
      <c r="M267" s="111"/>
      <c r="N267" s="111">
        <v>15.69</v>
      </c>
      <c r="O267" s="111"/>
      <c r="P267" s="111"/>
      <c r="Q267" s="111">
        <v>15.69</v>
      </c>
      <c r="R267" s="111"/>
      <c r="S267" s="111">
        <v>0.48</v>
      </c>
      <c r="T267" s="111"/>
      <c r="U267" s="111"/>
      <c r="V267" s="111">
        <v>0.48</v>
      </c>
      <c r="W267" s="111"/>
      <c r="X267" s="42" t="s">
        <v>558</v>
      </c>
      <c r="Y267" s="42" t="s">
        <v>497</v>
      </c>
      <c r="Z267" s="42">
        <v>49</v>
      </c>
      <c r="AA267" s="121">
        <v>123</v>
      </c>
      <c r="AB267" s="42">
        <v>342</v>
      </c>
      <c r="AC267" s="49"/>
      <c r="AD267" s="49"/>
      <c r="AE267" s="49"/>
    </row>
    <row r="268" ht="47.25" customHeight="1" spans="1:31">
      <c r="A268" s="153">
        <v>6</v>
      </c>
      <c r="B268" s="94" t="s">
        <v>93</v>
      </c>
      <c r="C268" s="158" t="s">
        <v>1034</v>
      </c>
      <c r="D268" s="158" t="s">
        <v>1034</v>
      </c>
      <c r="E268" s="99" t="s">
        <v>96</v>
      </c>
      <c r="F268" s="42" t="s">
        <v>1017</v>
      </c>
      <c r="G268" s="42" t="s">
        <v>1018</v>
      </c>
      <c r="H268" s="152" t="s">
        <v>1035</v>
      </c>
      <c r="I268" s="107">
        <v>33.15</v>
      </c>
      <c r="J268" s="108">
        <v>33.15</v>
      </c>
      <c r="K268" s="111"/>
      <c r="L268" s="111"/>
      <c r="M268" s="111"/>
      <c r="N268" s="107">
        <v>33.15</v>
      </c>
      <c r="O268" s="108">
        <v>33.15</v>
      </c>
      <c r="P268" s="111"/>
      <c r="Q268" s="111"/>
      <c r="R268" s="111"/>
      <c r="S268" s="111"/>
      <c r="T268" s="111"/>
      <c r="U268" s="111"/>
      <c r="V268" s="111"/>
      <c r="W268" s="111"/>
      <c r="X268" s="42" t="s">
        <v>1036</v>
      </c>
      <c r="Y268" s="42" t="s">
        <v>133</v>
      </c>
      <c r="Z268" s="42">
        <v>136</v>
      </c>
      <c r="AA268" s="42">
        <v>523</v>
      </c>
      <c r="AB268" s="42"/>
      <c r="AC268" s="49"/>
      <c r="AD268" s="49"/>
      <c r="AE268" s="49"/>
    </row>
    <row r="269" ht="47.25" customHeight="1" spans="1:31">
      <c r="A269" s="153">
        <v>7</v>
      </c>
      <c r="B269" s="94" t="s">
        <v>1037</v>
      </c>
      <c r="C269" s="157" t="s">
        <v>1038</v>
      </c>
      <c r="D269" s="157" t="s">
        <v>1038</v>
      </c>
      <c r="E269" s="42" t="s">
        <v>161</v>
      </c>
      <c r="F269" s="42" t="s">
        <v>1017</v>
      </c>
      <c r="G269" s="42" t="s">
        <v>1039</v>
      </c>
      <c r="H269" s="156" t="s">
        <v>1040</v>
      </c>
      <c r="I269" s="107">
        <v>16.3</v>
      </c>
      <c r="J269" s="108"/>
      <c r="K269" s="113"/>
      <c r="L269" s="111">
        <v>16.3</v>
      </c>
      <c r="M269" s="111"/>
      <c r="N269" s="111">
        <v>15.4</v>
      </c>
      <c r="O269" s="111"/>
      <c r="P269" s="111"/>
      <c r="Q269" s="111">
        <v>15.4</v>
      </c>
      <c r="R269" s="111"/>
      <c r="S269" s="111">
        <v>0.9</v>
      </c>
      <c r="T269" s="111"/>
      <c r="U269" s="111"/>
      <c r="V269" s="111">
        <v>0.9</v>
      </c>
      <c r="W269" s="111"/>
      <c r="X269" s="42" t="s">
        <v>585</v>
      </c>
      <c r="Y269" s="42" t="s">
        <v>752</v>
      </c>
      <c r="Z269" s="42">
        <v>13</v>
      </c>
      <c r="AA269" s="42">
        <v>46</v>
      </c>
      <c r="AB269" s="42">
        <v>89</v>
      </c>
      <c r="AC269" s="49"/>
      <c r="AD269" s="49"/>
      <c r="AE269" s="49"/>
    </row>
    <row r="270" ht="47.25" customHeight="1" spans="1:31">
      <c r="A270" s="153">
        <v>8</v>
      </c>
      <c r="B270" s="94" t="s">
        <v>1041</v>
      </c>
      <c r="C270" s="157" t="s">
        <v>1042</v>
      </c>
      <c r="D270" s="157" t="s">
        <v>1042</v>
      </c>
      <c r="E270" s="42" t="s">
        <v>161</v>
      </c>
      <c r="F270" s="42" t="s">
        <v>1017</v>
      </c>
      <c r="G270" s="159" t="s">
        <v>1043</v>
      </c>
      <c r="H270" s="156" t="s">
        <v>1044</v>
      </c>
      <c r="I270" s="107">
        <v>18.5</v>
      </c>
      <c r="J270" s="108"/>
      <c r="K270" s="111"/>
      <c r="L270" s="111">
        <v>18.5</v>
      </c>
      <c r="M270" s="111"/>
      <c r="N270" s="107">
        <v>18.5</v>
      </c>
      <c r="O270" s="108"/>
      <c r="P270" s="111"/>
      <c r="Q270" s="111">
        <v>18.5</v>
      </c>
      <c r="R270" s="111"/>
      <c r="S270" s="111">
        <v>0</v>
      </c>
      <c r="T270" s="111"/>
      <c r="U270" s="111"/>
      <c r="V270" s="111">
        <v>0</v>
      </c>
      <c r="W270" s="111"/>
      <c r="X270" s="42" t="s">
        <v>441</v>
      </c>
      <c r="Y270" s="42" t="s">
        <v>196</v>
      </c>
      <c r="Z270" s="42">
        <v>272</v>
      </c>
      <c r="AA270" s="42">
        <v>978</v>
      </c>
      <c r="AB270" s="42">
        <v>489</v>
      </c>
      <c r="AC270" s="49"/>
      <c r="AD270" s="49"/>
      <c r="AE270" s="49"/>
    </row>
    <row r="271" ht="47.25" customHeight="1" spans="1:31">
      <c r="A271" s="153">
        <v>9</v>
      </c>
      <c r="B271" s="94" t="s">
        <v>1041</v>
      </c>
      <c r="C271" s="157" t="s">
        <v>1045</v>
      </c>
      <c r="D271" s="157" t="s">
        <v>1045</v>
      </c>
      <c r="E271" s="99" t="s">
        <v>96</v>
      </c>
      <c r="F271" s="42" t="s">
        <v>1017</v>
      </c>
      <c r="G271" s="42" t="s">
        <v>1046</v>
      </c>
      <c r="H271" s="160" t="s">
        <v>1047</v>
      </c>
      <c r="I271" s="107">
        <v>28.48</v>
      </c>
      <c r="J271" s="108">
        <v>28.48</v>
      </c>
      <c r="K271" s="111"/>
      <c r="L271" s="111"/>
      <c r="M271" s="111"/>
      <c r="N271" s="107">
        <v>28.48</v>
      </c>
      <c r="O271" s="108">
        <v>28.48</v>
      </c>
      <c r="P271" s="111"/>
      <c r="Q271" s="111"/>
      <c r="R271" s="111"/>
      <c r="S271" s="111"/>
      <c r="T271" s="111"/>
      <c r="U271" s="111"/>
      <c r="V271" s="111"/>
      <c r="W271" s="111"/>
      <c r="X271" s="42" t="s">
        <v>441</v>
      </c>
      <c r="Y271" s="42" t="s">
        <v>196</v>
      </c>
      <c r="Z271" s="42">
        <v>326</v>
      </c>
      <c r="AA271" s="42">
        <v>1141</v>
      </c>
      <c r="AB271" s="189">
        <v>536</v>
      </c>
      <c r="AC271" s="49"/>
      <c r="AD271" s="49"/>
      <c r="AE271" s="49"/>
    </row>
    <row r="272" s="49" customFormat="1" ht="36" customHeight="1" spans="1:28">
      <c r="A272" s="49">
        <v>10</v>
      </c>
      <c r="B272" s="28" t="s">
        <v>399</v>
      </c>
      <c r="C272" s="29" t="s">
        <v>212</v>
      </c>
      <c r="D272" s="29" t="s">
        <v>212</v>
      </c>
      <c r="E272" s="49" t="s">
        <v>107</v>
      </c>
      <c r="F272" s="49" t="s">
        <v>1048</v>
      </c>
      <c r="G272" s="49" t="s">
        <v>1018</v>
      </c>
      <c r="H272" s="49" t="s">
        <v>1049</v>
      </c>
      <c r="I272" s="107">
        <v>1</v>
      </c>
      <c r="J272" s="107"/>
      <c r="K272" s="107"/>
      <c r="L272" s="107">
        <v>1</v>
      </c>
      <c r="M272" s="107"/>
      <c r="N272" s="107">
        <v>1</v>
      </c>
      <c r="O272" s="107"/>
      <c r="P272" s="107"/>
      <c r="Q272" s="107">
        <v>1</v>
      </c>
      <c r="R272" s="107"/>
      <c r="S272" s="107">
        <v>0</v>
      </c>
      <c r="T272" s="104"/>
      <c r="U272" s="104"/>
      <c r="V272" s="113"/>
      <c r="W272" s="104"/>
      <c r="X272" s="49" t="s">
        <v>117</v>
      </c>
      <c r="Y272" s="49" t="s">
        <v>152</v>
      </c>
      <c r="Z272" s="49">
        <v>4</v>
      </c>
      <c r="AA272" s="49">
        <v>4</v>
      </c>
      <c r="AB272" s="42">
        <v>1</v>
      </c>
    </row>
    <row r="273" s="75" customFormat="1" ht="45.75" customHeight="1" spans="1:31">
      <c r="A273" s="91" t="s">
        <v>1050</v>
      </c>
      <c r="B273" s="92"/>
      <c r="C273" s="92"/>
      <c r="D273" s="92"/>
      <c r="E273" s="92"/>
      <c r="F273" s="92"/>
      <c r="G273" s="92"/>
      <c r="H273" s="93"/>
      <c r="I273" s="105">
        <f t="shared" ref="I273:W273" si="35">SUM(I263:I272)</f>
        <v>265.57444</v>
      </c>
      <c r="J273" s="105">
        <f t="shared" si="35"/>
        <v>207.60444</v>
      </c>
      <c r="K273" s="105">
        <f t="shared" si="35"/>
        <v>0</v>
      </c>
      <c r="L273" s="105">
        <f t="shared" si="35"/>
        <v>57.97</v>
      </c>
      <c r="M273" s="105">
        <f t="shared" si="35"/>
        <v>0</v>
      </c>
      <c r="N273" s="105">
        <f t="shared" si="35"/>
        <v>261.49444</v>
      </c>
      <c r="O273" s="105">
        <f t="shared" si="35"/>
        <v>204.90444</v>
      </c>
      <c r="P273" s="105">
        <f t="shared" si="35"/>
        <v>0</v>
      </c>
      <c r="Q273" s="105">
        <f t="shared" si="35"/>
        <v>56.59</v>
      </c>
      <c r="R273" s="105">
        <f t="shared" si="35"/>
        <v>0</v>
      </c>
      <c r="S273" s="105">
        <f t="shared" si="35"/>
        <v>4.08</v>
      </c>
      <c r="T273" s="105">
        <f t="shared" si="35"/>
        <v>2.7</v>
      </c>
      <c r="U273" s="105">
        <f t="shared" si="35"/>
        <v>0</v>
      </c>
      <c r="V273" s="105">
        <f t="shared" si="35"/>
        <v>1.38</v>
      </c>
      <c r="W273" s="105">
        <f t="shared" si="35"/>
        <v>0</v>
      </c>
      <c r="X273" s="112"/>
      <c r="Y273" s="112"/>
      <c r="Z273" s="112"/>
      <c r="AA273" s="112"/>
      <c r="AB273" s="112"/>
      <c r="AC273" s="114"/>
      <c r="AD273" s="114"/>
      <c r="AE273" s="114"/>
    </row>
    <row r="274" ht="37.5" customHeight="1" spans="1:28">
      <c r="A274" s="20">
        <v>1</v>
      </c>
      <c r="B274" s="99" t="s">
        <v>1051</v>
      </c>
      <c r="C274" s="99" t="s">
        <v>1052</v>
      </c>
      <c r="D274" s="161" t="s">
        <v>1053</v>
      </c>
      <c r="E274" s="99" t="s">
        <v>96</v>
      </c>
      <c r="F274" s="49" t="s">
        <v>1054</v>
      </c>
      <c r="G274" s="162" t="s">
        <v>1055</v>
      </c>
      <c r="H274" s="118" t="s">
        <v>1056</v>
      </c>
      <c r="I274" s="107">
        <v>35.6649</v>
      </c>
      <c r="J274" s="107">
        <v>35.6649</v>
      </c>
      <c r="K274" s="132"/>
      <c r="L274" s="132"/>
      <c r="M274" s="132"/>
      <c r="N274" s="108">
        <v>33.9463</v>
      </c>
      <c r="O274" s="108">
        <v>33.9463</v>
      </c>
      <c r="P274" s="132"/>
      <c r="Q274" s="132"/>
      <c r="R274" s="132"/>
      <c r="S274" s="113">
        <v>1.7186</v>
      </c>
      <c r="T274" s="113">
        <v>1.7186</v>
      </c>
      <c r="U274" s="132"/>
      <c r="V274" s="132"/>
      <c r="W274" s="132"/>
      <c r="X274" s="49" t="s">
        <v>479</v>
      </c>
      <c r="Y274" s="49" t="s">
        <v>408</v>
      </c>
      <c r="Z274" s="190">
        <v>32</v>
      </c>
      <c r="AA274" s="190">
        <v>125</v>
      </c>
      <c r="AB274" s="49"/>
    </row>
    <row r="275" ht="37.5" customHeight="1" spans="1:28">
      <c r="A275" s="20">
        <v>2</v>
      </c>
      <c r="B275" s="163" t="s">
        <v>1057</v>
      </c>
      <c r="C275" s="163" t="s">
        <v>1058</v>
      </c>
      <c r="D275" s="164" t="s">
        <v>1059</v>
      </c>
      <c r="E275" s="99" t="s">
        <v>129</v>
      </c>
      <c r="F275" s="49" t="s">
        <v>1054</v>
      </c>
      <c r="G275" s="162" t="s">
        <v>1060</v>
      </c>
      <c r="H275" s="118" t="s">
        <v>1061</v>
      </c>
      <c r="I275" s="107">
        <v>12.55475</v>
      </c>
      <c r="J275" s="107">
        <v>12.55475</v>
      </c>
      <c r="K275" s="132"/>
      <c r="L275" s="132"/>
      <c r="M275" s="132"/>
      <c r="N275" s="108">
        <v>11.92</v>
      </c>
      <c r="O275" s="108">
        <v>11.92</v>
      </c>
      <c r="P275" s="132"/>
      <c r="Q275" s="132"/>
      <c r="R275" s="132"/>
      <c r="S275" s="113">
        <v>0.63475</v>
      </c>
      <c r="T275" s="113">
        <v>0.63475</v>
      </c>
      <c r="U275" s="132"/>
      <c r="V275" s="132"/>
      <c r="W275" s="132"/>
      <c r="X275" s="49" t="s">
        <v>1062</v>
      </c>
      <c r="Y275" s="49" t="s">
        <v>116</v>
      </c>
      <c r="Z275" s="190">
        <v>25</v>
      </c>
      <c r="AA275" s="190">
        <v>99</v>
      </c>
      <c r="AB275" s="49"/>
    </row>
    <row r="276" ht="37.5" customHeight="1" spans="1:28">
      <c r="A276" s="20">
        <v>3</v>
      </c>
      <c r="B276" s="118" t="s">
        <v>691</v>
      </c>
      <c r="C276" s="118" t="s">
        <v>1063</v>
      </c>
      <c r="D276" s="161" t="s">
        <v>1064</v>
      </c>
      <c r="E276" s="99" t="s">
        <v>96</v>
      </c>
      <c r="F276" s="49" t="s">
        <v>1054</v>
      </c>
      <c r="G276" s="162" t="s">
        <v>1065</v>
      </c>
      <c r="H276" s="118" t="s">
        <v>1066</v>
      </c>
      <c r="I276" s="107">
        <v>46.48</v>
      </c>
      <c r="J276" s="107">
        <v>46.48</v>
      </c>
      <c r="K276" s="132"/>
      <c r="L276" s="132"/>
      <c r="M276" s="132"/>
      <c r="N276" s="108">
        <v>46.48</v>
      </c>
      <c r="O276" s="108">
        <v>46.48</v>
      </c>
      <c r="P276" s="132"/>
      <c r="Q276" s="132"/>
      <c r="R276" s="132"/>
      <c r="S276" s="113">
        <v>0</v>
      </c>
      <c r="T276" s="113">
        <v>0</v>
      </c>
      <c r="U276" s="132"/>
      <c r="V276" s="132"/>
      <c r="W276" s="132"/>
      <c r="X276" s="49" t="s">
        <v>879</v>
      </c>
      <c r="Y276" s="49" t="s">
        <v>564</v>
      </c>
      <c r="Z276" s="190">
        <v>100</v>
      </c>
      <c r="AA276" s="190">
        <v>320</v>
      </c>
      <c r="AB276" s="49"/>
    </row>
    <row r="277" ht="37.5" customHeight="1" spans="1:28">
      <c r="A277" s="20">
        <v>4</v>
      </c>
      <c r="B277" s="118" t="s">
        <v>691</v>
      </c>
      <c r="C277" s="118" t="s">
        <v>1063</v>
      </c>
      <c r="D277" s="161" t="s">
        <v>1067</v>
      </c>
      <c r="E277" s="99" t="s">
        <v>161</v>
      </c>
      <c r="F277" s="49" t="s">
        <v>1054</v>
      </c>
      <c r="G277" s="162" t="s">
        <v>1068</v>
      </c>
      <c r="H277" s="118" t="s">
        <v>1069</v>
      </c>
      <c r="I277" s="107">
        <v>29.785545</v>
      </c>
      <c r="J277" s="107">
        <v>29.785545</v>
      </c>
      <c r="K277" s="132"/>
      <c r="L277" s="132"/>
      <c r="M277" s="132"/>
      <c r="N277" s="108">
        <v>28.2878</v>
      </c>
      <c r="O277" s="108">
        <v>28.2878</v>
      </c>
      <c r="P277" s="132"/>
      <c r="Q277" s="132"/>
      <c r="R277" s="132"/>
      <c r="S277" s="113">
        <v>1.497745</v>
      </c>
      <c r="T277" s="113">
        <v>1.497745</v>
      </c>
      <c r="U277" s="132"/>
      <c r="V277" s="132"/>
      <c r="W277" s="132"/>
      <c r="X277" s="49" t="s">
        <v>1062</v>
      </c>
      <c r="Y277" s="49" t="s">
        <v>116</v>
      </c>
      <c r="Z277" s="190">
        <v>40</v>
      </c>
      <c r="AA277" s="190">
        <v>160</v>
      </c>
      <c r="AB277" s="49"/>
    </row>
    <row r="278" ht="37.5" customHeight="1" spans="1:28">
      <c r="A278" s="20">
        <v>5</v>
      </c>
      <c r="B278" s="118" t="s">
        <v>691</v>
      </c>
      <c r="C278" s="118" t="s">
        <v>1063</v>
      </c>
      <c r="D278" s="161" t="s">
        <v>1070</v>
      </c>
      <c r="E278" s="99" t="s">
        <v>161</v>
      </c>
      <c r="F278" s="49" t="s">
        <v>1054</v>
      </c>
      <c r="G278" s="162" t="s">
        <v>1071</v>
      </c>
      <c r="H278" s="118" t="s">
        <v>1072</v>
      </c>
      <c r="I278" s="107">
        <v>33.55</v>
      </c>
      <c r="J278" s="107">
        <v>33.55</v>
      </c>
      <c r="K278" s="132"/>
      <c r="L278" s="132"/>
      <c r="M278" s="132"/>
      <c r="N278" s="108">
        <v>31.8725</v>
      </c>
      <c r="O278" s="108">
        <v>31.8725</v>
      </c>
      <c r="P278" s="132"/>
      <c r="Q278" s="132"/>
      <c r="R278" s="132"/>
      <c r="S278" s="113">
        <v>1.6775</v>
      </c>
      <c r="T278" s="113">
        <v>1.6775</v>
      </c>
      <c r="U278" s="132"/>
      <c r="V278" s="132"/>
      <c r="W278" s="132"/>
      <c r="X278" s="49">
        <v>2018.722</v>
      </c>
      <c r="Y278" s="49" t="s">
        <v>488</v>
      </c>
      <c r="Z278" s="190">
        <v>61</v>
      </c>
      <c r="AA278" s="190">
        <v>212</v>
      </c>
      <c r="AB278" s="49"/>
    </row>
    <row r="279" ht="37.5" customHeight="1" spans="1:28">
      <c r="A279" s="20">
        <v>6</v>
      </c>
      <c r="B279" s="118" t="s">
        <v>691</v>
      </c>
      <c r="C279" s="118" t="s">
        <v>1063</v>
      </c>
      <c r="D279" s="161" t="s">
        <v>1073</v>
      </c>
      <c r="E279" s="99" t="s">
        <v>161</v>
      </c>
      <c r="F279" s="49" t="s">
        <v>1054</v>
      </c>
      <c r="G279" s="162" t="s">
        <v>1074</v>
      </c>
      <c r="H279" s="165" t="s">
        <v>1075</v>
      </c>
      <c r="I279" s="107">
        <v>50.76</v>
      </c>
      <c r="J279" s="107">
        <v>50.76</v>
      </c>
      <c r="K279" s="132"/>
      <c r="L279" s="132"/>
      <c r="M279" s="132"/>
      <c r="N279" s="108">
        <v>48.222</v>
      </c>
      <c r="O279" s="108">
        <v>48.222</v>
      </c>
      <c r="P279" s="132"/>
      <c r="Q279" s="132"/>
      <c r="R279" s="132"/>
      <c r="S279" s="113">
        <v>2.538</v>
      </c>
      <c r="T279" s="113">
        <v>2.538</v>
      </c>
      <c r="U279" s="132"/>
      <c r="V279" s="132"/>
      <c r="W279" s="132"/>
      <c r="X279" s="49" t="s">
        <v>792</v>
      </c>
      <c r="Y279" s="49" t="s">
        <v>829</v>
      </c>
      <c r="Z279" s="49">
        <v>258</v>
      </c>
      <c r="AA279" s="49">
        <v>816</v>
      </c>
      <c r="AB279" s="49"/>
    </row>
    <row r="280" ht="37.5" customHeight="1" spans="1:28">
      <c r="A280" s="20">
        <v>7</v>
      </c>
      <c r="B280" s="94" t="s">
        <v>93</v>
      </c>
      <c r="C280" s="94" t="s">
        <v>94</v>
      </c>
      <c r="D280" s="49" t="s">
        <v>1076</v>
      </c>
      <c r="E280" s="99" t="s">
        <v>96</v>
      </c>
      <c r="F280" s="49" t="s">
        <v>1054</v>
      </c>
      <c r="G280" s="118" t="s">
        <v>1077</v>
      </c>
      <c r="H280" s="49" t="s">
        <v>1076</v>
      </c>
      <c r="I280" s="132">
        <v>65.5</v>
      </c>
      <c r="J280" s="178"/>
      <c r="K280" s="132">
        <v>65.5</v>
      </c>
      <c r="L280" s="132"/>
      <c r="M280" s="132"/>
      <c r="N280" s="132">
        <v>65.5</v>
      </c>
      <c r="O280" s="132"/>
      <c r="P280" s="132">
        <v>65.5</v>
      </c>
      <c r="Q280" s="132"/>
      <c r="R280" s="132"/>
      <c r="S280" s="132">
        <v>0</v>
      </c>
      <c r="T280" s="132"/>
      <c r="U280" s="132">
        <v>0</v>
      </c>
      <c r="V280" s="132"/>
      <c r="W280" s="132"/>
      <c r="X280" s="186" t="s">
        <v>1062</v>
      </c>
      <c r="Y280" s="186" t="s">
        <v>585</v>
      </c>
      <c r="Z280" s="190">
        <v>342</v>
      </c>
      <c r="AA280" s="190">
        <v>1539</v>
      </c>
      <c r="AB280" s="49"/>
    </row>
    <row r="281" ht="37.5" customHeight="1" spans="1:28">
      <c r="A281" s="20">
        <v>8</v>
      </c>
      <c r="B281" s="94" t="s">
        <v>105</v>
      </c>
      <c r="C281" s="94" t="s">
        <v>372</v>
      </c>
      <c r="D281" s="154" t="s">
        <v>1078</v>
      </c>
      <c r="E281" s="99" t="s">
        <v>213</v>
      </c>
      <c r="F281" s="49" t="s">
        <v>1054</v>
      </c>
      <c r="G281" s="166" t="s">
        <v>1079</v>
      </c>
      <c r="H281" s="118"/>
      <c r="I281" s="132">
        <v>7</v>
      </c>
      <c r="J281" s="132"/>
      <c r="K281" s="132"/>
      <c r="L281" s="132">
        <v>7</v>
      </c>
      <c r="M281" s="132"/>
      <c r="N281" s="132">
        <v>7</v>
      </c>
      <c r="O281" s="132"/>
      <c r="P281" s="132"/>
      <c r="Q281" s="132">
        <v>7</v>
      </c>
      <c r="R281" s="132"/>
      <c r="S281" s="132">
        <v>0</v>
      </c>
      <c r="T281" s="132"/>
      <c r="U281" s="132"/>
      <c r="V281" s="132">
        <v>0</v>
      </c>
      <c r="W281" s="132"/>
      <c r="X281" s="49" t="s">
        <v>1080</v>
      </c>
      <c r="Y281" s="49" t="s">
        <v>182</v>
      </c>
      <c r="Z281" s="49"/>
      <c r="AA281" s="49">
        <v>249</v>
      </c>
      <c r="AB281" s="49"/>
    </row>
    <row r="282" ht="37.5" customHeight="1" spans="1:28">
      <c r="A282" s="20">
        <v>9</v>
      </c>
      <c r="B282" s="94" t="s">
        <v>1081</v>
      </c>
      <c r="C282" s="94" t="s">
        <v>1082</v>
      </c>
      <c r="D282" s="30" t="s">
        <v>1083</v>
      </c>
      <c r="E282" s="99" t="s">
        <v>161</v>
      </c>
      <c r="F282" s="49" t="s">
        <v>1054</v>
      </c>
      <c r="G282" s="28" t="s">
        <v>1084</v>
      </c>
      <c r="H282" s="28" t="s">
        <v>1085</v>
      </c>
      <c r="I282" s="179">
        <v>28.725014</v>
      </c>
      <c r="J282" s="132"/>
      <c r="K282" s="179"/>
      <c r="L282" s="179">
        <v>28.725014</v>
      </c>
      <c r="M282" s="132"/>
      <c r="N282" s="108">
        <v>27.286931</v>
      </c>
      <c r="O282" s="132"/>
      <c r="P282" s="108"/>
      <c r="Q282" s="108">
        <v>27.286931</v>
      </c>
      <c r="R282" s="132"/>
      <c r="S282" s="132">
        <v>1.438083</v>
      </c>
      <c r="T282" s="132"/>
      <c r="U282" s="132"/>
      <c r="V282" s="132">
        <v>1.438083</v>
      </c>
      <c r="W282" s="132"/>
      <c r="X282" s="186" t="s">
        <v>1086</v>
      </c>
      <c r="Y282" s="186" t="s">
        <v>408</v>
      </c>
      <c r="Z282" s="190">
        <v>42</v>
      </c>
      <c r="AA282" s="190">
        <v>141</v>
      </c>
      <c r="AB282" s="49"/>
    </row>
    <row r="283" s="49" customFormat="1" ht="36" customHeight="1" spans="1:27">
      <c r="A283" s="20">
        <v>10</v>
      </c>
      <c r="B283" s="28" t="s">
        <v>200</v>
      </c>
      <c r="C283" s="29" t="s">
        <v>201</v>
      </c>
      <c r="D283" s="167" t="s">
        <v>1087</v>
      </c>
      <c r="E283" s="49" t="s">
        <v>96</v>
      </c>
      <c r="F283" s="49" t="s">
        <v>1054</v>
      </c>
      <c r="G283" s="99" t="s">
        <v>1088</v>
      </c>
      <c r="H283" s="167" t="s">
        <v>1089</v>
      </c>
      <c r="I283" s="131">
        <v>19.85</v>
      </c>
      <c r="J283" s="107"/>
      <c r="K283" s="107"/>
      <c r="L283" s="131">
        <v>19.85</v>
      </c>
      <c r="M283" s="107"/>
      <c r="N283" s="131">
        <v>19.85</v>
      </c>
      <c r="O283" s="107"/>
      <c r="P283" s="107"/>
      <c r="Q283" s="131">
        <v>19.85</v>
      </c>
      <c r="R283" s="107"/>
      <c r="S283" s="107">
        <v>0</v>
      </c>
      <c r="T283" s="104"/>
      <c r="U283" s="104"/>
      <c r="V283" s="113"/>
      <c r="W283" s="104"/>
      <c r="X283" s="49" t="s">
        <v>441</v>
      </c>
      <c r="Y283" s="49" t="s">
        <v>182</v>
      </c>
      <c r="Z283" s="118">
        <v>149</v>
      </c>
      <c r="AA283" s="118">
        <v>523</v>
      </c>
    </row>
    <row r="284" s="49" customFormat="1" ht="36" customHeight="1" spans="1:27">
      <c r="A284" s="20">
        <v>11</v>
      </c>
      <c r="B284" s="28" t="s">
        <v>211</v>
      </c>
      <c r="C284" s="29" t="s">
        <v>212</v>
      </c>
      <c r="D284" s="168" t="s">
        <v>1090</v>
      </c>
      <c r="E284" s="49" t="s">
        <v>213</v>
      </c>
      <c r="F284" s="49" t="s">
        <v>1054</v>
      </c>
      <c r="G284" s="118" t="s">
        <v>1091</v>
      </c>
      <c r="H284" s="118" t="s">
        <v>1092</v>
      </c>
      <c r="I284" s="131">
        <v>1</v>
      </c>
      <c r="J284" s="107"/>
      <c r="K284" s="107"/>
      <c r="L284" s="131">
        <v>1</v>
      </c>
      <c r="M284" s="107"/>
      <c r="N284" s="131">
        <v>1</v>
      </c>
      <c r="O284" s="107"/>
      <c r="P284" s="107"/>
      <c r="Q284" s="131">
        <v>1</v>
      </c>
      <c r="R284" s="107"/>
      <c r="S284" s="107">
        <v>0</v>
      </c>
      <c r="T284" s="104"/>
      <c r="U284" s="104"/>
      <c r="V284" s="113"/>
      <c r="W284" s="104"/>
      <c r="X284" s="49" t="s">
        <v>1093</v>
      </c>
      <c r="Y284" s="49" t="s">
        <v>1094</v>
      </c>
      <c r="Z284" s="118">
        <v>5</v>
      </c>
      <c r="AA284" s="118">
        <v>5</v>
      </c>
    </row>
    <row r="285" s="49" customFormat="1" ht="36" customHeight="1" spans="1:27">
      <c r="A285" s="20">
        <v>12</v>
      </c>
      <c r="B285" s="28" t="s">
        <v>205</v>
      </c>
      <c r="C285" s="29" t="s">
        <v>206</v>
      </c>
      <c r="D285" s="168" t="s">
        <v>1095</v>
      </c>
      <c r="E285" s="49" t="s">
        <v>161</v>
      </c>
      <c r="F285" s="49" t="s">
        <v>1054</v>
      </c>
      <c r="G285" s="118" t="s">
        <v>1096</v>
      </c>
      <c r="H285" s="118" t="s">
        <v>1097</v>
      </c>
      <c r="I285" s="131">
        <v>49.954</v>
      </c>
      <c r="J285" s="107"/>
      <c r="K285" s="107"/>
      <c r="L285" s="131">
        <v>49.954</v>
      </c>
      <c r="M285" s="107"/>
      <c r="N285" s="131">
        <v>49.954</v>
      </c>
      <c r="O285" s="107"/>
      <c r="P285" s="107"/>
      <c r="Q285" s="131">
        <v>49.954</v>
      </c>
      <c r="R285" s="107"/>
      <c r="S285" s="107">
        <v>0</v>
      </c>
      <c r="T285" s="104"/>
      <c r="U285" s="104"/>
      <c r="V285" s="113"/>
      <c r="W285" s="104"/>
      <c r="X285" s="49" t="s">
        <v>441</v>
      </c>
      <c r="Y285" s="49" t="s">
        <v>182</v>
      </c>
      <c r="Z285" s="118">
        <v>72</v>
      </c>
      <c r="AA285" s="118">
        <v>72</v>
      </c>
    </row>
    <row r="286" s="75" customFormat="1" ht="37.5" customHeight="1" spans="1:28">
      <c r="A286" s="91" t="s">
        <v>1098</v>
      </c>
      <c r="B286" s="92"/>
      <c r="C286" s="92"/>
      <c r="D286" s="92"/>
      <c r="E286" s="92"/>
      <c r="F286" s="92"/>
      <c r="G286" s="92"/>
      <c r="H286" s="93"/>
      <c r="I286" s="105">
        <f t="shared" ref="I286:W286" si="36">SUM(I274:I285)</f>
        <v>380.824209</v>
      </c>
      <c r="J286" s="105">
        <f t="shared" si="36"/>
        <v>208.795195</v>
      </c>
      <c r="K286" s="105">
        <f t="shared" si="36"/>
        <v>65.5</v>
      </c>
      <c r="L286" s="105">
        <f t="shared" si="36"/>
        <v>106.529014</v>
      </c>
      <c r="M286" s="105">
        <f t="shared" si="36"/>
        <v>0</v>
      </c>
      <c r="N286" s="105">
        <f t="shared" si="36"/>
        <v>371.319531</v>
      </c>
      <c r="O286" s="105">
        <f t="shared" si="36"/>
        <v>200.7286</v>
      </c>
      <c r="P286" s="105">
        <f t="shared" si="36"/>
        <v>65.5</v>
      </c>
      <c r="Q286" s="105">
        <f t="shared" si="36"/>
        <v>105.090931</v>
      </c>
      <c r="R286" s="105">
        <f t="shared" si="36"/>
        <v>0</v>
      </c>
      <c r="S286" s="105">
        <f t="shared" si="36"/>
        <v>9.504678</v>
      </c>
      <c r="T286" s="105">
        <f t="shared" si="36"/>
        <v>8.066595</v>
      </c>
      <c r="U286" s="105">
        <f t="shared" si="36"/>
        <v>0</v>
      </c>
      <c r="V286" s="105">
        <f t="shared" si="36"/>
        <v>1.438083</v>
      </c>
      <c r="W286" s="105">
        <f t="shared" si="36"/>
        <v>0</v>
      </c>
      <c r="X286" s="112"/>
      <c r="Y286" s="112"/>
      <c r="Z286" s="112"/>
      <c r="AA286" s="112"/>
      <c r="AB286" s="112"/>
    </row>
    <row r="287" ht="40.5" customHeight="1" spans="1:28">
      <c r="A287" s="42">
        <v>1</v>
      </c>
      <c r="B287" s="94" t="s">
        <v>153</v>
      </c>
      <c r="C287" s="97" t="s">
        <v>1099</v>
      </c>
      <c r="D287" s="97" t="s">
        <v>1099</v>
      </c>
      <c r="E287" s="99" t="s">
        <v>129</v>
      </c>
      <c r="F287" s="42" t="s">
        <v>1100</v>
      </c>
      <c r="G287" s="42" t="s">
        <v>1101</v>
      </c>
      <c r="H287" s="49" t="s">
        <v>1102</v>
      </c>
      <c r="I287" s="111">
        <v>117.00888</v>
      </c>
      <c r="J287" s="111">
        <v>117.00888</v>
      </c>
      <c r="K287" s="111"/>
      <c r="L287" s="111"/>
      <c r="M287" s="111"/>
      <c r="N287" s="111">
        <v>117.00888</v>
      </c>
      <c r="O287" s="111">
        <v>117.00888</v>
      </c>
      <c r="P287" s="111"/>
      <c r="Q287" s="111"/>
      <c r="R287" s="111"/>
      <c r="S287" s="111">
        <v>0</v>
      </c>
      <c r="T287" s="111">
        <v>0</v>
      </c>
      <c r="U287" s="111"/>
      <c r="V287" s="111"/>
      <c r="W287" s="111"/>
      <c r="X287" s="42" t="s">
        <v>1103</v>
      </c>
      <c r="Y287" s="42" t="s">
        <v>164</v>
      </c>
      <c r="Z287" s="42">
        <v>386</v>
      </c>
      <c r="AA287" s="42">
        <v>1235</v>
      </c>
      <c r="AB287" s="42">
        <v>38</v>
      </c>
    </row>
    <row r="288" ht="40.5" customHeight="1" spans="1:28">
      <c r="A288" s="42">
        <v>2</v>
      </c>
      <c r="B288" s="94" t="s">
        <v>93</v>
      </c>
      <c r="C288" s="52" t="s">
        <v>1104</v>
      </c>
      <c r="D288" s="52" t="s">
        <v>1104</v>
      </c>
      <c r="E288" s="99" t="s">
        <v>96</v>
      </c>
      <c r="F288" s="42" t="s">
        <v>1100</v>
      </c>
      <c r="G288" s="49" t="s">
        <v>1105</v>
      </c>
      <c r="H288" s="49" t="s">
        <v>1106</v>
      </c>
      <c r="I288" s="111">
        <v>25</v>
      </c>
      <c r="J288" s="111"/>
      <c r="K288" s="111">
        <v>25</v>
      </c>
      <c r="L288" s="111"/>
      <c r="M288" s="111"/>
      <c r="N288" s="111">
        <v>25</v>
      </c>
      <c r="O288" s="111"/>
      <c r="P288" s="111">
        <v>25</v>
      </c>
      <c r="Q288" s="111"/>
      <c r="R288" s="111"/>
      <c r="S288" s="111">
        <v>0</v>
      </c>
      <c r="T288" s="111"/>
      <c r="U288" s="111">
        <v>0</v>
      </c>
      <c r="V288" s="111"/>
      <c r="W288" s="111"/>
      <c r="X288" s="42" t="s">
        <v>1107</v>
      </c>
      <c r="Y288" s="42" t="s">
        <v>907</v>
      </c>
      <c r="Z288" s="42">
        <v>50</v>
      </c>
      <c r="AA288" s="42">
        <v>168</v>
      </c>
      <c r="AB288" s="42">
        <v>0</v>
      </c>
    </row>
    <row r="289" ht="40.5" customHeight="1" spans="1:28">
      <c r="A289" s="42">
        <v>3</v>
      </c>
      <c r="B289" s="94" t="s">
        <v>105</v>
      </c>
      <c r="C289" s="154" t="s">
        <v>1108</v>
      </c>
      <c r="D289" s="154" t="s">
        <v>1108</v>
      </c>
      <c r="E289" s="96" t="s">
        <v>161</v>
      </c>
      <c r="F289" s="42" t="s">
        <v>1100</v>
      </c>
      <c r="G289" s="49" t="s">
        <v>1109</v>
      </c>
      <c r="H289" s="49" t="s">
        <v>1110</v>
      </c>
      <c r="I289" s="111">
        <v>6</v>
      </c>
      <c r="J289" s="111"/>
      <c r="K289" s="111"/>
      <c r="L289" s="111">
        <v>6</v>
      </c>
      <c r="M289" s="111"/>
      <c r="N289" s="111">
        <v>6</v>
      </c>
      <c r="O289" s="111"/>
      <c r="P289" s="111"/>
      <c r="Q289" s="111">
        <v>6</v>
      </c>
      <c r="R289" s="111"/>
      <c r="S289" s="111">
        <v>0</v>
      </c>
      <c r="T289" s="111"/>
      <c r="U289" s="111"/>
      <c r="V289" s="111">
        <v>0</v>
      </c>
      <c r="W289" s="111"/>
      <c r="X289" s="42" t="s">
        <v>1111</v>
      </c>
      <c r="Y289" s="42" t="s">
        <v>493</v>
      </c>
      <c r="Z289" s="42">
        <v>211</v>
      </c>
      <c r="AA289" s="42">
        <v>725</v>
      </c>
      <c r="AB289" s="42">
        <v>0</v>
      </c>
    </row>
    <row r="290" s="49" customFormat="1" ht="36" customHeight="1" spans="1:28">
      <c r="A290" s="49">
        <v>4</v>
      </c>
      <c r="B290" s="28" t="s">
        <v>211</v>
      </c>
      <c r="C290" s="29" t="s">
        <v>212</v>
      </c>
      <c r="D290" s="29" t="s">
        <v>212</v>
      </c>
      <c r="E290" s="49" t="s">
        <v>213</v>
      </c>
      <c r="F290" s="49" t="s">
        <v>1112</v>
      </c>
      <c r="G290" s="49" t="s">
        <v>1113</v>
      </c>
      <c r="H290" s="49" t="s">
        <v>1114</v>
      </c>
      <c r="I290" s="107">
        <v>0.8</v>
      </c>
      <c r="J290" s="107"/>
      <c r="K290" s="107"/>
      <c r="L290" s="107">
        <v>0.8</v>
      </c>
      <c r="M290" s="107"/>
      <c r="N290" s="107">
        <v>0.8</v>
      </c>
      <c r="O290" s="107"/>
      <c r="P290" s="107"/>
      <c r="Q290" s="107">
        <v>0.8</v>
      </c>
      <c r="R290" s="107"/>
      <c r="S290" s="107">
        <v>0</v>
      </c>
      <c r="T290" s="104"/>
      <c r="U290" s="104"/>
      <c r="V290" s="113"/>
      <c r="W290" s="104"/>
      <c r="X290" s="42" t="s">
        <v>257</v>
      </c>
      <c r="Y290" s="42" t="s">
        <v>182</v>
      </c>
      <c r="Z290" s="42">
        <v>3</v>
      </c>
      <c r="AA290" s="42">
        <v>10</v>
      </c>
      <c r="AB290" s="42">
        <v>1</v>
      </c>
    </row>
    <row r="291" s="75" customFormat="1" ht="39.75" customHeight="1" spans="1:31">
      <c r="A291" s="91" t="s">
        <v>1115</v>
      </c>
      <c r="B291" s="92"/>
      <c r="C291" s="92"/>
      <c r="D291" s="92"/>
      <c r="E291" s="92"/>
      <c r="F291" s="92"/>
      <c r="G291" s="92"/>
      <c r="H291" s="93"/>
      <c r="I291" s="105">
        <f t="shared" ref="I291:W291" si="37">SUM(I287:I290)</f>
        <v>148.80888</v>
      </c>
      <c r="J291" s="105">
        <f t="shared" si="37"/>
        <v>117.00888</v>
      </c>
      <c r="K291" s="105">
        <f t="shared" si="37"/>
        <v>25</v>
      </c>
      <c r="L291" s="105">
        <f t="shared" si="37"/>
        <v>6.8</v>
      </c>
      <c r="M291" s="105">
        <f t="shared" si="37"/>
        <v>0</v>
      </c>
      <c r="N291" s="105">
        <f t="shared" si="37"/>
        <v>148.80888</v>
      </c>
      <c r="O291" s="105">
        <f t="shared" si="37"/>
        <v>117.00888</v>
      </c>
      <c r="P291" s="105">
        <f t="shared" si="37"/>
        <v>25</v>
      </c>
      <c r="Q291" s="105">
        <f t="shared" si="37"/>
        <v>6.8</v>
      </c>
      <c r="R291" s="105">
        <f t="shared" si="37"/>
        <v>0</v>
      </c>
      <c r="S291" s="105">
        <f t="shared" si="37"/>
        <v>0</v>
      </c>
      <c r="T291" s="105">
        <f t="shared" si="37"/>
        <v>0</v>
      </c>
      <c r="U291" s="105">
        <f t="shared" si="37"/>
        <v>0</v>
      </c>
      <c r="V291" s="105">
        <f t="shared" si="37"/>
        <v>0</v>
      </c>
      <c r="W291" s="105">
        <f t="shared" si="37"/>
        <v>0</v>
      </c>
      <c r="X291" s="112"/>
      <c r="Y291" s="112"/>
      <c r="Z291" s="112"/>
      <c r="AA291" s="112"/>
      <c r="AB291" s="112"/>
      <c r="AC291" s="114"/>
      <c r="AD291" s="114"/>
      <c r="AE291" s="114"/>
    </row>
    <row r="292" s="75" customFormat="1" ht="39.75" customHeight="1" spans="1:31">
      <c r="A292" s="114">
        <v>1</v>
      </c>
      <c r="B292" s="94" t="s">
        <v>105</v>
      </c>
      <c r="C292" s="154" t="s">
        <v>1116</v>
      </c>
      <c r="D292" s="154" t="s">
        <v>1116</v>
      </c>
      <c r="E292" s="96" t="s">
        <v>161</v>
      </c>
      <c r="F292" s="49" t="s">
        <v>1117</v>
      </c>
      <c r="G292" s="100" t="s">
        <v>1118</v>
      </c>
      <c r="H292" s="123" t="s">
        <v>263</v>
      </c>
      <c r="I292" s="107">
        <v>5</v>
      </c>
      <c r="J292" s="104"/>
      <c r="K292" s="104"/>
      <c r="L292" s="104">
        <v>5</v>
      </c>
      <c r="M292" s="104"/>
      <c r="N292" s="108">
        <v>5</v>
      </c>
      <c r="O292" s="104"/>
      <c r="P292" s="104"/>
      <c r="Q292" s="104">
        <v>5</v>
      </c>
      <c r="R292" s="104"/>
      <c r="S292" s="113">
        <v>0</v>
      </c>
      <c r="T292" s="104"/>
      <c r="U292" s="104"/>
      <c r="V292" s="104">
        <v>0</v>
      </c>
      <c r="W292" s="104"/>
      <c r="X292" s="49" t="s">
        <v>414</v>
      </c>
      <c r="Y292" s="49" t="s">
        <v>168</v>
      </c>
      <c r="Z292" s="49">
        <v>155</v>
      </c>
      <c r="AA292" s="42">
        <v>155</v>
      </c>
      <c r="AB292" s="42"/>
      <c r="AC292" s="114"/>
      <c r="AD292" s="114"/>
      <c r="AE292" s="114"/>
    </row>
    <row r="293" s="75" customFormat="1" ht="39.75" customHeight="1" spans="1:31">
      <c r="A293" s="114">
        <v>2</v>
      </c>
      <c r="B293" s="94" t="s">
        <v>1119</v>
      </c>
      <c r="C293" s="155" t="s">
        <v>1120</v>
      </c>
      <c r="D293" s="155" t="s">
        <v>1120</v>
      </c>
      <c r="E293" s="99" t="s">
        <v>96</v>
      </c>
      <c r="F293" s="49" t="s">
        <v>1117</v>
      </c>
      <c r="G293" s="119" t="s">
        <v>1121</v>
      </c>
      <c r="H293" s="169" t="s">
        <v>1122</v>
      </c>
      <c r="I293" s="107">
        <v>25.287776</v>
      </c>
      <c r="J293" s="104"/>
      <c r="K293" s="107">
        <v>25.287776</v>
      </c>
      <c r="L293" s="104"/>
      <c r="M293" s="104"/>
      <c r="N293" s="108">
        <v>24.529143</v>
      </c>
      <c r="O293" s="104"/>
      <c r="P293" s="108">
        <v>24.529143</v>
      </c>
      <c r="Q293" s="104"/>
      <c r="R293" s="104"/>
      <c r="S293" s="113">
        <v>0.758633</v>
      </c>
      <c r="T293" s="104"/>
      <c r="U293" s="113">
        <v>0.758633</v>
      </c>
      <c r="V293" s="104"/>
      <c r="W293" s="104"/>
      <c r="X293" s="49" t="s">
        <v>1123</v>
      </c>
      <c r="Y293" s="49" t="s">
        <v>339</v>
      </c>
      <c r="Z293" s="49">
        <v>115</v>
      </c>
      <c r="AA293" s="42">
        <v>342</v>
      </c>
      <c r="AB293" s="42"/>
      <c r="AC293" s="114"/>
      <c r="AD293" s="114"/>
      <c r="AE293" s="114"/>
    </row>
    <row r="294" s="75" customFormat="1" ht="39.75" customHeight="1" spans="1:31">
      <c r="A294" s="114">
        <v>3</v>
      </c>
      <c r="B294" s="94" t="s">
        <v>1119</v>
      </c>
      <c r="C294" s="155" t="s">
        <v>1124</v>
      </c>
      <c r="D294" s="155" t="s">
        <v>1124</v>
      </c>
      <c r="E294" s="99" t="s">
        <v>96</v>
      </c>
      <c r="F294" s="49" t="s">
        <v>1117</v>
      </c>
      <c r="G294" s="120" t="s">
        <v>1125</v>
      </c>
      <c r="H294" s="170" t="s">
        <v>1126</v>
      </c>
      <c r="I294" s="107">
        <v>31.249337</v>
      </c>
      <c r="J294" s="107">
        <v>31.249337</v>
      </c>
      <c r="K294" s="104"/>
      <c r="L294" s="104"/>
      <c r="M294" s="104"/>
      <c r="N294" s="108">
        <v>30.311856</v>
      </c>
      <c r="O294" s="108">
        <v>30.311856</v>
      </c>
      <c r="P294" s="104"/>
      <c r="Q294" s="104"/>
      <c r="R294" s="104"/>
      <c r="S294" s="113">
        <v>0.937481</v>
      </c>
      <c r="T294" s="113">
        <v>0.937481</v>
      </c>
      <c r="U294" s="104"/>
      <c r="V294" s="104"/>
      <c r="W294" s="104"/>
      <c r="X294" s="49" t="s">
        <v>1127</v>
      </c>
      <c r="Y294" s="49" t="s">
        <v>829</v>
      </c>
      <c r="Z294" s="49">
        <v>89</v>
      </c>
      <c r="AA294" s="42">
        <v>341</v>
      </c>
      <c r="AB294" s="42">
        <v>191</v>
      </c>
      <c r="AC294" s="114"/>
      <c r="AD294" s="114"/>
      <c r="AE294" s="114"/>
    </row>
    <row r="295" s="75" customFormat="1" ht="39.75" customHeight="1" spans="1:31">
      <c r="A295" s="114">
        <v>4</v>
      </c>
      <c r="B295" s="94" t="s">
        <v>1119</v>
      </c>
      <c r="C295" s="155" t="s">
        <v>1128</v>
      </c>
      <c r="D295" s="155" t="s">
        <v>1128</v>
      </c>
      <c r="E295" s="99" t="s">
        <v>96</v>
      </c>
      <c r="F295" s="49" t="s">
        <v>1117</v>
      </c>
      <c r="G295" s="119" t="s">
        <v>1129</v>
      </c>
      <c r="H295" s="169" t="s">
        <v>1130</v>
      </c>
      <c r="I295" s="107">
        <v>67.06775</v>
      </c>
      <c r="J295" s="107">
        <v>67.06775</v>
      </c>
      <c r="K295" s="104"/>
      <c r="L295" s="104"/>
      <c r="M295" s="104"/>
      <c r="N295" s="108">
        <v>67.06775</v>
      </c>
      <c r="O295" s="108">
        <v>67.06775</v>
      </c>
      <c r="P295" s="104"/>
      <c r="Q295" s="104"/>
      <c r="R295" s="104"/>
      <c r="S295" s="113">
        <f t="shared" ref="S295:S297" si="38">Q295-R295</f>
        <v>0</v>
      </c>
      <c r="T295" s="113">
        <f t="shared" ref="T295:T297" si="39">R295-S295</f>
        <v>0</v>
      </c>
      <c r="U295" s="104"/>
      <c r="V295" s="104"/>
      <c r="W295" s="104"/>
      <c r="X295" s="49" t="s">
        <v>1127</v>
      </c>
      <c r="Y295" s="49" t="s">
        <v>831</v>
      </c>
      <c r="Z295" s="49">
        <v>162</v>
      </c>
      <c r="AA295" s="42">
        <v>596</v>
      </c>
      <c r="AB295" s="42">
        <v>150</v>
      </c>
      <c r="AC295" s="114"/>
      <c r="AD295" s="114"/>
      <c r="AE295" s="114"/>
    </row>
    <row r="296" s="75" customFormat="1" ht="39.75" customHeight="1" spans="1:31">
      <c r="A296" s="114">
        <v>5</v>
      </c>
      <c r="B296" s="94" t="s">
        <v>1119</v>
      </c>
      <c r="C296" s="155" t="s">
        <v>1131</v>
      </c>
      <c r="D296" s="155" t="s">
        <v>1131</v>
      </c>
      <c r="E296" s="99" t="s">
        <v>129</v>
      </c>
      <c r="F296" s="49" t="s">
        <v>1117</v>
      </c>
      <c r="G296" s="100" t="s">
        <v>1132</v>
      </c>
      <c r="H296" s="125" t="s">
        <v>1133</v>
      </c>
      <c r="I296" s="180">
        <v>137.597104</v>
      </c>
      <c r="J296" s="180">
        <v>137.597104</v>
      </c>
      <c r="K296" s="104"/>
      <c r="L296" s="104"/>
      <c r="M296" s="104"/>
      <c r="N296" s="108">
        <v>137.597104</v>
      </c>
      <c r="O296" s="108">
        <v>137.597104</v>
      </c>
      <c r="P296" s="104"/>
      <c r="Q296" s="104"/>
      <c r="R296" s="104"/>
      <c r="S296" s="113">
        <f t="shared" si="38"/>
        <v>0</v>
      </c>
      <c r="T296" s="113">
        <f t="shared" si="39"/>
        <v>0</v>
      </c>
      <c r="U296" s="104"/>
      <c r="V296" s="104"/>
      <c r="W296" s="104"/>
      <c r="X296" s="49" t="s">
        <v>1134</v>
      </c>
      <c r="Y296" s="49" t="s">
        <v>1135</v>
      </c>
      <c r="Z296" s="49">
        <v>12</v>
      </c>
      <c r="AA296" s="42">
        <v>33</v>
      </c>
      <c r="AB296" s="42"/>
      <c r="AC296" s="114"/>
      <c r="AD296" s="114"/>
      <c r="AE296" s="114"/>
    </row>
    <row r="297" s="75" customFormat="1" ht="39.75" customHeight="1" spans="1:31">
      <c r="A297" s="114">
        <v>6</v>
      </c>
      <c r="B297" s="94" t="s">
        <v>1119</v>
      </c>
      <c r="C297" s="155" t="s">
        <v>1136</v>
      </c>
      <c r="D297" s="155" t="s">
        <v>1136</v>
      </c>
      <c r="E297" s="99" t="s">
        <v>129</v>
      </c>
      <c r="F297" s="49" t="s">
        <v>1117</v>
      </c>
      <c r="G297" s="100" t="s">
        <v>1125</v>
      </c>
      <c r="H297" s="125" t="s">
        <v>1137</v>
      </c>
      <c r="I297" s="180">
        <v>165.261324</v>
      </c>
      <c r="J297" s="180">
        <v>165.261324</v>
      </c>
      <c r="K297" s="104"/>
      <c r="L297" s="104"/>
      <c r="M297" s="104"/>
      <c r="N297" s="108">
        <v>165.261324</v>
      </c>
      <c r="O297" s="108">
        <v>165.261324</v>
      </c>
      <c r="P297" s="104"/>
      <c r="Q297" s="104"/>
      <c r="R297" s="104"/>
      <c r="S297" s="113">
        <f t="shared" si="38"/>
        <v>0</v>
      </c>
      <c r="T297" s="113">
        <f t="shared" si="39"/>
        <v>0</v>
      </c>
      <c r="U297" s="104"/>
      <c r="V297" s="104"/>
      <c r="W297" s="104"/>
      <c r="X297" s="49" t="s">
        <v>1134</v>
      </c>
      <c r="Y297" s="49" t="s">
        <v>133</v>
      </c>
      <c r="Z297" s="49">
        <v>66</v>
      </c>
      <c r="AA297" s="42">
        <v>293</v>
      </c>
      <c r="AB297" s="42"/>
      <c r="AC297" s="114"/>
      <c r="AD297" s="114"/>
      <c r="AE297" s="114"/>
    </row>
    <row r="298" s="75" customFormat="1" ht="39.75" customHeight="1" spans="1:31">
      <c r="A298" s="114">
        <v>7</v>
      </c>
      <c r="B298" s="94" t="s">
        <v>1119</v>
      </c>
      <c r="C298" s="155" t="s">
        <v>1138</v>
      </c>
      <c r="D298" s="155" t="s">
        <v>1138</v>
      </c>
      <c r="E298" s="99" t="s">
        <v>129</v>
      </c>
      <c r="F298" s="49" t="s">
        <v>1117</v>
      </c>
      <c r="G298" s="100" t="s">
        <v>1139</v>
      </c>
      <c r="H298" s="125" t="s">
        <v>1140</v>
      </c>
      <c r="I298" s="180">
        <v>132.845821</v>
      </c>
      <c r="J298" s="180">
        <v>132.845821</v>
      </c>
      <c r="K298" s="104"/>
      <c r="L298" s="104"/>
      <c r="M298" s="104"/>
      <c r="N298" s="108">
        <v>126.2</v>
      </c>
      <c r="O298" s="108">
        <v>126.2</v>
      </c>
      <c r="P298" s="104"/>
      <c r="Q298" s="104"/>
      <c r="R298" s="104"/>
      <c r="S298" s="113">
        <v>6.645821</v>
      </c>
      <c r="T298" s="113">
        <v>6.645821</v>
      </c>
      <c r="U298" s="104"/>
      <c r="V298" s="104"/>
      <c r="W298" s="104"/>
      <c r="X298" s="49" t="s">
        <v>1141</v>
      </c>
      <c r="Y298" s="49" t="s">
        <v>1142</v>
      </c>
      <c r="Z298" s="49">
        <v>60</v>
      </c>
      <c r="AA298" s="42">
        <v>192</v>
      </c>
      <c r="AB298" s="42"/>
      <c r="AC298" s="114"/>
      <c r="AD298" s="114"/>
      <c r="AE298" s="114"/>
    </row>
    <row r="299" s="75" customFormat="1" ht="39.75" customHeight="1" spans="1:31">
      <c r="A299" s="114">
        <v>8</v>
      </c>
      <c r="B299" s="94" t="s">
        <v>1119</v>
      </c>
      <c r="C299" s="155" t="s">
        <v>1143</v>
      </c>
      <c r="D299" s="155" t="s">
        <v>1143</v>
      </c>
      <c r="E299" s="99" t="s">
        <v>96</v>
      </c>
      <c r="F299" s="49" t="s">
        <v>1117</v>
      </c>
      <c r="G299" s="100" t="s">
        <v>1129</v>
      </c>
      <c r="H299" s="171" t="s">
        <v>1144</v>
      </c>
      <c r="I299" s="107">
        <v>15.9</v>
      </c>
      <c r="J299" s="107">
        <v>15.9</v>
      </c>
      <c r="K299" s="104"/>
      <c r="L299" s="104"/>
      <c r="M299" s="104"/>
      <c r="N299" s="108">
        <v>15.105</v>
      </c>
      <c r="O299" s="108">
        <v>15.105</v>
      </c>
      <c r="P299" s="104"/>
      <c r="Q299" s="104"/>
      <c r="R299" s="104"/>
      <c r="S299" s="113">
        <v>0.795</v>
      </c>
      <c r="T299" s="113">
        <v>0.795</v>
      </c>
      <c r="U299" s="104"/>
      <c r="V299" s="104"/>
      <c r="W299" s="104"/>
      <c r="X299" s="49" t="s">
        <v>1145</v>
      </c>
      <c r="Y299" s="49" t="s">
        <v>1146</v>
      </c>
      <c r="Z299" s="49">
        <v>162</v>
      </c>
      <c r="AA299" s="42">
        <v>596</v>
      </c>
      <c r="AB299" s="42"/>
      <c r="AC299" s="114"/>
      <c r="AD299" s="114"/>
      <c r="AE299" s="114"/>
    </row>
    <row r="300" s="75" customFormat="1" ht="39.75" customHeight="1" spans="1:31">
      <c r="A300" s="114">
        <v>9</v>
      </c>
      <c r="B300" s="94" t="s">
        <v>1119</v>
      </c>
      <c r="C300" s="155" t="s">
        <v>1147</v>
      </c>
      <c r="D300" s="155" t="s">
        <v>1147</v>
      </c>
      <c r="E300" s="99" t="s">
        <v>96</v>
      </c>
      <c r="F300" s="49" t="s">
        <v>1117</v>
      </c>
      <c r="G300" s="49" t="s">
        <v>1148</v>
      </c>
      <c r="H300" s="172" t="s">
        <v>1149</v>
      </c>
      <c r="I300" s="107">
        <v>67.6</v>
      </c>
      <c r="J300" s="107">
        <v>67.6</v>
      </c>
      <c r="K300" s="104"/>
      <c r="L300" s="104"/>
      <c r="M300" s="104"/>
      <c r="N300" s="108">
        <v>64.22</v>
      </c>
      <c r="O300" s="108">
        <v>64.22</v>
      </c>
      <c r="P300" s="104"/>
      <c r="Q300" s="104"/>
      <c r="R300" s="104"/>
      <c r="S300" s="113">
        <v>3.38</v>
      </c>
      <c r="T300" s="113">
        <v>3.38</v>
      </c>
      <c r="U300" s="104"/>
      <c r="V300" s="104"/>
      <c r="W300" s="104"/>
      <c r="X300" s="49" t="s">
        <v>1150</v>
      </c>
      <c r="Y300" s="49" t="s">
        <v>831</v>
      </c>
      <c r="Z300" s="49">
        <v>366</v>
      </c>
      <c r="AA300" s="42">
        <v>1013</v>
      </c>
      <c r="AB300" s="42"/>
      <c r="AC300" s="114"/>
      <c r="AD300" s="114"/>
      <c r="AE300" s="114"/>
    </row>
    <row r="301" s="75" customFormat="1" ht="39.75" customHeight="1" spans="1:31">
      <c r="A301" s="114">
        <v>10</v>
      </c>
      <c r="B301" s="94" t="s">
        <v>239</v>
      </c>
      <c r="C301" s="155" t="s">
        <v>1151</v>
      </c>
      <c r="D301" s="155" t="s">
        <v>1151</v>
      </c>
      <c r="E301" s="98" t="s">
        <v>129</v>
      </c>
      <c r="F301" s="49" t="s">
        <v>1117</v>
      </c>
      <c r="G301" s="100" t="s">
        <v>1118</v>
      </c>
      <c r="H301" s="173" t="s">
        <v>1152</v>
      </c>
      <c r="I301" s="107">
        <v>430.41325</v>
      </c>
      <c r="J301" s="107">
        <v>430.41325</v>
      </c>
      <c r="K301" s="104"/>
      <c r="L301" s="104"/>
      <c r="M301" s="104"/>
      <c r="N301" s="108">
        <v>422.41325</v>
      </c>
      <c r="O301" s="108">
        <v>422.41325</v>
      </c>
      <c r="P301" s="104"/>
      <c r="Q301" s="104"/>
      <c r="R301" s="104"/>
      <c r="S301" s="113">
        <v>8</v>
      </c>
      <c r="T301" s="113">
        <v>8</v>
      </c>
      <c r="U301" s="104"/>
      <c r="V301" s="104"/>
      <c r="W301" s="104"/>
      <c r="X301" s="49" t="s">
        <v>585</v>
      </c>
      <c r="Y301" s="49" t="s">
        <v>441</v>
      </c>
      <c r="Z301" s="49">
        <v>486</v>
      </c>
      <c r="AA301" s="42">
        <v>486</v>
      </c>
      <c r="AB301" s="42"/>
      <c r="AC301" s="114"/>
      <c r="AD301" s="114"/>
      <c r="AE301" s="114"/>
    </row>
    <row r="302" s="75" customFormat="1" ht="39.75" customHeight="1" spans="1:31">
      <c r="A302" s="114">
        <v>11</v>
      </c>
      <c r="B302" s="94" t="s">
        <v>93</v>
      </c>
      <c r="C302" s="158" t="s">
        <v>1153</v>
      </c>
      <c r="D302" s="158" t="s">
        <v>1153</v>
      </c>
      <c r="E302" s="99" t="s">
        <v>96</v>
      </c>
      <c r="F302" s="49" t="s">
        <v>1117</v>
      </c>
      <c r="G302" s="100" t="s">
        <v>1118</v>
      </c>
      <c r="H302" s="100" t="s">
        <v>1154</v>
      </c>
      <c r="I302" s="107">
        <v>123.75</v>
      </c>
      <c r="J302" s="107">
        <v>123.75</v>
      </c>
      <c r="K302" s="104"/>
      <c r="L302" s="104"/>
      <c r="M302" s="104"/>
      <c r="N302" s="108">
        <v>123.75</v>
      </c>
      <c r="O302" s="108">
        <v>123.75</v>
      </c>
      <c r="P302" s="104"/>
      <c r="Q302" s="104"/>
      <c r="R302" s="104"/>
      <c r="S302" s="113">
        <f>Q302-R302</f>
        <v>0</v>
      </c>
      <c r="T302" s="113">
        <f>R302-S302</f>
        <v>0</v>
      </c>
      <c r="U302" s="104"/>
      <c r="V302" s="104"/>
      <c r="W302" s="104"/>
      <c r="X302" s="49" t="s">
        <v>730</v>
      </c>
      <c r="Y302" s="49" t="s">
        <v>441</v>
      </c>
      <c r="Z302" s="49">
        <v>355</v>
      </c>
      <c r="AA302" s="42">
        <v>1272</v>
      </c>
      <c r="AB302" s="42"/>
      <c r="AC302" s="114"/>
      <c r="AD302" s="114"/>
      <c r="AE302" s="114"/>
    </row>
    <row r="303" ht="43.5" customHeight="1" spans="1:31">
      <c r="A303" s="42">
        <v>12</v>
      </c>
      <c r="B303" s="28" t="s">
        <v>331</v>
      </c>
      <c r="C303" s="28" t="s">
        <v>1155</v>
      </c>
      <c r="D303" s="28" t="s">
        <v>1155</v>
      </c>
      <c r="E303" s="47" t="s">
        <v>213</v>
      </c>
      <c r="F303" s="49" t="s">
        <v>1117</v>
      </c>
      <c r="G303" s="42" t="s">
        <v>1118</v>
      </c>
      <c r="H303" s="49" t="s">
        <v>1156</v>
      </c>
      <c r="I303" s="104">
        <v>1.6</v>
      </c>
      <c r="J303" s="111"/>
      <c r="K303" s="111"/>
      <c r="L303" s="104">
        <v>1.6</v>
      </c>
      <c r="M303" s="104"/>
      <c r="N303" s="130">
        <v>1.6</v>
      </c>
      <c r="O303" s="104"/>
      <c r="P303" s="104"/>
      <c r="Q303" s="104">
        <v>1.6</v>
      </c>
      <c r="R303" s="104"/>
      <c r="S303" s="181">
        <v>0</v>
      </c>
      <c r="T303" s="104"/>
      <c r="U303" s="104"/>
      <c r="V303" s="104"/>
      <c r="W303" s="104">
        <v>0</v>
      </c>
      <c r="X303" s="42" t="s">
        <v>1157</v>
      </c>
      <c r="Y303" s="42" t="s">
        <v>1157</v>
      </c>
      <c r="Z303" s="42">
        <v>8</v>
      </c>
      <c r="AA303" s="42">
        <v>27</v>
      </c>
      <c r="AB303" s="42"/>
      <c r="AC303" s="49"/>
      <c r="AD303" s="49"/>
      <c r="AE303" s="49"/>
    </row>
    <row r="304" ht="43.5" customHeight="1" spans="1:31">
      <c r="A304" s="42">
        <v>13</v>
      </c>
      <c r="B304" s="28" t="s">
        <v>745</v>
      </c>
      <c r="C304" s="28" t="s">
        <v>1158</v>
      </c>
      <c r="D304" s="28" t="s">
        <v>1158</v>
      </c>
      <c r="E304" s="47" t="s">
        <v>213</v>
      </c>
      <c r="F304" s="49" t="s">
        <v>1117</v>
      </c>
      <c r="G304" s="42" t="s">
        <v>1159</v>
      </c>
      <c r="H304" s="49" t="s">
        <v>1160</v>
      </c>
      <c r="I304" s="104">
        <v>18.79</v>
      </c>
      <c r="J304" s="111"/>
      <c r="K304" s="111"/>
      <c r="L304" s="104">
        <v>18.79</v>
      </c>
      <c r="M304" s="104"/>
      <c r="N304" s="130">
        <v>18.79</v>
      </c>
      <c r="O304" s="104"/>
      <c r="P304" s="104"/>
      <c r="Q304" s="104"/>
      <c r="R304" s="104">
        <v>18.79</v>
      </c>
      <c r="S304" s="104">
        <v>0</v>
      </c>
      <c r="T304" s="104"/>
      <c r="U304" s="104"/>
      <c r="V304" s="104"/>
      <c r="W304" s="104">
        <v>0</v>
      </c>
      <c r="X304" s="42" t="s">
        <v>402</v>
      </c>
      <c r="Y304" s="42" t="s">
        <v>1161</v>
      </c>
      <c r="Z304" s="42">
        <v>114</v>
      </c>
      <c r="AA304" s="42">
        <v>496</v>
      </c>
      <c r="AB304" s="42"/>
      <c r="AC304" s="49"/>
      <c r="AD304" s="49"/>
      <c r="AE304" s="49"/>
    </row>
    <row r="305" ht="43.5" customHeight="1" spans="1:31">
      <c r="A305" s="42">
        <v>14</v>
      </c>
      <c r="B305" s="28" t="s">
        <v>749</v>
      </c>
      <c r="C305" s="28" t="s">
        <v>1162</v>
      </c>
      <c r="D305" s="28" t="s">
        <v>1162</v>
      </c>
      <c r="E305" s="47" t="s">
        <v>213</v>
      </c>
      <c r="F305" s="49" t="s">
        <v>1117</v>
      </c>
      <c r="G305" s="42" t="s">
        <v>1163</v>
      </c>
      <c r="H305" s="49" t="s">
        <v>1164</v>
      </c>
      <c r="I305" s="181">
        <v>9.857686</v>
      </c>
      <c r="J305" s="111"/>
      <c r="K305" s="111"/>
      <c r="L305" s="181">
        <v>9.857686</v>
      </c>
      <c r="M305" s="104"/>
      <c r="N305" s="130">
        <v>9.561955</v>
      </c>
      <c r="O305" s="104"/>
      <c r="P305" s="104"/>
      <c r="Q305" s="130">
        <v>9.561955</v>
      </c>
      <c r="R305" s="104"/>
      <c r="S305" s="113">
        <v>0.295731</v>
      </c>
      <c r="T305" s="104"/>
      <c r="U305" s="104"/>
      <c r="V305" s="113">
        <v>0.295731</v>
      </c>
      <c r="W305" s="104"/>
      <c r="X305" s="42" t="s">
        <v>1157</v>
      </c>
      <c r="Y305" s="42" t="s">
        <v>1165</v>
      </c>
      <c r="Z305" s="42">
        <v>90</v>
      </c>
      <c r="AA305" s="42">
        <v>340</v>
      </c>
      <c r="AB305" s="42">
        <v>754</v>
      </c>
      <c r="AC305" s="49"/>
      <c r="AD305" s="49"/>
      <c r="AE305" s="49"/>
    </row>
    <row r="306" ht="43.5" customHeight="1" spans="1:31">
      <c r="A306" s="42">
        <v>15</v>
      </c>
      <c r="B306" s="28" t="s">
        <v>749</v>
      </c>
      <c r="C306" s="28" t="s">
        <v>1166</v>
      </c>
      <c r="D306" s="28" t="s">
        <v>1166</v>
      </c>
      <c r="E306" s="47" t="s">
        <v>213</v>
      </c>
      <c r="F306" s="49" t="s">
        <v>1117</v>
      </c>
      <c r="G306" s="42" t="s">
        <v>1125</v>
      </c>
      <c r="H306" s="49" t="s">
        <v>1167</v>
      </c>
      <c r="I306" s="181">
        <v>6.5</v>
      </c>
      <c r="J306" s="111"/>
      <c r="K306" s="111"/>
      <c r="L306" s="181">
        <v>6.5</v>
      </c>
      <c r="M306" s="104"/>
      <c r="N306" s="130">
        <v>6.5</v>
      </c>
      <c r="O306" s="104"/>
      <c r="P306" s="104"/>
      <c r="Q306" s="130">
        <v>6.5</v>
      </c>
      <c r="R306" s="104"/>
      <c r="S306" s="113">
        <v>0</v>
      </c>
      <c r="T306" s="104"/>
      <c r="U306" s="104"/>
      <c r="V306" s="113">
        <v>0</v>
      </c>
      <c r="W306" s="104"/>
      <c r="X306" s="42" t="s">
        <v>173</v>
      </c>
      <c r="Y306" s="42" t="s">
        <v>173</v>
      </c>
      <c r="Z306" s="42">
        <v>2</v>
      </c>
      <c r="AA306" s="42">
        <v>6</v>
      </c>
      <c r="AB306" s="42">
        <v>11</v>
      </c>
      <c r="AC306" s="49"/>
      <c r="AD306" s="49"/>
      <c r="AE306" s="49"/>
    </row>
    <row r="307" ht="43.5" customHeight="1" spans="1:31">
      <c r="A307" s="42">
        <v>16</v>
      </c>
      <c r="B307" s="28" t="s">
        <v>749</v>
      </c>
      <c r="C307" s="28" t="s">
        <v>1168</v>
      </c>
      <c r="D307" s="28" t="s">
        <v>1168</v>
      </c>
      <c r="E307" s="47" t="s">
        <v>96</v>
      </c>
      <c r="F307" s="49" t="s">
        <v>1117</v>
      </c>
      <c r="G307" s="42" t="s">
        <v>1129</v>
      </c>
      <c r="H307" s="49" t="s">
        <v>1169</v>
      </c>
      <c r="I307" s="181">
        <v>9.837284</v>
      </c>
      <c r="J307" s="111"/>
      <c r="K307" s="111"/>
      <c r="L307" s="181">
        <v>9.837284</v>
      </c>
      <c r="M307" s="104"/>
      <c r="N307" s="130">
        <v>9.5</v>
      </c>
      <c r="O307" s="104"/>
      <c r="P307" s="104"/>
      <c r="Q307" s="130">
        <v>9.5</v>
      </c>
      <c r="R307" s="104"/>
      <c r="S307" s="113">
        <v>0.337284</v>
      </c>
      <c r="T307" s="104"/>
      <c r="U307" s="104"/>
      <c r="V307" s="113">
        <v>0.337284</v>
      </c>
      <c r="W307" s="104"/>
      <c r="X307" s="42" t="s">
        <v>585</v>
      </c>
      <c r="Y307" s="42" t="s">
        <v>173</v>
      </c>
      <c r="Z307" s="42">
        <v>163</v>
      </c>
      <c r="AA307" s="42">
        <v>596</v>
      </c>
      <c r="AB307" s="42">
        <v>1032</v>
      </c>
      <c r="AC307" s="49"/>
      <c r="AD307" s="49"/>
      <c r="AE307" s="49"/>
    </row>
    <row r="308" ht="43.5" customHeight="1" spans="1:31">
      <c r="A308" s="174">
        <v>17</v>
      </c>
      <c r="B308" s="175" t="s">
        <v>749</v>
      </c>
      <c r="C308" s="175" t="s">
        <v>1170</v>
      </c>
      <c r="D308" s="175" t="s">
        <v>1170</v>
      </c>
      <c r="E308" s="176" t="s">
        <v>96</v>
      </c>
      <c r="F308" s="19" t="s">
        <v>1117</v>
      </c>
      <c r="G308" s="174" t="s">
        <v>1121</v>
      </c>
      <c r="H308" s="19" t="s">
        <v>1171</v>
      </c>
      <c r="I308" s="182">
        <v>9.791757</v>
      </c>
      <c r="J308" s="183"/>
      <c r="K308" s="183"/>
      <c r="L308" s="182">
        <v>9.791757</v>
      </c>
      <c r="M308" s="132"/>
      <c r="N308" s="130">
        <v>9.498</v>
      </c>
      <c r="O308" s="132"/>
      <c r="P308" s="132"/>
      <c r="Q308" s="130">
        <v>9.498</v>
      </c>
      <c r="R308" s="132"/>
      <c r="S308" s="113">
        <v>0.293757000000001</v>
      </c>
      <c r="T308" s="132"/>
      <c r="U308" s="132"/>
      <c r="V308" s="113">
        <v>0.293757000000001</v>
      </c>
      <c r="W308" s="132"/>
      <c r="X308" s="174" t="s">
        <v>536</v>
      </c>
      <c r="Y308" s="174" t="s">
        <v>182</v>
      </c>
      <c r="Z308" s="174">
        <v>27</v>
      </c>
      <c r="AA308" s="174">
        <v>75</v>
      </c>
      <c r="AB308" s="174"/>
      <c r="AC308" s="19"/>
      <c r="AD308" s="19"/>
      <c r="AE308" s="19"/>
    </row>
    <row r="309" s="75" customFormat="1" ht="39.75" customHeight="1" spans="1:31">
      <c r="A309" s="91" t="s">
        <v>1172</v>
      </c>
      <c r="B309" s="92"/>
      <c r="C309" s="92"/>
      <c r="D309" s="92"/>
      <c r="E309" s="92"/>
      <c r="F309" s="92"/>
      <c r="G309" s="92"/>
      <c r="H309" s="93"/>
      <c r="I309" s="105">
        <f t="shared" ref="I309:W309" si="40">SUM(I292:I308)</f>
        <v>1258.349089</v>
      </c>
      <c r="J309" s="105">
        <f t="shared" si="40"/>
        <v>1171.684586</v>
      </c>
      <c r="K309" s="105">
        <f t="shared" si="40"/>
        <v>25.287776</v>
      </c>
      <c r="L309" s="105">
        <f t="shared" si="40"/>
        <v>61.376727</v>
      </c>
      <c r="M309" s="105">
        <f t="shared" si="40"/>
        <v>0</v>
      </c>
      <c r="N309" s="105">
        <f t="shared" si="40"/>
        <v>1236.905382</v>
      </c>
      <c r="O309" s="105">
        <f t="shared" si="40"/>
        <v>1151.926284</v>
      </c>
      <c r="P309" s="105">
        <f t="shared" si="40"/>
        <v>24.529143</v>
      </c>
      <c r="Q309" s="105">
        <f t="shared" si="40"/>
        <v>41.659955</v>
      </c>
      <c r="R309" s="105">
        <f t="shared" si="40"/>
        <v>18.79</v>
      </c>
      <c r="S309" s="105">
        <f t="shared" si="40"/>
        <v>21.443707</v>
      </c>
      <c r="T309" s="105">
        <f t="shared" si="40"/>
        <v>19.758302</v>
      </c>
      <c r="U309" s="105">
        <f t="shared" si="40"/>
        <v>0.758633</v>
      </c>
      <c r="V309" s="105">
        <f t="shared" si="40"/>
        <v>0.926772000000001</v>
      </c>
      <c r="W309" s="105">
        <f t="shared" si="40"/>
        <v>0</v>
      </c>
      <c r="X309" s="112"/>
      <c r="Y309" s="112"/>
      <c r="Z309" s="112"/>
      <c r="AA309" s="112"/>
      <c r="AB309" s="112"/>
      <c r="AC309" s="114"/>
      <c r="AD309" s="114"/>
      <c r="AE309" s="114"/>
    </row>
    <row r="310" s="75" customFormat="1" ht="39.75" customHeight="1" spans="1:31">
      <c r="A310" s="99">
        <v>1</v>
      </c>
      <c r="B310" s="94" t="s">
        <v>105</v>
      </c>
      <c r="C310" s="154" t="s">
        <v>1173</v>
      </c>
      <c r="D310" s="154" t="s">
        <v>1173</v>
      </c>
      <c r="E310" s="42" t="s">
        <v>107</v>
      </c>
      <c r="F310" s="49" t="s">
        <v>1174</v>
      </c>
      <c r="G310" s="42" t="s">
        <v>1175</v>
      </c>
      <c r="H310" s="164" t="s">
        <v>1176</v>
      </c>
      <c r="I310" s="107">
        <v>5</v>
      </c>
      <c r="J310" s="111"/>
      <c r="K310" s="111"/>
      <c r="L310" s="111">
        <v>5</v>
      </c>
      <c r="M310" s="111"/>
      <c r="N310" s="108">
        <v>5</v>
      </c>
      <c r="O310" s="111"/>
      <c r="P310" s="111"/>
      <c r="Q310" s="108">
        <v>5</v>
      </c>
      <c r="R310" s="111"/>
      <c r="S310" s="113">
        <v>0</v>
      </c>
      <c r="T310" s="111"/>
      <c r="U310" s="111"/>
      <c r="V310" s="113">
        <v>0</v>
      </c>
      <c r="W310" s="111"/>
      <c r="X310" s="42" t="s">
        <v>1177</v>
      </c>
      <c r="Y310" s="42" t="s">
        <v>453</v>
      </c>
      <c r="Z310" s="42">
        <v>594</v>
      </c>
      <c r="AA310" s="42">
        <v>1944</v>
      </c>
      <c r="AB310" s="42" t="s">
        <v>1178</v>
      </c>
      <c r="AC310" s="114"/>
      <c r="AD310" s="114"/>
      <c r="AE310" s="114"/>
    </row>
    <row r="311" s="75" customFormat="1" ht="39.75" customHeight="1" spans="1:31">
      <c r="A311" s="99">
        <v>2</v>
      </c>
      <c r="B311" s="94" t="s">
        <v>1179</v>
      </c>
      <c r="C311" s="100" t="s">
        <v>1180</v>
      </c>
      <c r="D311" s="100" t="s">
        <v>1180</v>
      </c>
      <c r="E311" s="99" t="s">
        <v>96</v>
      </c>
      <c r="F311" s="49" t="s">
        <v>1174</v>
      </c>
      <c r="G311" s="42" t="s">
        <v>1181</v>
      </c>
      <c r="H311" s="177" t="s">
        <v>1182</v>
      </c>
      <c r="I311" s="107">
        <v>22.02</v>
      </c>
      <c r="J311" s="107">
        <v>22.02</v>
      </c>
      <c r="K311" s="111"/>
      <c r="L311" s="111"/>
      <c r="M311" s="111"/>
      <c r="N311" s="108">
        <v>22.02</v>
      </c>
      <c r="O311" s="108">
        <v>22.02</v>
      </c>
      <c r="P311" s="111"/>
      <c r="Q311" s="111"/>
      <c r="R311" s="111"/>
      <c r="S311" s="113">
        <f t="shared" ref="S311:S323" si="41">Q311-R311</f>
        <v>0</v>
      </c>
      <c r="T311" s="113">
        <f t="shared" ref="T311:T323" si="42">R311-S311</f>
        <v>0</v>
      </c>
      <c r="U311" s="111"/>
      <c r="V311" s="111"/>
      <c r="W311" s="111"/>
      <c r="X311" s="187" t="s">
        <v>418</v>
      </c>
      <c r="Y311" s="187" t="s">
        <v>679</v>
      </c>
      <c r="Z311" s="49">
        <v>189</v>
      </c>
      <c r="AA311" s="119">
        <v>670</v>
      </c>
      <c r="AB311" s="42" t="s">
        <v>1178</v>
      </c>
      <c r="AC311" s="114"/>
      <c r="AD311" s="114"/>
      <c r="AE311" s="114"/>
    </row>
    <row r="312" s="75" customFormat="1" ht="39.75" customHeight="1" spans="1:31">
      <c r="A312" s="99">
        <v>3</v>
      </c>
      <c r="B312" s="94" t="s">
        <v>1179</v>
      </c>
      <c r="C312" s="100" t="s">
        <v>1183</v>
      </c>
      <c r="D312" s="100" t="s">
        <v>1183</v>
      </c>
      <c r="E312" s="99" t="s">
        <v>96</v>
      </c>
      <c r="F312" s="49" t="s">
        <v>1174</v>
      </c>
      <c r="G312" s="42" t="s">
        <v>1184</v>
      </c>
      <c r="H312" s="177" t="s">
        <v>1185</v>
      </c>
      <c r="I312" s="107">
        <v>22.78</v>
      </c>
      <c r="J312" s="107">
        <v>27.78</v>
      </c>
      <c r="K312" s="111"/>
      <c r="L312" s="111"/>
      <c r="M312" s="111"/>
      <c r="N312" s="108">
        <v>27.78</v>
      </c>
      <c r="O312" s="108">
        <v>27.78</v>
      </c>
      <c r="P312" s="111"/>
      <c r="Q312" s="111"/>
      <c r="R312" s="111"/>
      <c r="S312" s="113">
        <f t="shared" si="41"/>
        <v>0</v>
      </c>
      <c r="T312" s="113">
        <f t="shared" si="42"/>
        <v>0</v>
      </c>
      <c r="U312" s="111"/>
      <c r="V312" s="111"/>
      <c r="W312" s="111"/>
      <c r="X312" s="187" t="s">
        <v>147</v>
      </c>
      <c r="Y312" s="187" t="s">
        <v>867</v>
      </c>
      <c r="Z312" s="49">
        <v>160</v>
      </c>
      <c r="AA312" s="151">
        <v>536</v>
      </c>
      <c r="AB312" s="42" t="s">
        <v>1178</v>
      </c>
      <c r="AC312" s="114"/>
      <c r="AD312" s="114"/>
      <c r="AE312" s="114"/>
    </row>
    <row r="313" s="75" customFormat="1" ht="39.75" customHeight="1" spans="1:31">
      <c r="A313" s="99">
        <v>4</v>
      </c>
      <c r="B313" s="94" t="s">
        <v>239</v>
      </c>
      <c r="C313" s="100" t="s">
        <v>1186</v>
      </c>
      <c r="D313" s="100" t="s">
        <v>1186</v>
      </c>
      <c r="E313" s="99" t="s">
        <v>129</v>
      </c>
      <c r="F313" s="49" t="s">
        <v>1174</v>
      </c>
      <c r="G313" s="42" t="s">
        <v>1175</v>
      </c>
      <c r="H313" s="164" t="s">
        <v>1187</v>
      </c>
      <c r="I313" s="107">
        <v>177.456</v>
      </c>
      <c r="J313" s="107">
        <v>177.456</v>
      </c>
      <c r="K313" s="111"/>
      <c r="L313" s="111"/>
      <c r="M313" s="111"/>
      <c r="N313" s="108">
        <v>177.456</v>
      </c>
      <c r="O313" s="108">
        <v>177.456</v>
      </c>
      <c r="P313" s="111"/>
      <c r="Q313" s="111"/>
      <c r="R313" s="111"/>
      <c r="S313" s="113">
        <f t="shared" si="41"/>
        <v>0</v>
      </c>
      <c r="T313" s="113">
        <f t="shared" si="42"/>
        <v>0</v>
      </c>
      <c r="U313" s="111"/>
      <c r="V313" s="111"/>
      <c r="W313" s="111"/>
      <c r="X313" s="139" t="s">
        <v>1188</v>
      </c>
      <c r="Y313" s="139" t="s">
        <v>402</v>
      </c>
      <c r="Z313" s="49">
        <v>594</v>
      </c>
      <c r="AA313" s="151">
        <v>1944</v>
      </c>
      <c r="AB313" s="42" t="s">
        <v>1178</v>
      </c>
      <c r="AC313" s="114"/>
      <c r="AD313" s="114"/>
      <c r="AE313" s="114"/>
    </row>
    <row r="314" s="75" customFormat="1" ht="39.75" customHeight="1" spans="1:31">
      <c r="A314" s="99">
        <v>5</v>
      </c>
      <c r="B314" s="94" t="s">
        <v>1189</v>
      </c>
      <c r="C314" s="100" t="s">
        <v>1190</v>
      </c>
      <c r="D314" s="100" t="s">
        <v>1190</v>
      </c>
      <c r="E314" s="99" t="s">
        <v>96</v>
      </c>
      <c r="F314" s="49" t="s">
        <v>1174</v>
      </c>
      <c r="G314" s="42" t="s">
        <v>1191</v>
      </c>
      <c r="H314" s="164" t="s">
        <v>1192</v>
      </c>
      <c r="I314" s="107">
        <v>59.5466</v>
      </c>
      <c r="J314" s="107">
        <v>59.5466</v>
      </c>
      <c r="K314" s="111"/>
      <c r="L314" s="111"/>
      <c r="M314" s="111"/>
      <c r="N314" s="108">
        <v>59.5466</v>
      </c>
      <c r="O314" s="108">
        <v>59.5466</v>
      </c>
      <c r="P314" s="111"/>
      <c r="Q314" s="111"/>
      <c r="R314" s="111"/>
      <c r="S314" s="113">
        <f t="shared" si="41"/>
        <v>0</v>
      </c>
      <c r="T314" s="113">
        <f t="shared" si="42"/>
        <v>0</v>
      </c>
      <c r="U314" s="111"/>
      <c r="V314" s="111"/>
      <c r="W314" s="111"/>
      <c r="X314" s="139" t="s">
        <v>100</v>
      </c>
      <c r="Y314" s="139" t="s">
        <v>101</v>
      </c>
      <c r="Z314" s="49">
        <v>17</v>
      </c>
      <c r="AA314" s="151">
        <v>51</v>
      </c>
      <c r="AB314" s="42" t="s">
        <v>1178</v>
      </c>
      <c r="AC314" s="114"/>
      <c r="AD314" s="114"/>
      <c r="AE314" s="114"/>
    </row>
    <row r="315" s="75" customFormat="1" ht="39.75" customHeight="1" spans="1:31">
      <c r="A315" s="99">
        <v>6</v>
      </c>
      <c r="B315" s="94" t="s">
        <v>1189</v>
      </c>
      <c r="C315" s="100" t="s">
        <v>1193</v>
      </c>
      <c r="D315" s="100" t="s">
        <v>1193</v>
      </c>
      <c r="E315" s="99" t="s">
        <v>96</v>
      </c>
      <c r="F315" s="49" t="s">
        <v>1174</v>
      </c>
      <c r="G315" s="42" t="s">
        <v>1175</v>
      </c>
      <c r="H315" s="152" t="s">
        <v>1194</v>
      </c>
      <c r="I315" s="107">
        <v>29.45</v>
      </c>
      <c r="J315" s="107">
        <v>29.45</v>
      </c>
      <c r="K315" s="111"/>
      <c r="L315" s="111"/>
      <c r="M315" s="111"/>
      <c r="N315" s="108">
        <v>29.45</v>
      </c>
      <c r="O315" s="108">
        <v>29.45</v>
      </c>
      <c r="P315" s="111"/>
      <c r="Q315" s="111"/>
      <c r="R315" s="111"/>
      <c r="S315" s="113">
        <f t="shared" si="41"/>
        <v>0</v>
      </c>
      <c r="T315" s="113">
        <f t="shared" si="42"/>
        <v>0</v>
      </c>
      <c r="U315" s="111"/>
      <c r="V315" s="111"/>
      <c r="W315" s="111"/>
      <c r="X315" s="139" t="s">
        <v>433</v>
      </c>
      <c r="Y315" s="139" t="s">
        <v>101</v>
      </c>
      <c r="Z315" s="49">
        <v>594</v>
      </c>
      <c r="AA315" s="151">
        <v>1944</v>
      </c>
      <c r="AB315" s="42" t="s">
        <v>1178</v>
      </c>
      <c r="AC315" s="114"/>
      <c r="AD315" s="114"/>
      <c r="AE315" s="114"/>
    </row>
    <row r="316" s="75" customFormat="1" ht="39.75" customHeight="1" spans="1:31">
      <c r="A316" s="99">
        <v>7</v>
      </c>
      <c r="B316" s="94" t="s">
        <v>1189</v>
      </c>
      <c r="C316" s="100" t="s">
        <v>1195</v>
      </c>
      <c r="D316" s="100" t="s">
        <v>1195</v>
      </c>
      <c r="E316" s="99" t="s">
        <v>96</v>
      </c>
      <c r="F316" s="49" t="s">
        <v>1174</v>
      </c>
      <c r="G316" s="42" t="s">
        <v>1175</v>
      </c>
      <c r="H316" s="152" t="s">
        <v>1196</v>
      </c>
      <c r="I316" s="107">
        <v>19.285</v>
      </c>
      <c r="J316" s="107">
        <v>19.285</v>
      </c>
      <c r="K316" s="111"/>
      <c r="L316" s="111"/>
      <c r="M316" s="111"/>
      <c r="N316" s="108">
        <v>19.285</v>
      </c>
      <c r="O316" s="108">
        <v>19.285</v>
      </c>
      <c r="P316" s="111"/>
      <c r="Q316" s="111"/>
      <c r="R316" s="111"/>
      <c r="S316" s="113">
        <f t="shared" si="41"/>
        <v>0</v>
      </c>
      <c r="T316" s="113">
        <f t="shared" si="42"/>
        <v>0</v>
      </c>
      <c r="U316" s="111"/>
      <c r="V316" s="111"/>
      <c r="W316" s="111"/>
      <c r="X316" s="139" t="s">
        <v>433</v>
      </c>
      <c r="Y316" s="139" t="s">
        <v>101</v>
      </c>
      <c r="Z316" s="49">
        <v>594</v>
      </c>
      <c r="AA316" s="151">
        <v>1944</v>
      </c>
      <c r="AB316" s="42" t="s">
        <v>1178</v>
      </c>
      <c r="AC316" s="114"/>
      <c r="AD316" s="114"/>
      <c r="AE316" s="114"/>
    </row>
    <row r="317" s="75" customFormat="1" ht="39.75" customHeight="1" spans="1:31">
      <c r="A317" s="99">
        <v>8</v>
      </c>
      <c r="B317" s="94" t="s">
        <v>1189</v>
      </c>
      <c r="C317" s="100" t="s">
        <v>1197</v>
      </c>
      <c r="D317" s="100" t="s">
        <v>1197</v>
      </c>
      <c r="E317" s="99" t="s">
        <v>96</v>
      </c>
      <c r="F317" s="49" t="s">
        <v>1174</v>
      </c>
      <c r="G317" s="42" t="s">
        <v>1198</v>
      </c>
      <c r="H317" s="49" t="s">
        <v>1199</v>
      </c>
      <c r="I317" s="107">
        <v>16.639297</v>
      </c>
      <c r="J317" s="107">
        <v>16.639297</v>
      </c>
      <c r="K317" s="111"/>
      <c r="L317" s="111"/>
      <c r="M317" s="111"/>
      <c r="N317" s="108">
        <v>16.639297</v>
      </c>
      <c r="O317" s="108">
        <v>16.639297</v>
      </c>
      <c r="P317" s="111"/>
      <c r="Q317" s="111"/>
      <c r="R317" s="111"/>
      <c r="S317" s="113">
        <f t="shared" si="41"/>
        <v>0</v>
      </c>
      <c r="T317" s="113">
        <f t="shared" si="42"/>
        <v>0</v>
      </c>
      <c r="U317" s="111"/>
      <c r="V317" s="111"/>
      <c r="W317" s="111"/>
      <c r="X317" s="139" t="s">
        <v>433</v>
      </c>
      <c r="Y317" s="139" t="s">
        <v>101</v>
      </c>
      <c r="Z317" s="49">
        <v>349</v>
      </c>
      <c r="AA317" s="151">
        <v>1206</v>
      </c>
      <c r="AB317" s="49" t="s">
        <v>1200</v>
      </c>
      <c r="AC317" s="114"/>
      <c r="AD317" s="114"/>
      <c r="AE317" s="114"/>
    </row>
    <row r="318" s="75" customFormat="1" ht="39.75" customHeight="1" spans="1:31">
      <c r="A318" s="99">
        <v>9</v>
      </c>
      <c r="B318" s="94" t="s">
        <v>1189</v>
      </c>
      <c r="C318" s="100" t="s">
        <v>1201</v>
      </c>
      <c r="D318" s="100" t="s">
        <v>1201</v>
      </c>
      <c r="E318" s="99" t="s">
        <v>96</v>
      </c>
      <c r="F318" s="49" t="s">
        <v>1174</v>
      </c>
      <c r="G318" s="42" t="s">
        <v>1198</v>
      </c>
      <c r="H318" s="49" t="s">
        <v>1199</v>
      </c>
      <c r="I318" s="107">
        <v>10.3949</v>
      </c>
      <c r="J318" s="107">
        <v>10.3949</v>
      </c>
      <c r="K318" s="111"/>
      <c r="L318" s="111"/>
      <c r="M318" s="111"/>
      <c r="N318" s="108">
        <v>10.3949</v>
      </c>
      <c r="O318" s="108">
        <v>10.3949</v>
      </c>
      <c r="P318" s="111"/>
      <c r="Q318" s="111"/>
      <c r="R318" s="111"/>
      <c r="S318" s="113">
        <f t="shared" si="41"/>
        <v>0</v>
      </c>
      <c r="T318" s="113">
        <f t="shared" si="42"/>
        <v>0</v>
      </c>
      <c r="U318" s="111"/>
      <c r="V318" s="111"/>
      <c r="W318" s="111"/>
      <c r="X318" s="139" t="s">
        <v>433</v>
      </c>
      <c r="Y318" s="139" t="s">
        <v>101</v>
      </c>
      <c r="Z318" s="49">
        <v>349</v>
      </c>
      <c r="AA318" s="151">
        <v>1206</v>
      </c>
      <c r="AB318" s="49" t="s">
        <v>1200</v>
      </c>
      <c r="AC318" s="114"/>
      <c r="AD318" s="114"/>
      <c r="AE318" s="114"/>
    </row>
    <row r="319" s="75" customFormat="1" ht="39.75" customHeight="1" spans="1:31">
      <c r="A319" s="99">
        <v>10</v>
      </c>
      <c r="B319" s="94" t="s">
        <v>93</v>
      </c>
      <c r="C319" s="100" t="s">
        <v>1202</v>
      </c>
      <c r="D319" s="100" t="s">
        <v>1202</v>
      </c>
      <c r="E319" s="99" t="s">
        <v>96</v>
      </c>
      <c r="F319" s="49" t="s">
        <v>1174</v>
      </c>
      <c r="G319" s="42" t="s">
        <v>1175</v>
      </c>
      <c r="H319" s="164" t="s">
        <v>1203</v>
      </c>
      <c r="I319" s="107">
        <v>57.814</v>
      </c>
      <c r="J319" s="107">
        <v>57.814</v>
      </c>
      <c r="K319" s="111"/>
      <c r="L319" s="111"/>
      <c r="M319" s="111"/>
      <c r="N319" s="108">
        <v>57.814</v>
      </c>
      <c r="O319" s="108">
        <v>57.814</v>
      </c>
      <c r="P319" s="111"/>
      <c r="Q319" s="111"/>
      <c r="R319" s="111"/>
      <c r="S319" s="113">
        <f t="shared" si="41"/>
        <v>0</v>
      </c>
      <c r="T319" s="113">
        <f t="shared" si="42"/>
        <v>0</v>
      </c>
      <c r="U319" s="111"/>
      <c r="V319" s="111"/>
      <c r="W319" s="111"/>
      <c r="X319" s="139" t="s">
        <v>1204</v>
      </c>
      <c r="Y319" s="139" t="s">
        <v>181</v>
      </c>
      <c r="Z319" s="49">
        <v>58</v>
      </c>
      <c r="AA319" s="151">
        <v>217</v>
      </c>
      <c r="AB319" s="42" t="s">
        <v>1178</v>
      </c>
      <c r="AC319" s="114"/>
      <c r="AD319" s="114"/>
      <c r="AE319" s="114"/>
    </row>
    <row r="320" s="75" customFormat="1" ht="39.75" customHeight="1" spans="1:31">
      <c r="A320" s="99">
        <v>11</v>
      </c>
      <c r="B320" s="94" t="s">
        <v>1205</v>
      </c>
      <c r="C320" s="100" t="s">
        <v>1206</v>
      </c>
      <c r="D320" s="100" t="s">
        <v>1206</v>
      </c>
      <c r="E320" s="99" t="s">
        <v>96</v>
      </c>
      <c r="F320" s="49" t="s">
        <v>1174</v>
      </c>
      <c r="G320" s="42" t="s">
        <v>1207</v>
      </c>
      <c r="H320" s="156" t="s">
        <v>1208</v>
      </c>
      <c r="I320" s="107">
        <v>14.208</v>
      </c>
      <c r="J320" s="107">
        <v>14.208</v>
      </c>
      <c r="K320" s="111"/>
      <c r="L320" s="111"/>
      <c r="M320" s="111"/>
      <c r="N320" s="108">
        <v>14.208</v>
      </c>
      <c r="O320" s="108">
        <v>14.208</v>
      </c>
      <c r="P320" s="111"/>
      <c r="Q320" s="111"/>
      <c r="R320" s="111"/>
      <c r="S320" s="113">
        <f t="shared" si="41"/>
        <v>0</v>
      </c>
      <c r="T320" s="113">
        <f t="shared" si="42"/>
        <v>0</v>
      </c>
      <c r="U320" s="111"/>
      <c r="V320" s="111"/>
      <c r="W320" s="111"/>
      <c r="X320" s="139" t="s">
        <v>181</v>
      </c>
      <c r="Y320" s="139" t="s">
        <v>1209</v>
      </c>
      <c r="Z320" s="49">
        <v>29</v>
      </c>
      <c r="AA320" s="120">
        <v>92</v>
      </c>
      <c r="AB320" s="42" t="s">
        <v>1178</v>
      </c>
      <c r="AC320" s="114"/>
      <c r="AD320" s="114"/>
      <c r="AE320" s="114"/>
    </row>
    <row r="321" s="75" customFormat="1" ht="39.75" customHeight="1" spans="1:31">
      <c r="A321" s="99">
        <v>12</v>
      </c>
      <c r="B321" s="94" t="s">
        <v>1205</v>
      </c>
      <c r="C321" s="100" t="s">
        <v>1210</v>
      </c>
      <c r="D321" s="100" t="s">
        <v>1210</v>
      </c>
      <c r="E321" s="99" t="s">
        <v>96</v>
      </c>
      <c r="F321" s="49" t="s">
        <v>1174</v>
      </c>
      <c r="G321" s="42" t="s">
        <v>1211</v>
      </c>
      <c r="H321" s="156" t="s">
        <v>1212</v>
      </c>
      <c r="I321" s="107">
        <v>17.25</v>
      </c>
      <c r="J321" s="107">
        <v>17.25</v>
      </c>
      <c r="K321" s="111"/>
      <c r="L321" s="111"/>
      <c r="M321" s="111"/>
      <c r="N321" s="108">
        <v>17.25</v>
      </c>
      <c r="O321" s="108">
        <v>17.25</v>
      </c>
      <c r="P321" s="111"/>
      <c r="Q321" s="111"/>
      <c r="R321" s="111"/>
      <c r="S321" s="113">
        <f t="shared" si="41"/>
        <v>0</v>
      </c>
      <c r="T321" s="113">
        <f t="shared" si="42"/>
        <v>0</v>
      </c>
      <c r="U321" s="111"/>
      <c r="V321" s="111"/>
      <c r="W321" s="111"/>
      <c r="X321" s="137" t="s">
        <v>152</v>
      </c>
      <c r="Y321" s="137" t="s">
        <v>493</v>
      </c>
      <c r="Z321" s="49">
        <v>28</v>
      </c>
      <c r="AA321" s="151">
        <v>86</v>
      </c>
      <c r="AB321" s="42" t="s">
        <v>1178</v>
      </c>
      <c r="AC321" s="114"/>
      <c r="AD321" s="114"/>
      <c r="AE321" s="114"/>
    </row>
    <row r="322" s="75" customFormat="1" ht="39.75" customHeight="1" spans="1:31">
      <c r="A322" s="99">
        <v>13</v>
      </c>
      <c r="B322" s="94" t="s">
        <v>1205</v>
      </c>
      <c r="C322" s="100" t="s">
        <v>1213</v>
      </c>
      <c r="D322" s="100" t="s">
        <v>1213</v>
      </c>
      <c r="E322" s="99" t="s">
        <v>96</v>
      </c>
      <c r="F322" s="49" t="s">
        <v>1174</v>
      </c>
      <c r="G322" s="42" t="s">
        <v>1214</v>
      </c>
      <c r="H322" s="156" t="s">
        <v>1215</v>
      </c>
      <c r="I322" s="107">
        <v>19.62</v>
      </c>
      <c r="J322" s="107">
        <v>19.62</v>
      </c>
      <c r="K322" s="111"/>
      <c r="L322" s="111"/>
      <c r="M322" s="111"/>
      <c r="N322" s="108">
        <v>19.62</v>
      </c>
      <c r="O322" s="108">
        <v>19.62</v>
      </c>
      <c r="P322" s="111"/>
      <c r="Q322" s="111"/>
      <c r="R322" s="111"/>
      <c r="S322" s="113">
        <f t="shared" si="41"/>
        <v>0</v>
      </c>
      <c r="T322" s="113">
        <f t="shared" si="42"/>
        <v>0</v>
      </c>
      <c r="U322" s="111"/>
      <c r="V322" s="111"/>
      <c r="W322" s="111"/>
      <c r="X322" s="139" t="s">
        <v>152</v>
      </c>
      <c r="Y322" s="139" t="s">
        <v>1216</v>
      </c>
      <c r="Z322" s="49">
        <v>20</v>
      </c>
      <c r="AA322" s="219">
        <v>51</v>
      </c>
      <c r="AB322" s="42" t="s">
        <v>1178</v>
      </c>
      <c r="AC322" s="114"/>
      <c r="AD322" s="114"/>
      <c r="AE322" s="114"/>
    </row>
    <row r="323" s="75" customFormat="1" ht="39.75" customHeight="1" spans="1:31">
      <c r="A323" s="99">
        <v>14</v>
      </c>
      <c r="B323" s="94" t="s">
        <v>1205</v>
      </c>
      <c r="C323" s="100" t="s">
        <v>1217</v>
      </c>
      <c r="D323" s="100" t="s">
        <v>1217</v>
      </c>
      <c r="E323" s="99" t="s">
        <v>96</v>
      </c>
      <c r="F323" s="49" t="s">
        <v>1174</v>
      </c>
      <c r="G323" s="49" t="s">
        <v>1218</v>
      </c>
      <c r="H323" s="28" t="s">
        <v>1219</v>
      </c>
      <c r="I323" s="107">
        <v>16.5</v>
      </c>
      <c r="J323" s="107">
        <v>16.5</v>
      </c>
      <c r="K323" s="111"/>
      <c r="L323" s="111"/>
      <c r="M323" s="111"/>
      <c r="N323" s="108">
        <v>16.5</v>
      </c>
      <c r="O323" s="108">
        <v>16.5</v>
      </c>
      <c r="P323" s="111"/>
      <c r="Q323" s="111"/>
      <c r="R323" s="111"/>
      <c r="S323" s="113">
        <f t="shared" si="41"/>
        <v>0</v>
      </c>
      <c r="T323" s="113">
        <f t="shared" si="42"/>
        <v>0</v>
      </c>
      <c r="U323" s="111"/>
      <c r="V323" s="111"/>
      <c r="W323" s="111"/>
      <c r="X323" s="138" t="s">
        <v>506</v>
      </c>
      <c r="Y323" s="138" t="s">
        <v>493</v>
      </c>
      <c r="Z323" s="49">
        <f>SUM(Z320:Z322)</f>
        <v>77</v>
      </c>
      <c r="AA323" s="121">
        <f>SUM(AA320:AA322)</f>
        <v>229</v>
      </c>
      <c r="AB323" s="42" t="s">
        <v>1178</v>
      </c>
      <c r="AC323" s="114"/>
      <c r="AD323" s="114"/>
      <c r="AE323" s="114"/>
    </row>
    <row r="324" s="75" customFormat="1" ht="39.75" customHeight="1" spans="1:31">
      <c r="A324" s="99">
        <v>15</v>
      </c>
      <c r="B324" s="94" t="s">
        <v>1220</v>
      </c>
      <c r="C324" s="97" t="s">
        <v>1221</v>
      </c>
      <c r="D324" s="97" t="s">
        <v>1221</v>
      </c>
      <c r="E324" s="99" t="s">
        <v>96</v>
      </c>
      <c r="F324" s="49" t="s">
        <v>1174</v>
      </c>
      <c r="G324" s="42" t="s">
        <v>1198</v>
      </c>
      <c r="H324" s="164" t="s">
        <v>1222</v>
      </c>
      <c r="I324" s="107">
        <v>1.43</v>
      </c>
      <c r="J324" s="107">
        <v>1.43</v>
      </c>
      <c r="K324" s="111"/>
      <c r="L324" s="111"/>
      <c r="M324" s="111"/>
      <c r="N324" s="108">
        <v>0</v>
      </c>
      <c r="O324" s="108">
        <v>0</v>
      </c>
      <c r="P324" s="111"/>
      <c r="Q324" s="111"/>
      <c r="R324" s="111"/>
      <c r="S324" s="113">
        <v>1.43</v>
      </c>
      <c r="T324" s="113">
        <v>1.43</v>
      </c>
      <c r="U324" s="111"/>
      <c r="V324" s="111"/>
      <c r="W324" s="111"/>
      <c r="X324" s="139" t="s">
        <v>433</v>
      </c>
      <c r="Y324" s="139" t="s">
        <v>101</v>
      </c>
      <c r="Z324" s="49">
        <v>349</v>
      </c>
      <c r="AA324" s="151">
        <v>1206</v>
      </c>
      <c r="AB324" s="49" t="s">
        <v>1200</v>
      </c>
      <c r="AC324" s="114"/>
      <c r="AD324" s="114"/>
      <c r="AE324" s="114"/>
    </row>
    <row r="325" ht="39.75" customHeight="1" spans="1:31">
      <c r="A325" s="28">
        <v>16</v>
      </c>
      <c r="B325" s="28" t="s">
        <v>205</v>
      </c>
      <c r="C325" s="29" t="s">
        <v>206</v>
      </c>
      <c r="D325" s="29" t="s">
        <v>206</v>
      </c>
      <c r="E325" s="42" t="s">
        <v>129</v>
      </c>
      <c r="F325" s="49" t="s">
        <v>1174</v>
      </c>
      <c r="G325" s="42" t="s">
        <v>1223</v>
      </c>
      <c r="H325" s="49" t="s">
        <v>1224</v>
      </c>
      <c r="I325" s="107">
        <v>10</v>
      </c>
      <c r="J325" s="111"/>
      <c r="K325" s="111"/>
      <c r="L325" s="107">
        <v>10</v>
      </c>
      <c r="M325" s="111"/>
      <c r="N325" s="130">
        <v>9.5</v>
      </c>
      <c r="O325" s="111"/>
      <c r="P325" s="111"/>
      <c r="Q325" s="130">
        <v>9.5</v>
      </c>
      <c r="R325" s="111"/>
      <c r="S325" s="113">
        <v>0.5</v>
      </c>
      <c r="T325" s="111"/>
      <c r="U325" s="111"/>
      <c r="V325" s="113">
        <v>0.5</v>
      </c>
      <c r="W325" s="111"/>
      <c r="X325" s="42" t="s">
        <v>433</v>
      </c>
      <c r="Y325" s="42" t="s">
        <v>173</v>
      </c>
      <c r="Z325" s="42">
        <v>80</v>
      </c>
      <c r="AA325" s="42">
        <v>264</v>
      </c>
      <c r="AB325" s="42" t="s">
        <v>1178</v>
      </c>
      <c r="AC325" s="114"/>
      <c r="AD325" s="114"/>
      <c r="AE325" s="114"/>
    </row>
    <row r="326" ht="39.75" customHeight="1" spans="1:31">
      <c r="A326" s="28">
        <v>17</v>
      </c>
      <c r="B326" s="28" t="s">
        <v>211</v>
      </c>
      <c r="C326" s="29" t="s">
        <v>212</v>
      </c>
      <c r="D326" s="29" t="s">
        <v>212</v>
      </c>
      <c r="E326" s="42" t="s">
        <v>107</v>
      </c>
      <c r="F326" s="49" t="s">
        <v>1174</v>
      </c>
      <c r="G326" s="42" t="s">
        <v>1175</v>
      </c>
      <c r="H326" s="49" t="s">
        <v>1225</v>
      </c>
      <c r="I326" s="107">
        <v>0.8</v>
      </c>
      <c r="J326" s="111"/>
      <c r="K326" s="111"/>
      <c r="L326" s="107">
        <v>0.8</v>
      </c>
      <c r="M326" s="111"/>
      <c r="N326" s="130">
        <v>0.8</v>
      </c>
      <c r="O326" s="111"/>
      <c r="P326" s="111"/>
      <c r="Q326" s="130">
        <v>0.8</v>
      </c>
      <c r="R326" s="111"/>
      <c r="S326" s="113">
        <v>0</v>
      </c>
      <c r="T326" s="111"/>
      <c r="U326" s="111"/>
      <c r="V326" s="113">
        <v>0</v>
      </c>
      <c r="W326" s="111"/>
      <c r="X326" s="42" t="s">
        <v>434</v>
      </c>
      <c r="Y326" s="42" t="s">
        <v>453</v>
      </c>
      <c r="Z326" s="42">
        <v>4</v>
      </c>
      <c r="AA326" s="42">
        <v>15</v>
      </c>
      <c r="AB326" s="42" t="s">
        <v>1178</v>
      </c>
      <c r="AC326" s="114"/>
      <c r="AD326" s="114"/>
      <c r="AE326" s="114"/>
    </row>
    <row r="327" s="75" customFormat="1" ht="39.75" customHeight="1" spans="1:31">
      <c r="A327" s="91" t="s">
        <v>1226</v>
      </c>
      <c r="B327" s="92"/>
      <c r="C327" s="92"/>
      <c r="D327" s="92"/>
      <c r="E327" s="92"/>
      <c r="F327" s="92"/>
      <c r="G327" s="92"/>
      <c r="H327" s="93"/>
      <c r="I327" s="105">
        <v>505.193797</v>
      </c>
      <c r="J327" s="105">
        <f t="shared" ref="J327:V327" si="43">SUM(J310:J326)</f>
        <v>489.393797</v>
      </c>
      <c r="K327" s="105">
        <f t="shared" si="43"/>
        <v>0</v>
      </c>
      <c r="L327" s="105">
        <f t="shared" si="43"/>
        <v>15.8</v>
      </c>
      <c r="M327" s="105">
        <f t="shared" si="43"/>
        <v>0</v>
      </c>
      <c r="N327" s="105">
        <f t="shared" si="43"/>
        <v>503.263797</v>
      </c>
      <c r="O327" s="105">
        <f t="shared" si="43"/>
        <v>487.963797</v>
      </c>
      <c r="P327" s="105">
        <f t="shared" si="43"/>
        <v>0</v>
      </c>
      <c r="Q327" s="105">
        <f t="shared" si="43"/>
        <v>15.3</v>
      </c>
      <c r="R327" s="105">
        <f t="shared" si="43"/>
        <v>0</v>
      </c>
      <c r="S327" s="105">
        <f t="shared" si="43"/>
        <v>1.93</v>
      </c>
      <c r="T327" s="105">
        <f t="shared" si="43"/>
        <v>1.43</v>
      </c>
      <c r="U327" s="105">
        <f t="shared" si="43"/>
        <v>0</v>
      </c>
      <c r="V327" s="105">
        <f t="shared" si="43"/>
        <v>0.5</v>
      </c>
      <c r="W327" s="105">
        <f>SUBTOTAL(9,W7:W326)</f>
        <v>0</v>
      </c>
      <c r="X327" s="112"/>
      <c r="Y327" s="112"/>
      <c r="Z327" s="112"/>
      <c r="AA327" s="112"/>
      <c r="AB327" s="112"/>
      <c r="AC327" s="114"/>
      <c r="AD327" s="114"/>
      <c r="AE327" s="114"/>
    </row>
    <row r="328" ht="150" customHeight="1" spans="1:31">
      <c r="A328" s="49">
        <v>1</v>
      </c>
      <c r="B328" s="100" t="s">
        <v>61</v>
      </c>
      <c r="C328" s="49" t="s">
        <v>62</v>
      </c>
      <c r="D328" s="49" t="s">
        <v>1227</v>
      </c>
      <c r="E328" s="99" t="s">
        <v>129</v>
      </c>
      <c r="F328" s="49" t="s">
        <v>1228</v>
      </c>
      <c r="G328" s="49"/>
      <c r="H328" s="49" t="s">
        <v>1229</v>
      </c>
      <c r="I328" s="104">
        <v>5000</v>
      </c>
      <c r="J328" s="104"/>
      <c r="K328" s="104"/>
      <c r="L328" s="104"/>
      <c r="M328" s="104">
        <v>5000</v>
      </c>
      <c r="N328" s="104">
        <v>5000</v>
      </c>
      <c r="O328" s="104"/>
      <c r="P328" s="104"/>
      <c r="Q328" s="104"/>
      <c r="R328" s="104">
        <v>5000</v>
      </c>
      <c r="S328" s="104">
        <v>0</v>
      </c>
      <c r="T328" s="104"/>
      <c r="U328" s="104"/>
      <c r="V328" s="104"/>
      <c r="W328" s="104">
        <v>0</v>
      </c>
      <c r="X328" s="49" t="s">
        <v>356</v>
      </c>
      <c r="Y328" s="49" t="s">
        <v>1230</v>
      </c>
      <c r="Z328" s="49" t="s">
        <v>1231</v>
      </c>
      <c r="AA328" s="49" t="s">
        <v>1231</v>
      </c>
      <c r="AB328" s="49"/>
      <c r="AC328" s="49"/>
      <c r="AD328" s="49"/>
      <c r="AE328" s="49"/>
    </row>
    <row r="329" s="75" customFormat="1" ht="34.5" customHeight="1" spans="1:31">
      <c r="A329" s="91" t="s">
        <v>1232</v>
      </c>
      <c r="B329" s="92"/>
      <c r="C329" s="92"/>
      <c r="D329" s="92"/>
      <c r="E329" s="92"/>
      <c r="F329" s="92"/>
      <c r="G329" s="92"/>
      <c r="H329" s="93"/>
      <c r="I329" s="105">
        <f t="shared" ref="I329:N329" si="44">SUM(I328)</f>
        <v>5000</v>
      </c>
      <c r="J329" s="105">
        <f t="shared" si="44"/>
        <v>0</v>
      </c>
      <c r="K329" s="105"/>
      <c r="L329" s="105"/>
      <c r="M329" s="105">
        <f t="shared" si="44"/>
        <v>5000</v>
      </c>
      <c r="N329" s="105">
        <f t="shared" si="44"/>
        <v>5000</v>
      </c>
      <c r="O329" s="105"/>
      <c r="P329" s="105"/>
      <c r="Q329" s="105"/>
      <c r="R329" s="105">
        <f>SUM(R328)</f>
        <v>5000</v>
      </c>
      <c r="S329" s="105"/>
      <c r="T329" s="105"/>
      <c r="U329" s="105"/>
      <c r="V329" s="105"/>
      <c r="W329" s="105">
        <f>SUM(W328)</f>
        <v>0</v>
      </c>
      <c r="X329" s="112"/>
      <c r="Y329" s="112"/>
      <c r="Z329" s="112"/>
      <c r="AA329" s="112"/>
      <c r="AB329" s="112"/>
      <c r="AC329" s="114"/>
      <c r="AD329" s="114"/>
      <c r="AE329" s="114"/>
    </row>
    <row r="330" ht="66" customHeight="1" spans="1:31">
      <c r="A330" s="49">
        <v>1</v>
      </c>
      <c r="B330" s="28" t="s">
        <v>1233</v>
      </c>
      <c r="C330" s="49" t="s">
        <v>1234</v>
      </c>
      <c r="D330" s="49" t="s">
        <v>1235</v>
      </c>
      <c r="E330" s="96" t="s">
        <v>161</v>
      </c>
      <c r="F330" s="49" t="s">
        <v>1236</v>
      </c>
      <c r="G330" s="28" t="s">
        <v>1237</v>
      </c>
      <c r="H330" s="100" t="s">
        <v>1238</v>
      </c>
      <c r="I330" s="104">
        <v>143.8288</v>
      </c>
      <c r="J330" s="104"/>
      <c r="K330" s="104"/>
      <c r="L330" s="104">
        <v>143.8288</v>
      </c>
      <c r="M330" s="104"/>
      <c r="N330" s="104">
        <v>143.8288</v>
      </c>
      <c r="O330" s="104"/>
      <c r="P330" s="104"/>
      <c r="Q330" s="104">
        <v>143.8288</v>
      </c>
      <c r="R330" s="104"/>
      <c r="S330" s="104"/>
      <c r="T330" s="104"/>
      <c r="U330" s="104"/>
      <c r="V330" s="104">
        <v>0</v>
      </c>
      <c r="W330" s="104"/>
      <c r="X330" s="100" t="s">
        <v>1239</v>
      </c>
      <c r="Y330" s="100" t="s">
        <v>1240</v>
      </c>
      <c r="Z330" s="49"/>
      <c r="AA330" s="220" t="s">
        <v>1241</v>
      </c>
      <c r="AB330" s="49"/>
      <c r="AC330" s="49" t="s">
        <v>625</v>
      </c>
      <c r="AD330" s="49"/>
      <c r="AE330" s="49"/>
    </row>
    <row r="331" ht="60" customHeight="1" spans="1:31">
      <c r="A331" s="49">
        <v>2</v>
      </c>
      <c r="B331" s="191" t="s">
        <v>1242</v>
      </c>
      <c r="C331" s="192" t="s">
        <v>1243</v>
      </c>
      <c r="D331" s="49" t="s">
        <v>1244</v>
      </c>
      <c r="E331" s="96" t="s">
        <v>161</v>
      </c>
      <c r="F331" s="49" t="s">
        <v>1236</v>
      </c>
      <c r="G331" s="49" t="s">
        <v>1245</v>
      </c>
      <c r="H331" s="49" t="s">
        <v>1246</v>
      </c>
      <c r="I331" s="104">
        <v>66.1067</v>
      </c>
      <c r="J331" s="104"/>
      <c r="K331" s="104"/>
      <c r="L331" s="104">
        <v>66.1067</v>
      </c>
      <c r="M331" s="104"/>
      <c r="N331" s="104">
        <v>66.1067</v>
      </c>
      <c r="O331" s="104"/>
      <c r="P331" s="104"/>
      <c r="Q331" s="104">
        <v>66.1067</v>
      </c>
      <c r="R331" s="104"/>
      <c r="S331" s="104"/>
      <c r="T331" s="104"/>
      <c r="U331" s="104"/>
      <c r="V331" s="104">
        <v>0</v>
      </c>
      <c r="W331" s="104"/>
      <c r="X331" s="49" t="s">
        <v>291</v>
      </c>
      <c r="Y331" s="49" t="s">
        <v>173</v>
      </c>
      <c r="Z331" s="49">
        <v>5242</v>
      </c>
      <c r="AA331" s="49">
        <v>15814</v>
      </c>
      <c r="AB331" s="49">
        <v>9873</v>
      </c>
      <c r="AC331" s="49" t="s">
        <v>625</v>
      </c>
      <c r="AD331" s="49"/>
      <c r="AE331" s="49"/>
    </row>
    <row r="332" ht="60" customHeight="1" spans="1:31">
      <c r="A332" s="49">
        <v>3</v>
      </c>
      <c r="B332" s="186" t="s">
        <v>59</v>
      </c>
      <c r="C332" s="52" t="s">
        <v>1247</v>
      </c>
      <c r="D332" s="49" t="s">
        <v>1248</v>
      </c>
      <c r="E332" s="96" t="s">
        <v>213</v>
      </c>
      <c r="F332" s="49" t="s">
        <v>1236</v>
      </c>
      <c r="G332" s="49" t="s">
        <v>1249</v>
      </c>
      <c r="H332" s="49" t="s">
        <v>1250</v>
      </c>
      <c r="I332" s="104">
        <v>100</v>
      </c>
      <c r="J332" s="104"/>
      <c r="K332" s="104"/>
      <c r="L332" s="104"/>
      <c r="M332" s="104">
        <v>100</v>
      </c>
      <c r="N332" s="104">
        <v>100</v>
      </c>
      <c r="O332" s="104"/>
      <c r="P332" s="104"/>
      <c r="Q332" s="104"/>
      <c r="R332" s="104">
        <v>100</v>
      </c>
      <c r="S332" s="104"/>
      <c r="T332" s="104"/>
      <c r="U332" s="104"/>
      <c r="V332" s="104"/>
      <c r="W332" s="104"/>
      <c r="X332" s="49">
        <v>2018.02</v>
      </c>
      <c r="Y332" s="49">
        <v>2018.12</v>
      </c>
      <c r="Z332" s="49">
        <v>350</v>
      </c>
      <c r="AA332" s="49">
        <v>350</v>
      </c>
      <c r="AB332" s="49"/>
      <c r="AC332" s="49"/>
      <c r="AD332" s="49"/>
      <c r="AE332" s="49"/>
    </row>
    <row r="333" s="75" customFormat="1" ht="34.5" customHeight="1" spans="1:31">
      <c r="A333" s="91" t="s">
        <v>1251</v>
      </c>
      <c r="B333" s="92"/>
      <c r="C333" s="92"/>
      <c r="D333" s="92"/>
      <c r="E333" s="92"/>
      <c r="F333" s="92"/>
      <c r="G333" s="92"/>
      <c r="H333" s="93"/>
      <c r="I333" s="105">
        <f t="shared" ref="I333:W333" si="45">SUM(I330:I332)</f>
        <v>309.9355</v>
      </c>
      <c r="J333" s="105"/>
      <c r="K333" s="105"/>
      <c r="L333" s="105">
        <f t="shared" si="45"/>
        <v>209.9355</v>
      </c>
      <c r="M333" s="105">
        <f t="shared" si="45"/>
        <v>100</v>
      </c>
      <c r="N333" s="105">
        <f t="shared" si="45"/>
        <v>309.9355</v>
      </c>
      <c r="O333" s="105">
        <f t="shared" si="45"/>
        <v>0</v>
      </c>
      <c r="P333" s="105">
        <f t="shared" si="45"/>
        <v>0</v>
      </c>
      <c r="Q333" s="105">
        <f t="shared" si="45"/>
        <v>209.9355</v>
      </c>
      <c r="R333" s="105">
        <f t="shared" si="45"/>
        <v>100</v>
      </c>
      <c r="S333" s="105">
        <f t="shared" si="45"/>
        <v>0</v>
      </c>
      <c r="T333" s="105">
        <f t="shared" si="45"/>
        <v>0</v>
      </c>
      <c r="U333" s="105">
        <f t="shared" si="45"/>
        <v>0</v>
      </c>
      <c r="V333" s="105">
        <f t="shared" si="45"/>
        <v>0</v>
      </c>
      <c r="W333" s="105">
        <f t="shared" si="45"/>
        <v>0</v>
      </c>
      <c r="X333" s="112"/>
      <c r="Y333" s="112"/>
      <c r="Z333" s="112"/>
      <c r="AA333" s="112"/>
      <c r="AB333" s="112"/>
      <c r="AC333" s="114"/>
      <c r="AD333" s="114"/>
      <c r="AE333" s="114"/>
    </row>
    <row r="334" ht="60" customHeight="1" spans="1:31">
      <c r="A334" s="49">
        <v>1</v>
      </c>
      <c r="B334" s="191" t="s">
        <v>1252</v>
      </c>
      <c r="C334" s="192" t="s">
        <v>1253</v>
      </c>
      <c r="D334" s="49" t="s">
        <v>1254</v>
      </c>
      <c r="E334" s="96" t="s">
        <v>96</v>
      </c>
      <c r="F334" s="49" t="s">
        <v>1255</v>
      </c>
      <c r="G334" s="49" t="s">
        <v>1256</v>
      </c>
      <c r="H334" s="49" t="s">
        <v>1257</v>
      </c>
      <c r="I334" s="104">
        <v>921.0383</v>
      </c>
      <c r="J334" s="104"/>
      <c r="K334" s="104"/>
      <c r="L334" s="104">
        <v>921.0383</v>
      </c>
      <c r="M334" s="104"/>
      <c r="N334" s="104">
        <v>897.2883</v>
      </c>
      <c r="O334" s="104"/>
      <c r="P334" s="104"/>
      <c r="Q334" s="104">
        <v>897.2883</v>
      </c>
      <c r="R334" s="104"/>
      <c r="S334" s="104">
        <v>23.75</v>
      </c>
      <c r="T334" s="104"/>
      <c r="U334" s="104"/>
      <c r="V334" s="104">
        <v>23.75</v>
      </c>
      <c r="W334" s="104"/>
      <c r="X334" s="49" t="s">
        <v>1258</v>
      </c>
      <c r="Y334" s="49" t="s">
        <v>1259</v>
      </c>
      <c r="Z334" s="49"/>
      <c r="AA334" s="49">
        <v>6060</v>
      </c>
      <c r="AB334" s="49"/>
      <c r="AC334" s="49"/>
      <c r="AD334" s="49"/>
      <c r="AE334" s="49"/>
    </row>
    <row r="335" s="75" customFormat="1" ht="34.5" customHeight="1" spans="1:31">
      <c r="A335" s="91" t="s">
        <v>1260</v>
      </c>
      <c r="B335" s="92"/>
      <c r="C335" s="92"/>
      <c r="D335" s="92"/>
      <c r="E335" s="92"/>
      <c r="F335" s="92"/>
      <c r="G335" s="92"/>
      <c r="H335" s="93"/>
      <c r="I335" s="105">
        <f t="shared" ref="I335:N335" si="46">SUM(I334:I334)</f>
        <v>921.0383</v>
      </c>
      <c r="J335" s="105"/>
      <c r="K335" s="105"/>
      <c r="L335" s="105">
        <f t="shared" si="46"/>
        <v>921.0383</v>
      </c>
      <c r="M335" s="105"/>
      <c r="N335" s="105">
        <f t="shared" si="46"/>
        <v>897.2883</v>
      </c>
      <c r="O335" s="105"/>
      <c r="P335" s="105"/>
      <c r="Q335" s="105">
        <f t="shared" ref="Q335:U335" si="47">SUM(Q334:Q334)</f>
        <v>897.2883</v>
      </c>
      <c r="R335" s="105"/>
      <c r="S335" s="105">
        <f t="shared" si="47"/>
        <v>23.75</v>
      </c>
      <c r="T335" s="105"/>
      <c r="U335" s="105">
        <f t="shared" si="47"/>
        <v>0</v>
      </c>
      <c r="V335" s="105"/>
      <c r="W335" s="105"/>
      <c r="X335" s="112"/>
      <c r="Y335" s="112"/>
      <c r="Z335" s="112"/>
      <c r="AA335" s="112"/>
      <c r="AB335" s="112"/>
      <c r="AC335" s="114"/>
      <c r="AD335" s="114"/>
      <c r="AE335" s="114"/>
    </row>
    <row r="336" ht="42" customHeight="1" spans="1:31">
      <c r="A336" s="49">
        <v>1</v>
      </c>
      <c r="B336" s="122" t="s">
        <v>1261</v>
      </c>
      <c r="C336" s="193" t="s">
        <v>1262</v>
      </c>
      <c r="D336" s="49" t="s">
        <v>1263</v>
      </c>
      <c r="E336" s="49" t="s">
        <v>1264</v>
      </c>
      <c r="F336" s="49" t="s">
        <v>1265</v>
      </c>
      <c r="G336" s="49" t="s">
        <v>1266</v>
      </c>
      <c r="H336" s="49" t="s">
        <v>1267</v>
      </c>
      <c r="I336" s="104">
        <v>20</v>
      </c>
      <c r="J336" s="104"/>
      <c r="K336" s="104"/>
      <c r="L336" s="104">
        <v>20</v>
      </c>
      <c r="M336" s="104"/>
      <c r="N336" s="104">
        <v>19</v>
      </c>
      <c r="O336" s="104"/>
      <c r="P336" s="104"/>
      <c r="Q336" s="104">
        <v>19</v>
      </c>
      <c r="R336" s="104"/>
      <c r="S336" s="104">
        <v>1</v>
      </c>
      <c r="T336" s="104"/>
      <c r="U336" s="104"/>
      <c r="V336" s="104">
        <v>1</v>
      </c>
      <c r="W336" s="104"/>
      <c r="X336" s="49" t="s">
        <v>433</v>
      </c>
      <c r="Y336" s="49" t="s">
        <v>196</v>
      </c>
      <c r="Z336" s="49">
        <v>35</v>
      </c>
      <c r="AA336" s="49">
        <v>200</v>
      </c>
      <c r="AB336" s="49"/>
      <c r="AC336" s="49"/>
      <c r="AD336" s="49"/>
      <c r="AE336" s="49"/>
    </row>
    <row r="337" ht="42" customHeight="1" spans="1:31">
      <c r="A337" s="49">
        <v>2</v>
      </c>
      <c r="B337" s="122" t="s">
        <v>1261</v>
      </c>
      <c r="C337" s="193"/>
      <c r="D337" s="49" t="s">
        <v>1268</v>
      </c>
      <c r="E337" s="49" t="s">
        <v>1269</v>
      </c>
      <c r="F337" s="49" t="s">
        <v>1270</v>
      </c>
      <c r="G337" s="49" t="s">
        <v>1271</v>
      </c>
      <c r="H337" s="49" t="s">
        <v>1272</v>
      </c>
      <c r="I337" s="104">
        <v>10</v>
      </c>
      <c r="J337" s="104"/>
      <c r="K337" s="104"/>
      <c r="L337" s="104">
        <v>10</v>
      </c>
      <c r="M337" s="104"/>
      <c r="N337" s="104">
        <v>9.5</v>
      </c>
      <c r="O337" s="104"/>
      <c r="P337" s="104"/>
      <c r="Q337" s="104">
        <v>9.5</v>
      </c>
      <c r="R337" s="104"/>
      <c r="S337" s="104">
        <v>0.5</v>
      </c>
      <c r="T337" s="104"/>
      <c r="U337" s="104"/>
      <c r="V337" s="104">
        <v>0.5</v>
      </c>
      <c r="W337" s="104"/>
      <c r="X337" s="49" t="s">
        <v>433</v>
      </c>
      <c r="Y337" s="49" t="s">
        <v>585</v>
      </c>
      <c r="Z337" s="49">
        <v>10</v>
      </c>
      <c r="AA337" s="49">
        <v>35</v>
      </c>
      <c r="AB337" s="49"/>
      <c r="AC337" s="49"/>
      <c r="AD337" s="49"/>
      <c r="AE337" s="49"/>
    </row>
    <row r="338" ht="42" customHeight="1" spans="1:31">
      <c r="A338" s="49">
        <v>3</v>
      </c>
      <c r="B338" s="122" t="s">
        <v>1261</v>
      </c>
      <c r="C338" s="193"/>
      <c r="D338" s="49" t="s">
        <v>1273</v>
      </c>
      <c r="E338" s="49" t="s">
        <v>1269</v>
      </c>
      <c r="F338" s="49" t="s">
        <v>1274</v>
      </c>
      <c r="G338" s="49" t="s">
        <v>1274</v>
      </c>
      <c r="H338" s="49" t="s">
        <v>1275</v>
      </c>
      <c r="I338" s="104">
        <v>6</v>
      </c>
      <c r="J338" s="104"/>
      <c r="K338" s="104"/>
      <c r="L338" s="104">
        <v>6</v>
      </c>
      <c r="M338" s="104"/>
      <c r="N338" s="104">
        <v>5.7</v>
      </c>
      <c r="O338" s="104"/>
      <c r="P338" s="104"/>
      <c r="Q338" s="104">
        <v>5.7</v>
      </c>
      <c r="R338" s="104"/>
      <c r="S338" s="104">
        <v>0.3</v>
      </c>
      <c r="T338" s="104"/>
      <c r="U338" s="104"/>
      <c r="V338" s="104">
        <v>0.3</v>
      </c>
      <c r="W338" s="104"/>
      <c r="X338" s="49" t="s">
        <v>433</v>
      </c>
      <c r="Y338" s="49" t="s">
        <v>434</v>
      </c>
      <c r="Z338" s="49">
        <v>86</v>
      </c>
      <c r="AA338" s="49">
        <v>337</v>
      </c>
      <c r="AB338" s="49"/>
      <c r="AC338" s="49"/>
      <c r="AD338" s="49"/>
      <c r="AE338" s="49"/>
    </row>
    <row r="339" ht="44.1" customHeight="1" spans="1:31">
      <c r="A339" s="49">
        <v>4</v>
      </c>
      <c r="B339" s="122" t="s">
        <v>1261</v>
      </c>
      <c r="C339" s="193"/>
      <c r="D339" s="49" t="s">
        <v>1276</v>
      </c>
      <c r="E339" s="49" t="s">
        <v>1269</v>
      </c>
      <c r="F339" s="49" t="s">
        <v>1277</v>
      </c>
      <c r="G339" s="49" t="s">
        <v>1278</v>
      </c>
      <c r="H339" s="49" t="s">
        <v>1279</v>
      </c>
      <c r="I339" s="104">
        <v>10</v>
      </c>
      <c r="J339" s="104"/>
      <c r="K339" s="104"/>
      <c r="L339" s="104">
        <v>10</v>
      </c>
      <c r="M339" s="104"/>
      <c r="N339" s="104">
        <v>9.5</v>
      </c>
      <c r="O339" s="104"/>
      <c r="P339" s="104"/>
      <c r="Q339" s="104">
        <v>9.5</v>
      </c>
      <c r="R339" s="104"/>
      <c r="S339" s="104">
        <v>0.5</v>
      </c>
      <c r="T339" s="104"/>
      <c r="U339" s="104"/>
      <c r="V339" s="104">
        <v>0.5</v>
      </c>
      <c r="W339" s="104"/>
      <c r="X339" s="49" t="s">
        <v>196</v>
      </c>
      <c r="Y339" s="49" t="s">
        <v>209</v>
      </c>
      <c r="Z339" s="49">
        <v>16</v>
      </c>
      <c r="AA339" s="49">
        <v>45</v>
      </c>
      <c r="AB339" s="49"/>
      <c r="AC339" s="49"/>
      <c r="AD339" s="49"/>
      <c r="AE339" s="49"/>
    </row>
    <row r="340" ht="50.1" customHeight="1" spans="1:31">
      <c r="A340" s="49">
        <v>5</v>
      </c>
      <c r="B340" s="122" t="s">
        <v>1261</v>
      </c>
      <c r="C340" s="193"/>
      <c r="D340" s="49" t="s">
        <v>1280</v>
      </c>
      <c r="E340" s="49" t="s">
        <v>1264</v>
      </c>
      <c r="F340" s="49" t="s">
        <v>1281</v>
      </c>
      <c r="G340" s="49" t="s">
        <v>1282</v>
      </c>
      <c r="H340" s="49" t="s">
        <v>1283</v>
      </c>
      <c r="I340" s="104">
        <v>7</v>
      </c>
      <c r="J340" s="104"/>
      <c r="K340" s="104"/>
      <c r="L340" s="104">
        <v>7</v>
      </c>
      <c r="M340" s="104"/>
      <c r="N340" s="104">
        <v>6.65</v>
      </c>
      <c r="O340" s="104"/>
      <c r="P340" s="104"/>
      <c r="Q340" s="104">
        <v>6.65</v>
      </c>
      <c r="R340" s="104"/>
      <c r="S340" s="104">
        <v>0.35</v>
      </c>
      <c r="T340" s="104"/>
      <c r="U340" s="104"/>
      <c r="V340" s="104">
        <v>0.35</v>
      </c>
      <c r="W340" s="104"/>
      <c r="X340" s="49" t="s">
        <v>458</v>
      </c>
      <c r="Y340" s="49" t="s">
        <v>1284</v>
      </c>
      <c r="Z340" s="49">
        <v>23</v>
      </c>
      <c r="AA340" s="49">
        <v>52</v>
      </c>
      <c r="AB340" s="49"/>
      <c r="AC340" s="49"/>
      <c r="AD340" s="49"/>
      <c r="AE340" s="49"/>
    </row>
    <row r="341" ht="50.1" customHeight="1" spans="1:31">
      <c r="A341" s="49">
        <v>6</v>
      </c>
      <c r="B341" s="122" t="s">
        <v>1261</v>
      </c>
      <c r="C341" s="193"/>
      <c r="D341" s="49" t="s">
        <v>1285</v>
      </c>
      <c r="E341" s="49" t="s">
        <v>1269</v>
      </c>
      <c r="F341" s="49" t="s">
        <v>1286</v>
      </c>
      <c r="G341" s="49" t="s">
        <v>287</v>
      </c>
      <c r="H341" s="49" t="s">
        <v>1287</v>
      </c>
      <c r="I341" s="104">
        <v>15</v>
      </c>
      <c r="J341" s="104"/>
      <c r="K341" s="104"/>
      <c r="L341" s="104">
        <v>15</v>
      </c>
      <c r="M341" s="104"/>
      <c r="N341" s="104">
        <v>14.25</v>
      </c>
      <c r="O341" s="104"/>
      <c r="P341" s="104"/>
      <c r="Q341" s="104">
        <v>14.25</v>
      </c>
      <c r="R341" s="104"/>
      <c r="S341" s="104">
        <v>0.75</v>
      </c>
      <c r="T341" s="104"/>
      <c r="U341" s="104"/>
      <c r="V341" s="104">
        <v>0.75</v>
      </c>
      <c r="W341" s="104"/>
      <c r="X341" s="49" t="s">
        <v>196</v>
      </c>
      <c r="Y341" s="49" t="s">
        <v>209</v>
      </c>
      <c r="Z341" s="49">
        <v>45</v>
      </c>
      <c r="AA341" s="49">
        <v>120</v>
      </c>
      <c r="AB341" s="49"/>
      <c r="AC341" s="49"/>
      <c r="AD341" s="49"/>
      <c r="AE341" s="49"/>
    </row>
    <row r="342" ht="50.1" customHeight="1" spans="1:31">
      <c r="A342" s="49">
        <v>7</v>
      </c>
      <c r="B342" s="122" t="s">
        <v>1261</v>
      </c>
      <c r="C342" s="194"/>
      <c r="D342" s="49" t="s">
        <v>1288</v>
      </c>
      <c r="E342" s="49" t="s">
        <v>1269</v>
      </c>
      <c r="F342" s="49" t="s">
        <v>1277</v>
      </c>
      <c r="G342" s="49" t="s">
        <v>1278</v>
      </c>
      <c r="H342" s="49" t="s">
        <v>1289</v>
      </c>
      <c r="I342" s="104">
        <v>3</v>
      </c>
      <c r="J342" s="104"/>
      <c r="K342" s="104"/>
      <c r="L342" s="104">
        <v>3</v>
      </c>
      <c r="M342" s="104"/>
      <c r="N342" s="104">
        <v>3</v>
      </c>
      <c r="O342" s="104"/>
      <c r="P342" s="104"/>
      <c r="Q342" s="104">
        <v>3</v>
      </c>
      <c r="R342" s="104"/>
      <c r="S342" s="104">
        <v>0</v>
      </c>
      <c r="T342" s="104"/>
      <c r="U342" s="104"/>
      <c r="V342" s="104">
        <v>0</v>
      </c>
      <c r="W342" s="104"/>
      <c r="X342" s="49" t="s">
        <v>196</v>
      </c>
      <c r="Y342" s="49" t="s">
        <v>209</v>
      </c>
      <c r="Z342" s="49">
        <v>16</v>
      </c>
      <c r="AA342" s="49">
        <v>45</v>
      </c>
      <c r="AB342" s="49"/>
      <c r="AC342" s="49"/>
      <c r="AD342" s="49"/>
      <c r="AE342" s="49"/>
    </row>
    <row r="343" s="75" customFormat="1" ht="34.5" customHeight="1" spans="1:31">
      <c r="A343" s="91" t="s">
        <v>1290</v>
      </c>
      <c r="B343" s="92"/>
      <c r="C343" s="92"/>
      <c r="D343" s="92"/>
      <c r="E343" s="92"/>
      <c r="F343" s="92"/>
      <c r="G343" s="92"/>
      <c r="H343" s="93"/>
      <c r="I343" s="105">
        <f t="shared" ref="I343:N343" si="48">SUM(I336:I342)</f>
        <v>71</v>
      </c>
      <c r="J343" s="105"/>
      <c r="K343" s="105"/>
      <c r="L343" s="105">
        <f t="shared" si="48"/>
        <v>71</v>
      </c>
      <c r="M343" s="105"/>
      <c r="N343" s="105">
        <f t="shared" si="48"/>
        <v>67.6</v>
      </c>
      <c r="O343" s="105"/>
      <c r="P343" s="105"/>
      <c r="Q343" s="105">
        <f t="shared" ref="Q343:V343" si="49">SUM(Q336:Q342)</f>
        <v>67.6</v>
      </c>
      <c r="R343" s="105"/>
      <c r="S343" s="105">
        <f t="shared" si="49"/>
        <v>3.4</v>
      </c>
      <c r="T343" s="105"/>
      <c r="U343" s="105"/>
      <c r="V343" s="105">
        <f t="shared" si="49"/>
        <v>3.4</v>
      </c>
      <c r="W343" s="105"/>
      <c r="X343" s="112"/>
      <c r="Y343" s="112"/>
      <c r="Z343" s="112"/>
      <c r="AA343" s="112"/>
      <c r="AB343" s="112"/>
      <c r="AC343" s="114"/>
      <c r="AD343" s="114"/>
      <c r="AE343" s="114"/>
    </row>
    <row r="344" s="79" customFormat="1" ht="84" spans="1:31">
      <c r="A344" s="49">
        <v>1</v>
      </c>
      <c r="B344" s="49" t="s">
        <v>1291</v>
      </c>
      <c r="C344" s="49" t="s">
        <v>1292</v>
      </c>
      <c r="D344" s="49" t="s">
        <v>1293</v>
      </c>
      <c r="E344" s="49" t="s">
        <v>1294</v>
      </c>
      <c r="F344" s="49" t="s">
        <v>1295</v>
      </c>
      <c r="G344" s="49" t="s">
        <v>1296</v>
      </c>
      <c r="H344" s="49" t="s">
        <v>1293</v>
      </c>
      <c r="I344" s="104">
        <v>45.94</v>
      </c>
      <c r="J344" s="104"/>
      <c r="K344" s="104"/>
      <c r="L344" s="104">
        <v>45.94</v>
      </c>
      <c r="M344" s="104"/>
      <c r="N344" s="104">
        <v>45.94</v>
      </c>
      <c r="O344" s="104"/>
      <c r="P344" s="104"/>
      <c r="Q344" s="104">
        <v>45.94</v>
      </c>
      <c r="R344" s="104"/>
      <c r="S344" s="104">
        <v>0</v>
      </c>
      <c r="T344" s="104"/>
      <c r="U344" s="104"/>
      <c r="V344" s="104">
        <v>0</v>
      </c>
      <c r="W344" s="104"/>
      <c r="X344" s="49" t="s">
        <v>1297</v>
      </c>
      <c r="Y344" s="49" t="s">
        <v>100</v>
      </c>
      <c r="Z344" s="49">
        <v>2282</v>
      </c>
      <c r="AA344" s="49">
        <v>2282</v>
      </c>
      <c r="AB344" s="49">
        <v>6</v>
      </c>
      <c r="AC344" s="134"/>
      <c r="AD344" s="134"/>
      <c r="AE344" s="134"/>
    </row>
    <row r="345" s="79" customFormat="1" ht="60" spans="1:31">
      <c r="A345" s="49">
        <v>2</v>
      </c>
      <c r="B345" s="49" t="s">
        <v>1298</v>
      </c>
      <c r="C345" s="49" t="s">
        <v>1299</v>
      </c>
      <c r="D345" s="49" t="s">
        <v>1293</v>
      </c>
      <c r="E345" s="49" t="s">
        <v>1294</v>
      </c>
      <c r="F345" s="49" t="s">
        <v>1295</v>
      </c>
      <c r="G345" s="49" t="s">
        <v>1296</v>
      </c>
      <c r="H345" s="49" t="s">
        <v>1293</v>
      </c>
      <c r="I345" s="104">
        <v>1.46</v>
      </c>
      <c r="J345" s="104"/>
      <c r="K345" s="104"/>
      <c r="L345" s="104">
        <v>1.46</v>
      </c>
      <c r="M345" s="104"/>
      <c r="N345" s="104">
        <v>1.46</v>
      </c>
      <c r="O345" s="104"/>
      <c r="P345" s="104"/>
      <c r="Q345" s="104">
        <v>1.46</v>
      </c>
      <c r="R345" s="104"/>
      <c r="S345" s="104">
        <v>0</v>
      </c>
      <c r="T345" s="104"/>
      <c r="U345" s="104"/>
      <c r="V345" s="104">
        <v>0</v>
      </c>
      <c r="W345" s="104"/>
      <c r="X345" s="49" t="s">
        <v>181</v>
      </c>
      <c r="Y345" s="49" t="s">
        <v>196</v>
      </c>
      <c r="Z345" s="49">
        <v>73</v>
      </c>
      <c r="AA345" s="49">
        <v>73</v>
      </c>
      <c r="AB345" s="49"/>
      <c r="AC345" s="134"/>
      <c r="AD345" s="134"/>
      <c r="AE345" s="134"/>
    </row>
    <row r="346" s="79" customFormat="1" ht="72" spans="1:31">
      <c r="A346" s="49">
        <v>3</v>
      </c>
      <c r="B346" s="49" t="s">
        <v>1300</v>
      </c>
      <c r="C346" s="49" t="s">
        <v>1301</v>
      </c>
      <c r="D346" s="49" t="s">
        <v>1302</v>
      </c>
      <c r="E346" s="49" t="s">
        <v>1294</v>
      </c>
      <c r="F346" s="49" t="s">
        <v>1295</v>
      </c>
      <c r="G346" s="49" t="s">
        <v>1296</v>
      </c>
      <c r="H346" s="49" t="s">
        <v>1302</v>
      </c>
      <c r="I346" s="104">
        <v>67.7</v>
      </c>
      <c r="J346" s="104"/>
      <c r="K346" s="104"/>
      <c r="L346" s="104">
        <v>67.7</v>
      </c>
      <c r="M346" s="104"/>
      <c r="N346" s="104">
        <v>67.7</v>
      </c>
      <c r="O346" s="104"/>
      <c r="P346" s="104"/>
      <c r="Q346" s="104">
        <v>67.7</v>
      </c>
      <c r="R346" s="104"/>
      <c r="S346" s="104">
        <v>0</v>
      </c>
      <c r="T346" s="104"/>
      <c r="U346" s="104"/>
      <c r="V346" s="104">
        <v>0</v>
      </c>
      <c r="W346" s="104"/>
      <c r="X346" s="49" t="s">
        <v>434</v>
      </c>
      <c r="Y346" s="49" t="s">
        <v>340</v>
      </c>
      <c r="Z346" s="49">
        <v>1975</v>
      </c>
      <c r="AA346" s="49">
        <v>1975</v>
      </c>
      <c r="AB346" s="49">
        <v>2</v>
      </c>
      <c r="AC346" s="134"/>
      <c r="AD346" s="134"/>
      <c r="AE346" s="134"/>
    </row>
    <row r="347" s="79" customFormat="1" ht="90" customHeight="1" spans="1:31">
      <c r="A347" s="49">
        <v>4</v>
      </c>
      <c r="B347" s="49" t="s">
        <v>1303</v>
      </c>
      <c r="C347" s="49" t="s">
        <v>1304</v>
      </c>
      <c r="D347" s="49" t="s">
        <v>1305</v>
      </c>
      <c r="E347" s="49" t="s">
        <v>1294</v>
      </c>
      <c r="F347" s="49" t="s">
        <v>1295</v>
      </c>
      <c r="G347" s="49" t="s">
        <v>1296</v>
      </c>
      <c r="H347" s="49" t="s">
        <v>1305</v>
      </c>
      <c r="I347" s="104">
        <v>29.18</v>
      </c>
      <c r="J347" s="104"/>
      <c r="K347" s="104"/>
      <c r="L347" s="104">
        <v>29.18</v>
      </c>
      <c r="M347" s="104"/>
      <c r="N347" s="104">
        <v>29.18</v>
      </c>
      <c r="O347" s="104"/>
      <c r="P347" s="104"/>
      <c r="Q347" s="104">
        <v>29.18</v>
      </c>
      <c r="R347" s="104"/>
      <c r="S347" s="104">
        <v>0</v>
      </c>
      <c r="T347" s="104"/>
      <c r="U347" s="104"/>
      <c r="V347" s="104">
        <v>0</v>
      </c>
      <c r="W347" s="104"/>
      <c r="X347" s="49" t="s">
        <v>493</v>
      </c>
      <c r="Y347" s="49" t="s">
        <v>1306</v>
      </c>
      <c r="Z347" s="49">
        <v>730</v>
      </c>
      <c r="AA347" s="49">
        <v>730</v>
      </c>
      <c r="AB347" s="49"/>
      <c r="AC347" s="134"/>
      <c r="AD347" s="134"/>
      <c r="AE347" s="134"/>
    </row>
    <row r="348" s="79" customFormat="1" ht="89.1" customHeight="1" spans="1:31">
      <c r="A348" s="49">
        <v>5</v>
      </c>
      <c r="B348" s="49" t="s">
        <v>1303</v>
      </c>
      <c r="C348" s="49" t="s">
        <v>1304</v>
      </c>
      <c r="D348" s="49" t="s">
        <v>1307</v>
      </c>
      <c r="E348" s="49" t="s">
        <v>1294</v>
      </c>
      <c r="F348" s="49" t="s">
        <v>1295</v>
      </c>
      <c r="G348" s="49" t="s">
        <v>1296</v>
      </c>
      <c r="H348" s="49" t="s">
        <v>1307</v>
      </c>
      <c r="I348" s="104">
        <v>64.2375</v>
      </c>
      <c r="J348" s="104"/>
      <c r="K348" s="104"/>
      <c r="L348" s="104">
        <v>64.2375</v>
      </c>
      <c r="M348" s="104"/>
      <c r="N348" s="104">
        <v>64.2375</v>
      </c>
      <c r="O348" s="104"/>
      <c r="P348" s="104"/>
      <c r="Q348" s="104">
        <v>64.2375</v>
      </c>
      <c r="R348" s="104"/>
      <c r="S348" s="104">
        <v>0</v>
      </c>
      <c r="T348" s="104"/>
      <c r="U348" s="104"/>
      <c r="V348" s="104">
        <v>0</v>
      </c>
      <c r="W348" s="104"/>
      <c r="X348" s="49" t="s">
        <v>493</v>
      </c>
      <c r="Y348" s="49" t="s">
        <v>1306</v>
      </c>
      <c r="Z348" s="49">
        <v>1028</v>
      </c>
      <c r="AA348" s="49">
        <v>1028</v>
      </c>
      <c r="AB348" s="49"/>
      <c r="AC348" s="134"/>
      <c r="AD348" s="134"/>
      <c r="AE348" s="134"/>
    </row>
    <row r="349" s="75" customFormat="1" ht="34.5" customHeight="1" spans="1:31">
      <c r="A349" s="91" t="s">
        <v>1308</v>
      </c>
      <c r="B349" s="92"/>
      <c r="C349" s="92"/>
      <c r="D349" s="92"/>
      <c r="E349" s="92"/>
      <c r="F349" s="92"/>
      <c r="G349" s="92"/>
      <c r="H349" s="93"/>
      <c r="I349" s="105">
        <f t="shared" ref="I349:N349" si="50">SUM(I344:I348)</f>
        <v>208.5175</v>
      </c>
      <c r="J349" s="105"/>
      <c r="K349" s="105"/>
      <c r="L349" s="105">
        <f t="shared" si="50"/>
        <v>208.5175</v>
      </c>
      <c r="M349" s="105">
        <f t="shared" si="50"/>
        <v>0</v>
      </c>
      <c r="N349" s="105">
        <f t="shared" si="50"/>
        <v>208.5175</v>
      </c>
      <c r="O349" s="105"/>
      <c r="P349" s="105"/>
      <c r="Q349" s="105">
        <f>SUM(Q344:Q348)</f>
        <v>208.5175</v>
      </c>
      <c r="R349" s="105">
        <f>SUM(R344:R348)</f>
        <v>0</v>
      </c>
      <c r="S349" s="105">
        <v>0</v>
      </c>
      <c r="T349" s="105"/>
      <c r="U349" s="105"/>
      <c r="V349" s="105">
        <v>0</v>
      </c>
      <c r="W349" s="105"/>
      <c r="X349" s="112"/>
      <c r="Y349" s="112"/>
      <c r="Z349" s="112"/>
      <c r="AA349" s="112"/>
      <c r="AB349" s="112"/>
      <c r="AC349" s="114"/>
      <c r="AD349" s="114"/>
      <c r="AE349" s="114"/>
    </row>
    <row r="350" s="80" customFormat="1" ht="36" spans="1:16364">
      <c r="A350" s="159">
        <v>1</v>
      </c>
      <c r="B350" s="195" t="s">
        <v>1309</v>
      </c>
      <c r="C350" s="195" t="s">
        <v>1310</v>
      </c>
      <c r="D350" s="195" t="s">
        <v>1310</v>
      </c>
      <c r="E350" s="159" t="s">
        <v>1311</v>
      </c>
      <c r="F350" s="159" t="s">
        <v>1312</v>
      </c>
      <c r="G350" s="159" t="s">
        <v>1313</v>
      </c>
      <c r="H350" s="196" t="s">
        <v>1314</v>
      </c>
      <c r="I350" s="107">
        <v>1300</v>
      </c>
      <c r="J350" s="107">
        <v>1300</v>
      </c>
      <c r="K350" s="104"/>
      <c r="L350" s="104"/>
      <c r="M350" s="104"/>
      <c r="N350" s="104">
        <f t="shared" ref="N350:N357" si="51">O350+P350+Q350+R350</f>
        <v>1292.446481</v>
      </c>
      <c r="O350" s="107">
        <v>1292.446481</v>
      </c>
      <c r="P350" s="104"/>
      <c r="Q350" s="104"/>
      <c r="R350" s="104"/>
      <c r="S350" s="104">
        <f t="shared" ref="S350:S357" si="52">T350+V350+W350+U350</f>
        <v>7.55351900000005</v>
      </c>
      <c r="T350" s="104">
        <f t="shared" ref="T350:T354" si="53">J350-O350</f>
        <v>7.55351900000005</v>
      </c>
      <c r="U350" s="104"/>
      <c r="V350" s="104"/>
      <c r="W350" s="104"/>
      <c r="X350" s="109">
        <v>43101</v>
      </c>
      <c r="Y350" s="109">
        <v>43435</v>
      </c>
      <c r="Z350" s="49">
        <v>16365</v>
      </c>
      <c r="AA350" s="49">
        <v>16365</v>
      </c>
      <c r="AB350" s="49" t="s">
        <v>1178</v>
      </c>
      <c r="AC350" s="159"/>
      <c r="AD350" s="159"/>
      <c r="AE350" s="159"/>
      <c r="AF350" s="221"/>
      <c r="AG350" s="221"/>
      <c r="AH350" s="221"/>
      <c r="AI350" s="221"/>
      <c r="AJ350" s="221"/>
      <c r="AK350" s="221"/>
      <c r="AL350" s="221"/>
      <c r="AM350" s="221"/>
      <c r="AN350" s="221"/>
      <c r="AO350" s="221"/>
      <c r="AP350" s="221"/>
      <c r="AQ350" s="221"/>
      <c r="AR350" s="221"/>
      <c r="AS350" s="221"/>
      <c r="AT350" s="221"/>
      <c r="AU350" s="221"/>
      <c r="AV350" s="221"/>
      <c r="AW350" s="221"/>
      <c r="AX350" s="221"/>
      <c r="AY350" s="221"/>
      <c r="AZ350" s="221"/>
      <c r="BA350" s="221"/>
      <c r="BB350" s="221"/>
      <c r="BC350" s="221"/>
      <c r="BD350" s="221"/>
      <c r="BE350" s="221"/>
      <c r="BF350" s="221"/>
      <c r="BG350" s="221"/>
      <c r="BH350" s="221"/>
      <c r="BI350" s="221"/>
      <c r="BJ350" s="221"/>
      <c r="BK350" s="221"/>
      <c r="BL350" s="221"/>
      <c r="BM350" s="221"/>
      <c r="BN350" s="221"/>
      <c r="BO350" s="221"/>
      <c r="BP350" s="221"/>
      <c r="BQ350" s="221"/>
      <c r="BR350" s="221"/>
      <c r="BS350" s="221"/>
      <c r="BT350" s="221"/>
      <c r="BU350" s="221"/>
      <c r="BV350" s="221"/>
      <c r="BW350" s="221"/>
      <c r="BX350" s="221"/>
      <c r="BY350" s="221"/>
      <c r="BZ350" s="221"/>
      <c r="CA350" s="221"/>
      <c r="CB350" s="221"/>
      <c r="CC350" s="221"/>
      <c r="CD350" s="221"/>
      <c r="CE350" s="221"/>
      <c r="CF350" s="221"/>
      <c r="CG350" s="221"/>
      <c r="CH350" s="221"/>
      <c r="CI350" s="221"/>
      <c r="CJ350" s="221"/>
      <c r="CK350" s="221"/>
      <c r="CL350" s="221"/>
      <c r="CM350" s="221"/>
      <c r="CN350" s="221"/>
      <c r="CO350" s="221"/>
      <c r="CP350" s="221"/>
      <c r="CQ350" s="221"/>
      <c r="CR350" s="221"/>
      <c r="CS350" s="221"/>
      <c r="CT350" s="221"/>
      <c r="CU350" s="221"/>
      <c r="CV350" s="221"/>
      <c r="CW350" s="221"/>
      <c r="CX350" s="221"/>
      <c r="CY350" s="221"/>
      <c r="CZ350" s="221"/>
      <c r="DA350" s="221"/>
      <c r="DB350" s="221"/>
      <c r="DC350" s="221"/>
      <c r="DD350" s="221"/>
      <c r="DE350" s="221"/>
      <c r="DF350" s="221"/>
      <c r="DG350" s="221"/>
      <c r="DH350" s="221"/>
      <c r="DI350" s="221"/>
      <c r="DJ350" s="221"/>
      <c r="DK350" s="221"/>
      <c r="DL350" s="221"/>
      <c r="DM350" s="221"/>
      <c r="DN350" s="221"/>
      <c r="DO350" s="221"/>
      <c r="DP350" s="221"/>
      <c r="DQ350" s="221"/>
      <c r="DR350" s="221"/>
      <c r="DS350" s="221"/>
      <c r="DT350" s="221"/>
      <c r="DU350" s="221"/>
      <c r="DV350" s="221"/>
      <c r="DW350" s="221"/>
      <c r="DX350" s="221"/>
      <c r="DY350" s="221"/>
      <c r="DZ350" s="221"/>
      <c r="EA350" s="221"/>
      <c r="EB350" s="221"/>
      <c r="EC350" s="221"/>
      <c r="ED350" s="221"/>
      <c r="EE350" s="221"/>
      <c r="EF350" s="221"/>
      <c r="EG350" s="221"/>
      <c r="EH350" s="221"/>
      <c r="EI350" s="221"/>
      <c r="EJ350" s="221"/>
      <c r="EK350" s="221"/>
      <c r="EL350" s="221"/>
      <c r="EM350" s="221"/>
      <c r="EN350" s="221"/>
      <c r="EO350" s="221"/>
      <c r="EP350" s="221"/>
      <c r="EQ350" s="221"/>
      <c r="ER350" s="221"/>
      <c r="ES350" s="221"/>
      <c r="ET350" s="221"/>
      <c r="EU350" s="221"/>
      <c r="EV350" s="221"/>
      <c r="EW350" s="221"/>
      <c r="EX350" s="221"/>
      <c r="EY350" s="221"/>
      <c r="EZ350" s="221"/>
      <c r="FA350" s="221"/>
      <c r="FB350" s="221"/>
      <c r="FC350" s="221"/>
      <c r="FD350" s="221"/>
      <c r="FE350" s="221"/>
      <c r="FF350" s="221"/>
      <c r="FG350" s="221"/>
      <c r="FH350" s="221"/>
      <c r="FI350" s="221"/>
      <c r="FJ350" s="221"/>
      <c r="FK350" s="221"/>
      <c r="FL350" s="221"/>
      <c r="FM350" s="221"/>
      <c r="FN350" s="221"/>
      <c r="FO350" s="221"/>
      <c r="FP350" s="221"/>
      <c r="FQ350" s="221"/>
      <c r="FR350" s="221"/>
      <c r="FS350" s="221"/>
      <c r="FT350" s="221"/>
      <c r="FU350" s="221"/>
      <c r="FV350" s="221"/>
      <c r="FW350" s="221"/>
      <c r="FX350" s="221"/>
      <c r="FY350" s="221"/>
      <c r="FZ350" s="221"/>
      <c r="GA350" s="221"/>
      <c r="GB350" s="221"/>
      <c r="GC350" s="221"/>
      <c r="GD350" s="221"/>
      <c r="GE350" s="221"/>
      <c r="GF350" s="221"/>
      <c r="GG350" s="221"/>
      <c r="GH350" s="221"/>
      <c r="GI350" s="221"/>
      <c r="GJ350" s="221"/>
      <c r="GK350" s="221"/>
      <c r="GL350" s="221"/>
      <c r="GM350" s="221"/>
      <c r="GN350" s="221"/>
      <c r="GO350" s="221"/>
      <c r="GP350" s="221"/>
      <c r="GQ350" s="221"/>
      <c r="GR350" s="221"/>
      <c r="GS350" s="221"/>
      <c r="GT350" s="221"/>
      <c r="GU350" s="221"/>
      <c r="GV350" s="221"/>
      <c r="GW350" s="221"/>
      <c r="GX350" s="221"/>
      <c r="GY350" s="221"/>
      <c r="GZ350" s="221"/>
      <c r="HA350" s="221"/>
      <c r="HB350" s="221"/>
      <c r="HC350" s="221"/>
      <c r="HD350" s="221"/>
      <c r="HE350" s="221"/>
      <c r="HF350" s="221"/>
      <c r="HG350" s="221"/>
      <c r="HH350" s="221"/>
      <c r="HI350" s="221"/>
      <c r="HJ350" s="221"/>
      <c r="HK350" s="221"/>
      <c r="HL350" s="221"/>
      <c r="HM350" s="221"/>
      <c r="HN350" s="221"/>
      <c r="HO350" s="221"/>
      <c r="HP350" s="221"/>
      <c r="HQ350" s="221"/>
      <c r="HR350" s="221"/>
      <c r="HS350" s="221"/>
      <c r="HT350" s="221"/>
      <c r="HU350" s="221"/>
      <c r="HV350" s="221"/>
      <c r="HW350" s="221"/>
      <c r="HX350" s="221"/>
      <c r="HY350" s="221"/>
      <c r="HZ350" s="221"/>
      <c r="IA350" s="221"/>
      <c r="IB350" s="221"/>
      <c r="IC350" s="221"/>
      <c r="ID350" s="221"/>
      <c r="IE350" s="221"/>
      <c r="IF350" s="221"/>
      <c r="IG350" s="221"/>
      <c r="IH350" s="221"/>
      <c r="II350" s="221"/>
      <c r="IJ350" s="221"/>
      <c r="IK350" s="221"/>
      <c r="IL350" s="221"/>
      <c r="IM350" s="221"/>
      <c r="IN350" s="221"/>
      <c r="IO350" s="221"/>
      <c r="IP350" s="221"/>
      <c r="IQ350" s="221"/>
      <c r="IR350" s="221"/>
      <c r="IS350" s="221"/>
      <c r="IT350" s="221"/>
      <c r="IU350" s="221"/>
      <c r="IV350" s="221"/>
      <c r="IW350" s="221"/>
      <c r="IX350" s="221"/>
      <c r="IY350" s="221"/>
      <c r="IZ350" s="221"/>
      <c r="JA350" s="221"/>
      <c r="JB350" s="221"/>
      <c r="JC350" s="221"/>
      <c r="JD350" s="221"/>
      <c r="JE350" s="221"/>
      <c r="JF350" s="221"/>
      <c r="JG350" s="221"/>
      <c r="JH350" s="221"/>
      <c r="JI350" s="221"/>
      <c r="JJ350" s="221"/>
      <c r="JK350" s="221"/>
      <c r="JL350" s="221"/>
      <c r="JM350" s="221"/>
      <c r="JN350" s="221"/>
      <c r="JO350" s="221"/>
      <c r="JP350" s="221"/>
      <c r="JQ350" s="221"/>
      <c r="JR350" s="221"/>
      <c r="JS350" s="221"/>
      <c r="JT350" s="221"/>
      <c r="JU350" s="221"/>
      <c r="JV350" s="221"/>
      <c r="JW350" s="221"/>
      <c r="JX350" s="221"/>
      <c r="JY350" s="221"/>
      <c r="JZ350" s="221"/>
      <c r="KA350" s="221"/>
      <c r="KB350" s="221"/>
      <c r="KC350" s="221"/>
      <c r="KD350" s="221"/>
      <c r="KE350" s="221"/>
      <c r="KF350" s="221"/>
      <c r="KG350" s="221"/>
      <c r="KH350" s="221"/>
      <c r="KI350" s="221"/>
      <c r="KJ350" s="221"/>
      <c r="KK350" s="221"/>
      <c r="KL350" s="221"/>
      <c r="KM350" s="221"/>
      <c r="KN350" s="221"/>
      <c r="KO350" s="221"/>
      <c r="KP350" s="221"/>
      <c r="KQ350" s="221"/>
      <c r="KR350" s="221"/>
      <c r="KS350" s="221"/>
      <c r="KT350" s="221"/>
      <c r="KU350" s="221"/>
      <c r="KV350" s="221"/>
      <c r="KW350" s="221"/>
      <c r="KX350" s="221"/>
      <c r="KY350" s="221"/>
      <c r="KZ350" s="221"/>
      <c r="LA350" s="221"/>
      <c r="LB350" s="221"/>
      <c r="LC350" s="221"/>
      <c r="LD350" s="221"/>
      <c r="LE350" s="221"/>
      <c r="LF350" s="221"/>
      <c r="LG350" s="221"/>
      <c r="LH350" s="221"/>
      <c r="LI350" s="221"/>
      <c r="LJ350" s="221"/>
      <c r="LK350" s="221"/>
      <c r="LL350" s="221"/>
      <c r="LM350" s="221"/>
      <c r="LN350" s="221"/>
      <c r="LO350" s="221"/>
      <c r="LP350" s="221"/>
      <c r="LQ350" s="221"/>
      <c r="LR350" s="221"/>
      <c r="LS350" s="221"/>
      <c r="LT350" s="221"/>
      <c r="LU350" s="221"/>
      <c r="LV350" s="221"/>
      <c r="LW350" s="221"/>
      <c r="LX350" s="221"/>
      <c r="LY350" s="221"/>
      <c r="LZ350" s="221"/>
      <c r="MA350" s="221"/>
      <c r="MB350" s="221"/>
      <c r="MC350" s="221"/>
      <c r="MD350" s="221"/>
      <c r="ME350" s="221"/>
      <c r="MF350" s="221"/>
      <c r="MG350" s="221"/>
      <c r="MH350" s="221"/>
      <c r="MI350" s="221"/>
      <c r="MJ350" s="221"/>
      <c r="MK350" s="221"/>
      <c r="ML350" s="221"/>
      <c r="MM350" s="221"/>
      <c r="MN350" s="221"/>
      <c r="MO350" s="221"/>
      <c r="MP350" s="221"/>
      <c r="MQ350" s="221"/>
      <c r="MR350" s="221"/>
      <c r="MS350" s="221"/>
      <c r="MT350" s="221"/>
      <c r="MU350" s="221"/>
      <c r="MV350" s="221"/>
      <c r="MW350" s="221"/>
      <c r="MX350" s="221"/>
      <c r="MY350" s="221"/>
      <c r="MZ350" s="221"/>
      <c r="NA350" s="221"/>
      <c r="NB350" s="221"/>
      <c r="NC350" s="221"/>
      <c r="ND350" s="221"/>
      <c r="NE350" s="221"/>
      <c r="NF350" s="221"/>
      <c r="NG350" s="221"/>
      <c r="NH350" s="221"/>
      <c r="NI350" s="221"/>
      <c r="NJ350" s="221"/>
      <c r="NK350" s="221"/>
      <c r="NL350" s="221"/>
      <c r="NM350" s="221"/>
      <c r="NN350" s="221"/>
      <c r="NO350" s="221"/>
      <c r="NP350" s="221"/>
      <c r="NQ350" s="221"/>
      <c r="NR350" s="221"/>
      <c r="NS350" s="221"/>
      <c r="NT350" s="221"/>
      <c r="NU350" s="221"/>
      <c r="NV350" s="221"/>
      <c r="NW350" s="221"/>
      <c r="NX350" s="221"/>
      <c r="NY350" s="221"/>
      <c r="NZ350" s="221"/>
      <c r="OA350" s="221"/>
      <c r="OB350" s="221"/>
      <c r="OC350" s="221"/>
      <c r="OD350" s="221"/>
      <c r="OE350" s="221"/>
      <c r="OF350" s="221"/>
      <c r="OG350" s="221"/>
      <c r="OH350" s="221"/>
      <c r="OI350" s="221"/>
      <c r="OJ350" s="221"/>
      <c r="OK350" s="221"/>
      <c r="OL350" s="221"/>
      <c r="OM350" s="221"/>
      <c r="ON350" s="221"/>
      <c r="OO350" s="221"/>
      <c r="OP350" s="221"/>
      <c r="OQ350" s="221"/>
      <c r="OR350" s="221"/>
      <c r="OS350" s="221"/>
      <c r="OT350" s="221"/>
      <c r="OU350" s="221"/>
      <c r="OV350" s="221"/>
      <c r="OW350" s="221"/>
      <c r="OX350" s="221"/>
      <c r="OY350" s="221"/>
      <c r="OZ350" s="221"/>
      <c r="PA350" s="221"/>
      <c r="PB350" s="221"/>
      <c r="PC350" s="221"/>
      <c r="PD350" s="221"/>
      <c r="PE350" s="221"/>
      <c r="PF350" s="221"/>
      <c r="PG350" s="221"/>
      <c r="PH350" s="221"/>
      <c r="PI350" s="221"/>
      <c r="PJ350" s="221"/>
      <c r="PK350" s="221"/>
      <c r="PL350" s="221"/>
      <c r="PM350" s="221"/>
      <c r="PN350" s="221"/>
      <c r="PO350" s="221"/>
      <c r="PP350" s="221"/>
      <c r="PQ350" s="221"/>
      <c r="PR350" s="221"/>
      <c r="PS350" s="221"/>
      <c r="PT350" s="221"/>
      <c r="PU350" s="221"/>
      <c r="PV350" s="221"/>
      <c r="PW350" s="221"/>
      <c r="PX350" s="221"/>
      <c r="PY350" s="221"/>
      <c r="PZ350" s="221"/>
      <c r="QA350" s="221"/>
      <c r="QB350" s="221"/>
      <c r="QC350" s="221"/>
      <c r="QD350" s="221"/>
      <c r="QE350" s="221"/>
      <c r="QF350" s="221"/>
      <c r="QG350" s="221"/>
      <c r="QH350" s="221"/>
      <c r="QI350" s="221"/>
      <c r="QJ350" s="221"/>
      <c r="QK350" s="221"/>
      <c r="QL350" s="221"/>
      <c r="QM350" s="221"/>
      <c r="QN350" s="221"/>
      <c r="QO350" s="221"/>
      <c r="QP350" s="221"/>
      <c r="QQ350" s="221"/>
      <c r="QR350" s="221"/>
      <c r="QS350" s="221"/>
      <c r="QT350" s="221"/>
      <c r="QU350" s="221"/>
      <c r="QV350" s="221"/>
      <c r="QW350" s="221"/>
      <c r="QX350" s="221"/>
      <c r="QY350" s="221"/>
      <c r="QZ350" s="221"/>
      <c r="RA350" s="221"/>
      <c r="RB350" s="221"/>
      <c r="RC350" s="221"/>
      <c r="RD350" s="221"/>
      <c r="RE350" s="221"/>
      <c r="RF350" s="221"/>
      <c r="RG350" s="221"/>
      <c r="RH350" s="221"/>
      <c r="RI350" s="221"/>
      <c r="RJ350" s="221"/>
      <c r="RK350" s="221"/>
      <c r="RL350" s="221"/>
      <c r="RM350" s="221"/>
      <c r="RN350" s="221"/>
      <c r="RO350" s="221"/>
      <c r="RP350" s="221"/>
      <c r="RQ350" s="221"/>
      <c r="RR350" s="221"/>
      <c r="RS350" s="221"/>
      <c r="RT350" s="221"/>
      <c r="RU350" s="221"/>
      <c r="RV350" s="221"/>
      <c r="RW350" s="221"/>
      <c r="RX350" s="221"/>
      <c r="RY350" s="221"/>
      <c r="RZ350" s="221"/>
      <c r="SA350" s="221"/>
      <c r="SB350" s="221"/>
      <c r="SC350" s="221"/>
      <c r="SD350" s="221"/>
      <c r="SE350" s="221"/>
      <c r="SF350" s="221"/>
      <c r="SG350" s="221"/>
      <c r="SH350" s="221"/>
      <c r="SI350" s="221"/>
      <c r="SJ350" s="221"/>
      <c r="SK350" s="221"/>
      <c r="SL350" s="221"/>
      <c r="SM350" s="221"/>
      <c r="SN350" s="221"/>
      <c r="SO350" s="221"/>
      <c r="SP350" s="221"/>
      <c r="SQ350" s="221"/>
      <c r="SR350" s="221"/>
      <c r="SS350" s="221"/>
      <c r="ST350" s="221"/>
      <c r="SU350" s="221"/>
      <c r="SV350" s="221"/>
      <c r="SW350" s="221"/>
      <c r="SX350" s="221"/>
      <c r="SY350" s="221"/>
      <c r="SZ350" s="221"/>
      <c r="TA350" s="221"/>
      <c r="TB350" s="221"/>
      <c r="TC350" s="221"/>
      <c r="TD350" s="221"/>
      <c r="TE350" s="221"/>
      <c r="TF350" s="221"/>
      <c r="TG350" s="221"/>
      <c r="TH350" s="221"/>
      <c r="TI350" s="221"/>
      <c r="TJ350" s="221"/>
      <c r="TK350" s="221"/>
      <c r="TL350" s="221"/>
      <c r="TM350" s="221"/>
      <c r="TN350" s="221"/>
      <c r="TO350" s="221"/>
      <c r="TP350" s="221"/>
      <c r="TQ350" s="221"/>
      <c r="TR350" s="221"/>
      <c r="TS350" s="221"/>
      <c r="TT350" s="221"/>
      <c r="TU350" s="221"/>
      <c r="TV350" s="221"/>
      <c r="TW350" s="221"/>
      <c r="TX350" s="221"/>
      <c r="TY350" s="221"/>
      <c r="TZ350" s="221"/>
      <c r="UA350" s="221"/>
      <c r="UB350" s="221"/>
      <c r="UC350" s="221"/>
      <c r="UD350" s="221"/>
      <c r="UE350" s="221"/>
      <c r="UF350" s="221"/>
      <c r="UG350" s="221"/>
      <c r="UH350" s="221"/>
      <c r="UI350" s="221"/>
      <c r="UJ350" s="221"/>
      <c r="UK350" s="221"/>
      <c r="UL350" s="221"/>
      <c r="UM350" s="221"/>
      <c r="UN350" s="221"/>
      <c r="UO350" s="221"/>
      <c r="UP350" s="221"/>
      <c r="UQ350" s="221"/>
      <c r="UR350" s="221"/>
      <c r="US350" s="221"/>
      <c r="UT350" s="221"/>
      <c r="UU350" s="221"/>
      <c r="UV350" s="221"/>
      <c r="UW350" s="221"/>
      <c r="UX350" s="221"/>
      <c r="UY350" s="221"/>
      <c r="UZ350" s="221"/>
      <c r="VA350" s="221"/>
      <c r="VB350" s="221"/>
      <c r="VC350" s="221"/>
      <c r="VD350" s="221"/>
      <c r="VE350" s="221"/>
      <c r="VF350" s="221"/>
      <c r="VG350" s="221"/>
      <c r="VH350" s="221"/>
      <c r="VI350" s="221"/>
      <c r="VJ350" s="221"/>
      <c r="VK350" s="221"/>
      <c r="VL350" s="221"/>
      <c r="VM350" s="221"/>
      <c r="VN350" s="221"/>
      <c r="VO350" s="221"/>
      <c r="VP350" s="221"/>
      <c r="VQ350" s="221"/>
      <c r="VR350" s="221"/>
      <c r="VS350" s="221"/>
      <c r="VT350" s="221"/>
      <c r="VU350" s="221"/>
      <c r="VV350" s="221"/>
      <c r="VW350" s="221"/>
      <c r="VX350" s="221"/>
      <c r="VY350" s="221"/>
      <c r="VZ350" s="221"/>
      <c r="WA350" s="221"/>
      <c r="WB350" s="221"/>
      <c r="WC350" s="221"/>
      <c r="WD350" s="221"/>
      <c r="WE350" s="221"/>
      <c r="WF350" s="221"/>
      <c r="WG350" s="221"/>
      <c r="WH350" s="221"/>
      <c r="WI350" s="221"/>
      <c r="WJ350" s="221"/>
      <c r="WK350" s="221"/>
      <c r="WL350" s="221"/>
      <c r="WM350" s="221"/>
      <c r="WN350" s="221"/>
      <c r="WO350" s="221"/>
      <c r="WP350" s="221"/>
      <c r="WQ350" s="221"/>
      <c r="WR350" s="221"/>
      <c r="WS350" s="221"/>
      <c r="WT350" s="221"/>
      <c r="WU350" s="221"/>
      <c r="WV350" s="221"/>
      <c r="WW350" s="221"/>
      <c r="WX350" s="221"/>
      <c r="WY350" s="221"/>
      <c r="WZ350" s="221"/>
      <c r="XA350" s="221"/>
      <c r="XB350" s="221"/>
      <c r="XC350" s="221"/>
      <c r="XD350" s="221"/>
      <c r="XE350" s="221"/>
      <c r="XF350" s="221"/>
      <c r="XG350" s="221"/>
      <c r="XH350" s="221"/>
      <c r="XI350" s="221"/>
      <c r="XJ350" s="221"/>
      <c r="XK350" s="221"/>
      <c r="XL350" s="221"/>
      <c r="XM350" s="221"/>
      <c r="XN350" s="221"/>
      <c r="XO350" s="221"/>
      <c r="XP350" s="221"/>
      <c r="XQ350" s="221"/>
      <c r="XR350" s="221"/>
      <c r="XS350" s="221"/>
      <c r="XT350" s="221"/>
      <c r="XU350" s="221"/>
      <c r="XV350" s="221"/>
      <c r="XW350" s="221"/>
      <c r="XX350" s="221"/>
      <c r="XY350" s="221"/>
      <c r="XZ350" s="221"/>
      <c r="YA350" s="221"/>
      <c r="YB350" s="221"/>
      <c r="YC350" s="221"/>
      <c r="YD350" s="221"/>
      <c r="YE350" s="221"/>
      <c r="YF350" s="221"/>
      <c r="YG350" s="221"/>
      <c r="YH350" s="221"/>
      <c r="YI350" s="221"/>
      <c r="YJ350" s="221"/>
      <c r="YK350" s="221"/>
      <c r="YL350" s="221"/>
      <c r="YM350" s="221"/>
      <c r="YN350" s="221"/>
      <c r="YO350" s="221"/>
      <c r="YP350" s="221"/>
      <c r="YQ350" s="221"/>
      <c r="YR350" s="221"/>
      <c r="YS350" s="221"/>
      <c r="YT350" s="221"/>
      <c r="YU350" s="221"/>
      <c r="YV350" s="221"/>
      <c r="YW350" s="221"/>
      <c r="YX350" s="221"/>
      <c r="YY350" s="221"/>
      <c r="YZ350" s="221"/>
      <c r="ZA350" s="221"/>
      <c r="ZB350" s="221"/>
      <c r="ZC350" s="221"/>
      <c r="ZD350" s="221"/>
      <c r="ZE350" s="221"/>
      <c r="ZF350" s="221"/>
      <c r="ZG350" s="221"/>
      <c r="ZH350" s="221"/>
      <c r="ZI350" s="221"/>
      <c r="ZJ350" s="221"/>
      <c r="ZK350" s="221"/>
      <c r="ZL350" s="221"/>
      <c r="ZM350" s="221"/>
      <c r="ZN350" s="221"/>
      <c r="ZO350" s="221"/>
      <c r="ZP350" s="221"/>
      <c r="ZQ350" s="221"/>
      <c r="ZR350" s="221"/>
      <c r="ZS350" s="221"/>
      <c r="ZT350" s="221"/>
      <c r="ZU350" s="221"/>
      <c r="ZV350" s="221"/>
      <c r="ZW350" s="221"/>
      <c r="ZX350" s="221"/>
      <c r="ZY350" s="221"/>
      <c r="ZZ350" s="221"/>
      <c r="AAA350" s="221"/>
      <c r="AAB350" s="221"/>
      <c r="AAC350" s="221"/>
      <c r="AAD350" s="221"/>
      <c r="AAE350" s="221"/>
      <c r="AAF350" s="221"/>
      <c r="AAG350" s="221"/>
      <c r="AAH350" s="221"/>
      <c r="AAI350" s="221"/>
      <c r="AAJ350" s="221"/>
      <c r="AAK350" s="221"/>
      <c r="AAL350" s="221"/>
      <c r="AAM350" s="221"/>
      <c r="AAN350" s="221"/>
      <c r="AAO350" s="221"/>
      <c r="AAP350" s="221"/>
      <c r="AAQ350" s="221"/>
      <c r="AAR350" s="221"/>
      <c r="AAS350" s="221"/>
      <c r="AAT350" s="221"/>
      <c r="AAU350" s="221"/>
      <c r="AAV350" s="221"/>
      <c r="AAW350" s="221"/>
      <c r="AAX350" s="221"/>
      <c r="AAY350" s="221"/>
      <c r="AAZ350" s="221"/>
      <c r="ABA350" s="221"/>
      <c r="ABB350" s="221"/>
      <c r="ABC350" s="221"/>
      <c r="ABD350" s="221"/>
      <c r="ABE350" s="221"/>
      <c r="ABF350" s="221"/>
      <c r="ABG350" s="221"/>
      <c r="ABH350" s="221"/>
      <c r="ABI350" s="221"/>
      <c r="ABJ350" s="221"/>
      <c r="ABK350" s="221"/>
      <c r="ABL350" s="221"/>
      <c r="ABM350" s="221"/>
      <c r="ABN350" s="221"/>
      <c r="ABO350" s="221"/>
      <c r="ABP350" s="221"/>
      <c r="ABQ350" s="221"/>
      <c r="ABR350" s="221"/>
      <c r="ABS350" s="221"/>
      <c r="ABT350" s="221"/>
      <c r="ABU350" s="221"/>
      <c r="ABV350" s="221"/>
      <c r="ABW350" s="221"/>
      <c r="ABX350" s="221"/>
      <c r="ABY350" s="221"/>
      <c r="ABZ350" s="221"/>
      <c r="ACA350" s="221"/>
      <c r="ACB350" s="221"/>
      <c r="ACC350" s="221"/>
      <c r="ACD350" s="221"/>
      <c r="ACE350" s="221"/>
      <c r="ACF350" s="221"/>
      <c r="ACG350" s="221"/>
      <c r="ACH350" s="221"/>
      <c r="ACI350" s="221"/>
      <c r="ACJ350" s="221"/>
      <c r="ACK350" s="221"/>
      <c r="ACL350" s="221"/>
      <c r="ACM350" s="221"/>
      <c r="ACN350" s="221"/>
      <c r="ACO350" s="221"/>
      <c r="ACP350" s="221"/>
      <c r="ACQ350" s="221"/>
      <c r="ACR350" s="221"/>
      <c r="ACS350" s="221"/>
      <c r="ACT350" s="221"/>
      <c r="ACU350" s="221"/>
      <c r="ACV350" s="221"/>
      <c r="ACW350" s="221"/>
      <c r="ACX350" s="221"/>
      <c r="ACY350" s="221"/>
      <c r="ACZ350" s="221"/>
      <c r="ADA350" s="221"/>
      <c r="ADB350" s="221"/>
      <c r="ADC350" s="221"/>
      <c r="ADD350" s="221"/>
      <c r="ADE350" s="221"/>
      <c r="ADF350" s="221"/>
      <c r="ADG350" s="221"/>
      <c r="ADH350" s="221"/>
      <c r="ADI350" s="221"/>
      <c r="ADJ350" s="221"/>
      <c r="ADK350" s="221"/>
      <c r="ADL350" s="221"/>
      <c r="ADM350" s="221"/>
      <c r="ADN350" s="221"/>
      <c r="ADO350" s="221"/>
      <c r="ADP350" s="221"/>
      <c r="ADQ350" s="221"/>
      <c r="ADR350" s="221"/>
      <c r="ADS350" s="221"/>
      <c r="ADT350" s="221"/>
      <c r="ADU350" s="221"/>
      <c r="ADV350" s="221"/>
      <c r="ADW350" s="221"/>
      <c r="ADX350" s="221"/>
      <c r="ADY350" s="221"/>
      <c r="ADZ350" s="221"/>
      <c r="AEA350" s="221"/>
      <c r="AEB350" s="221"/>
      <c r="AEC350" s="221"/>
      <c r="AED350" s="221"/>
      <c r="AEE350" s="221"/>
      <c r="AEF350" s="221"/>
      <c r="AEG350" s="221"/>
      <c r="AEH350" s="221"/>
      <c r="AEI350" s="221"/>
      <c r="AEJ350" s="221"/>
      <c r="AEK350" s="221"/>
      <c r="AEL350" s="221"/>
      <c r="AEM350" s="221"/>
      <c r="AEN350" s="221"/>
      <c r="AEO350" s="221"/>
      <c r="AEP350" s="221"/>
      <c r="AEQ350" s="221"/>
      <c r="AER350" s="221"/>
      <c r="AES350" s="221"/>
      <c r="AET350" s="221"/>
      <c r="AEU350" s="221"/>
      <c r="AEV350" s="221"/>
      <c r="AEW350" s="221"/>
      <c r="AEX350" s="221"/>
      <c r="AEY350" s="221"/>
      <c r="AEZ350" s="221"/>
      <c r="AFA350" s="221"/>
      <c r="AFB350" s="221"/>
      <c r="AFC350" s="221"/>
      <c r="AFD350" s="221"/>
      <c r="AFE350" s="221"/>
      <c r="AFF350" s="221"/>
      <c r="AFG350" s="221"/>
      <c r="AFH350" s="221"/>
      <c r="AFI350" s="221"/>
      <c r="AFJ350" s="221"/>
      <c r="AFK350" s="221"/>
      <c r="AFL350" s="221"/>
      <c r="AFM350" s="221"/>
      <c r="AFN350" s="221"/>
      <c r="AFO350" s="221"/>
      <c r="AFP350" s="221"/>
      <c r="AFQ350" s="221"/>
      <c r="AFR350" s="221"/>
      <c r="AFS350" s="221"/>
      <c r="AFT350" s="221"/>
      <c r="AFU350" s="221"/>
      <c r="AFV350" s="221"/>
      <c r="AFW350" s="221"/>
      <c r="AFX350" s="221"/>
      <c r="AFY350" s="221"/>
      <c r="AFZ350" s="221"/>
      <c r="AGA350" s="221"/>
      <c r="AGB350" s="221"/>
      <c r="AGC350" s="221"/>
      <c r="AGD350" s="221"/>
      <c r="AGE350" s="221"/>
      <c r="AGF350" s="221"/>
      <c r="AGG350" s="221"/>
      <c r="AGH350" s="221"/>
      <c r="AGI350" s="221"/>
      <c r="AGJ350" s="221"/>
      <c r="AGK350" s="221"/>
      <c r="AGL350" s="221"/>
      <c r="AGM350" s="221"/>
      <c r="AGN350" s="221"/>
      <c r="AGO350" s="221"/>
      <c r="AGP350" s="221"/>
      <c r="AGQ350" s="221"/>
      <c r="AGR350" s="221"/>
      <c r="AGS350" s="221"/>
      <c r="AGT350" s="221"/>
      <c r="AGU350" s="221"/>
      <c r="AGV350" s="221"/>
      <c r="AGW350" s="221"/>
      <c r="AGX350" s="221"/>
      <c r="AGY350" s="221"/>
      <c r="AGZ350" s="221"/>
      <c r="AHA350" s="221"/>
      <c r="AHB350" s="221"/>
      <c r="AHC350" s="221"/>
      <c r="AHD350" s="221"/>
      <c r="AHE350" s="221"/>
      <c r="AHF350" s="221"/>
      <c r="AHG350" s="221"/>
      <c r="AHH350" s="221"/>
      <c r="AHI350" s="221"/>
      <c r="AHJ350" s="221"/>
      <c r="AHK350" s="221"/>
      <c r="AHL350" s="221"/>
      <c r="AHM350" s="221"/>
      <c r="AHN350" s="221"/>
      <c r="AHO350" s="221"/>
      <c r="AHP350" s="221"/>
      <c r="AHQ350" s="221"/>
      <c r="AHR350" s="221"/>
      <c r="AHS350" s="221"/>
      <c r="AHT350" s="221"/>
      <c r="AHU350" s="221"/>
      <c r="AHV350" s="221"/>
      <c r="AHW350" s="221"/>
      <c r="AHX350" s="221"/>
      <c r="AHY350" s="221"/>
      <c r="AHZ350" s="221"/>
      <c r="AIA350" s="221"/>
      <c r="AIB350" s="221"/>
      <c r="AIC350" s="221"/>
      <c r="AID350" s="221"/>
      <c r="AIE350" s="221"/>
      <c r="AIF350" s="221"/>
      <c r="AIG350" s="221"/>
      <c r="AIH350" s="221"/>
      <c r="AII350" s="221"/>
      <c r="AIJ350" s="221"/>
      <c r="AIK350" s="221"/>
      <c r="AIL350" s="221"/>
      <c r="AIM350" s="221"/>
      <c r="AIN350" s="221"/>
      <c r="AIO350" s="221"/>
      <c r="AIP350" s="221"/>
      <c r="AIQ350" s="221"/>
      <c r="AIR350" s="221"/>
      <c r="AIS350" s="221"/>
      <c r="AIT350" s="221"/>
      <c r="AIU350" s="221"/>
      <c r="AIV350" s="221"/>
      <c r="AIW350" s="221"/>
      <c r="AIX350" s="221"/>
      <c r="AIY350" s="221"/>
      <c r="AIZ350" s="221"/>
      <c r="AJA350" s="221"/>
      <c r="AJB350" s="221"/>
      <c r="AJC350" s="221"/>
      <c r="AJD350" s="221"/>
      <c r="AJE350" s="221"/>
      <c r="AJF350" s="221"/>
      <c r="AJG350" s="221"/>
      <c r="AJH350" s="221"/>
      <c r="AJI350" s="221"/>
      <c r="AJJ350" s="221"/>
      <c r="AJK350" s="221"/>
      <c r="AJL350" s="221"/>
      <c r="AJM350" s="221"/>
      <c r="AJN350" s="221"/>
      <c r="AJO350" s="221"/>
      <c r="AJP350" s="221"/>
      <c r="AJQ350" s="221"/>
      <c r="AJR350" s="221"/>
      <c r="AJS350" s="221"/>
      <c r="AJT350" s="221"/>
      <c r="AJU350" s="221"/>
      <c r="AJV350" s="221"/>
      <c r="AJW350" s="221"/>
      <c r="AJX350" s="221"/>
      <c r="AJY350" s="221"/>
      <c r="AJZ350" s="221"/>
      <c r="AKA350" s="221"/>
      <c r="AKB350" s="221"/>
      <c r="AKC350" s="221"/>
      <c r="AKD350" s="221"/>
      <c r="AKE350" s="221"/>
      <c r="AKF350" s="221"/>
      <c r="AKG350" s="221"/>
      <c r="AKH350" s="221"/>
      <c r="AKI350" s="221"/>
      <c r="AKJ350" s="221"/>
      <c r="AKK350" s="221"/>
      <c r="AKL350" s="221"/>
      <c r="AKM350" s="221"/>
      <c r="AKN350" s="221"/>
      <c r="AKO350" s="221"/>
      <c r="AKP350" s="221"/>
      <c r="AKQ350" s="221"/>
      <c r="AKR350" s="221"/>
      <c r="AKS350" s="221"/>
      <c r="AKT350" s="221"/>
      <c r="AKU350" s="221"/>
      <c r="AKV350" s="221"/>
      <c r="AKW350" s="221"/>
      <c r="AKX350" s="221"/>
      <c r="AKY350" s="221"/>
      <c r="AKZ350" s="221"/>
      <c r="ALA350" s="221"/>
      <c r="ALB350" s="221"/>
      <c r="ALC350" s="221"/>
      <c r="ALD350" s="221"/>
      <c r="ALE350" s="221"/>
      <c r="ALF350" s="221"/>
      <c r="ALG350" s="221"/>
      <c r="ALH350" s="221"/>
      <c r="ALI350" s="221"/>
      <c r="ALJ350" s="221"/>
      <c r="ALK350" s="221"/>
      <c r="ALL350" s="221"/>
      <c r="ALM350" s="221"/>
      <c r="ALN350" s="221"/>
      <c r="ALO350" s="221"/>
      <c r="ALP350" s="221"/>
      <c r="ALQ350" s="221"/>
      <c r="ALR350" s="221"/>
      <c r="ALS350" s="221"/>
      <c r="ALT350" s="221"/>
      <c r="ALU350" s="221"/>
      <c r="ALV350" s="221"/>
      <c r="ALW350" s="221"/>
      <c r="ALX350" s="221"/>
      <c r="ALY350" s="221"/>
      <c r="ALZ350" s="221"/>
      <c r="AMA350" s="221"/>
      <c r="AMB350" s="221"/>
      <c r="AMC350" s="221"/>
      <c r="AMD350" s="221"/>
      <c r="AME350" s="221"/>
      <c r="AMF350" s="221"/>
      <c r="AMG350" s="221"/>
      <c r="AMH350" s="221"/>
      <c r="AMI350" s="221"/>
      <c r="AMJ350" s="221"/>
      <c r="AMK350" s="221"/>
      <c r="AML350" s="221"/>
      <c r="AMM350" s="221"/>
      <c r="AMN350" s="221"/>
      <c r="AMO350" s="221"/>
      <c r="AMP350" s="221"/>
      <c r="AMQ350" s="221"/>
      <c r="AMR350" s="221"/>
      <c r="AMS350" s="221"/>
      <c r="AMT350" s="221"/>
      <c r="AMU350" s="221"/>
      <c r="AMV350" s="221"/>
      <c r="AMW350" s="221"/>
      <c r="AMX350" s="221"/>
      <c r="AMY350" s="221"/>
      <c r="AMZ350" s="221"/>
      <c r="ANA350" s="221"/>
      <c r="ANB350" s="221"/>
      <c r="ANC350" s="221"/>
      <c r="AND350" s="221"/>
      <c r="ANE350" s="221"/>
      <c r="ANF350" s="221"/>
      <c r="ANG350" s="221"/>
      <c r="ANH350" s="221"/>
      <c r="ANI350" s="221"/>
      <c r="ANJ350" s="221"/>
      <c r="ANK350" s="221"/>
      <c r="ANL350" s="221"/>
      <c r="ANM350" s="221"/>
      <c r="ANN350" s="221"/>
      <c r="ANO350" s="221"/>
      <c r="ANP350" s="221"/>
      <c r="ANQ350" s="221"/>
      <c r="ANR350" s="221"/>
      <c r="ANS350" s="221"/>
      <c r="ANT350" s="221"/>
      <c r="ANU350" s="221"/>
      <c r="ANV350" s="221"/>
      <c r="ANW350" s="221"/>
      <c r="ANX350" s="221"/>
      <c r="ANY350" s="221"/>
      <c r="ANZ350" s="221"/>
      <c r="AOA350" s="221"/>
      <c r="AOB350" s="221"/>
      <c r="AOC350" s="221"/>
      <c r="AOD350" s="221"/>
      <c r="AOE350" s="221"/>
      <c r="AOF350" s="221"/>
      <c r="AOG350" s="221"/>
      <c r="AOH350" s="221"/>
      <c r="AOI350" s="221"/>
      <c r="AOJ350" s="221"/>
      <c r="AOK350" s="221"/>
      <c r="AOL350" s="221"/>
      <c r="AOM350" s="221"/>
      <c r="AON350" s="221"/>
      <c r="AOO350" s="221"/>
      <c r="AOP350" s="221"/>
      <c r="AOQ350" s="221"/>
      <c r="AOR350" s="221"/>
      <c r="AOS350" s="221"/>
      <c r="AOT350" s="221"/>
      <c r="AOU350" s="221"/>
      <c r="AOV350" s="221"/>
      <c r="AOW350" s="221"/>
      <c r="AOX350" s="221"/>
      <c r="AOY350" s="221"/>
      <c r="AOZ350" s="221"/>
      <c r="APA350" s="221"/>
      <c r="APB350" s="221"/>
      <c r="APC350" s="221"/>
      <c r="APD350" s="221"/>
      <c r="APE350" s="221"/>
      <c r="APF350" s="221"/>
      <c r="APG350" s="221"/>
      <c r="APH350" s="221"/>
      <c r="API350" s="221"/>
      <c r="APJ350" s="221"/>
      <c r="APK350" s="221"/>
      <c r="APL350" s="221"/>
      <c r="APM350" s="221"/>
      <c r="APN350" s="221"/>
      <c r="APO350" s="221"/>
      <c r="APP350" s="221"/>
      <c r="APQ350" s="221"/>
      <c r="APR350" s="221"/>
      <c r="APS350" s="221"/>
      <c r="APT350" s="221"/>
      <c r="APU350" s="221"/>
      <c r="APV350" s="221"/>
      <c r="APW350" s="221"/>
      <c r="APX350" s="221"/>
      <c r="APY350" s="221"/>
      <c r="APZ350" s="221"/>
      <c r="AQA350" s="221"/>
      <c r="AQB350" s="221"/>
      <c r="AQC350" s="221"/>
      <c r="AQD350" s="221"/>
      <c r="AQE350" s="221"/>
      <c r="AQF350" s="221"/>
      <c r="AQG350" s="221"/>
      <c r="AQH350" s="221"/>
      <c r="AQI350" s="221"/>
      <c r="AQJ350" s="221"/>
      <c r="AQK350" s="221"/>
      <c r="AQL350" s="221"/>
      <c r="AQM350" s="221"/>
      <c r="AQN350" s="221"/>
      <c r="AQO350" s="221"/>
      <c r="AQP350" s="221"/>
      <c r="AQQ350" s="221"/>
      <c r="AQR350" s="221"/>
      <c r="AQS350" s="221"/>
      <c r="AQT350" s="221"/>
      <c r="AQU350" s="221"/>
      <c r="AQV350" s="221"/>
      <c r="AQW350" s="221"/>
      <c r="AQX350" s="221"/>
      <c r="AQY350" s="221"/>
      <c r="AQZ350" s="221"/>
      <c r="ARA350" s="221"/>
      <c r="ARB350" s="221"/>
      <c r="ARC350" s="221"/>
      <c r="ARD350" s="221"/>
      <c r="ARE350" s="221"/>
      <c r="ARF350" s="221"/>
      <c r="ARG350" s="221"/>
      <c r="ARH350" s="221"/>
      <c r="ARI350" s="221"/>
      <c r="ARJ350" s="221"/>
      <c r="ARK350" s="221"/>
      <c r="ARL350" s="221"/>
      <c r="ARM350" s="221"/>
      <c r="ARN350" s="221"/>
      <c r="ARO350" s="221"/>
      <c r="ARP350" s="221"/>
      <c r="ARQ350" s="221"/>
      <c r="ARR350" s="221"/>
      <c r="ARS350" s="221"/>
      <c r="ART350" s="221"/>
      <c r="ARU350" s="221"/>
      <c r="ARV350" s="221"/>
      <c r="ARW350" s="221"/>
      <c r="ARX350" s="221"/>
      <c r="ARY350" s="221"/>
      <c r="ARZ350" s="221"/>
      <c r="ASA350" s="221"/>
      <c r="ASB350" s="221"/>
      <c r="ASC350" s="221"/>
      <c r="ASD350" s="221"/>
      <c r="ASE350" s="221"/>
      <c r="ASF350" s="221"/>
      <c r="ASG350" s="221"/>
      <c r="ASH350" s="221"/>
      <c r="ASI350" s="221"/>
      <c r="ASJ350" s="221"/>
      <c r="ASK350" s="221"/>
      <c r="ASL350" s="221"/>
      <c r="ASM350" s="221"/>
      <c r="ASN350" s="221"/>
      <c r="ASO350" s="221"/>
      <c r="ASP350" s="221"/>
      <c r="ASQ350" s="221"/>
      <c r="ASR350" s="221"/>
      <c r="ASS350" s="221"/>
      <c r="AST350" s="221"/>
      <c r="ASU350" s="221"/>
      <c r="ASV350" s="221"/>
      <c r="ASW350" s="221"/>
      <c r="ASX350" s="221"/>
      <c r="ASY350" s="221"/>
      <c r="ASZ350" s="221"/>
      <c r="ATA350" s="221"/>
      <c r="ATB350" s="221"/>
      <c r="ATC350" s="221"/>
      <c r="ATD350" s="221"/>
      <c r="ATE350" s="221"/>
      <c r="ATF350" s="221"/>
      <c r="ATG350" s="221"/>
      <c r="ATH350" s="221"/>
      <c r="ATI350" s="221"/>
      <c r="ATJ350" s="221"/>
      <c r="ATK350" s="221"/>
      <c r="ATL350" s="221"/>
      <c r="ATM350" s="221"/>
      <c r="ATN350" s="221"/>
      <c r="ATO350" s="221"/>
      <c r="ATP350" s="221"/>
      <c r="ATQ350" s="221"/>
      <c r="ATR350" s="221"/>
      <c r="ATS350" s="221"/>
      <c r="ATT350" s="221"/>
      <c r="ATU350" s="221"/>
      <c r="ATV350" s="221"/>
      <c r="ATW350" s="221"/>
      <c r="ATX350" s="221"/>
      <c r="ATY350" s="221"/>
      <c r="ATZ350" s="221"/>
      <c r="AUA350" s="221"/>
      <c r="AUB350" s="221"/>
      <c r="AUC350" s="221"/>
      <c r="AUD350" s="221"/>
      <c r="AUE350" s="221"/>
      <c r="AUF350" s="221"/>
      <c r="AUG350" s="221"/>
      <c r="AUH350" s="221"/>
      <c r="AUI350" s="221"/>
      <c r="AUJ350" s="221"/>
      <c r="AUK350" s="221"/>
      <c r="AUL350" s="221"/>
      <c r="AUM350" s="221"/>
      <c r="AUN350" s="221"/>
      <c r="AUO350" s="221"/>
      <c r="AUP350" s="221"/>
      <c r="AUQ350" s="221"/>
      <c r="AUR350" s="221"/>
      <c r="AUS350" s="221"/>
      <c r="AUT350" s="221"/>
      <c r="AUU350" s="221"/>
      <c r="AUV350" s="221"/>
      <c r="AUW350" s="221"/>
      <c r="AUX350" s="221"/>
      <c r="AUY350" s="221"/>
      <c r="AUZ350" s="221"/>
      <c r="AVA350" s="221"/>
      <c r="AVB350" s="221"/>
      <c r="AVC350" s="221"/>
      <c r="AVD350" s="221"/>
      <c r="AVE350" s="221"/>
      <c r="AVF350" s="221"/>
      <c r="AVG350" s="221"/>
      <c r="AVH350" s="221"/>
      <c r="AVI350" s="221"/>
      <c r="AVJ350" s="221"/>
      <c r="AVK350" s="221"/>
      <c r="AVL350" s="221"/>
      <c r="AVM350" s="221"/>
      <c r="AVN350" s="221"/>
      <c r="AVO350" s="221"/>
      <c r="AVP350" s="221"/>
      <c r="AVQ350" s="221"/>
      <c r="AVR350" s="221"/>
      <c r="AVS350" s="221"/>
      <c r="AVT350" s="221"/>
      <c r="AVU350" s="221"/>
      <c r="AVV350" s="221"/>
      <c r="AVW350" s="221"/>
      <c r="AVX350" s="221"/>
      <c r="AVY350" s="221"/>
      <c r="AVZ350" s="221"/>
      <c r="AWA350" s="221"/>
      <c r="AWB350" s="221"/>
      <c r="AWC350" s="221"/>
      <c r="AWD350" s="221"/>
      <c r="AWE350" s="221"/>
      <c r="AWF350" s="221"/>
      <c r="AWG350" s="221"/>
      <c r="AWH350" s="221"/>
      <c r="AWI350" s="221"/>
      <c r="AWJ350" s="221"/>
      <c r="AWK350" s="221"/>
      <c r="AWL350" s="221"/>
      <c r="AWM350" s="221"/>
      <c r="AWN350" s="221"/>
      <c r="AWO350" s="221"/>
      <c r="AWP350" s="221"/>
      <c r="AWQ350" s="221"/>
      <c r="AWR350" s="221"/>
      <c r="AWS350" s="221"/>
      <c r="AWT350" s="221"/>
      <c r="AWU350" s="221"/>
      <c r="AWV350" s="221"/>
      <c r="AWW350" s="221"/>
      <c r="AWX350" s="221"/>
      <c r="AWY350" s="221"/>
      <c r="AWZ350" s="221"/>
      <c r="AXA350" s="221"/>
      <c r="AXB350" s="221"/>
      <c r="AXC350" s="221"/>
      <c r="AXD350" s="221"/>
      <c r="AXE350" s="221"/>
      <c r="AXF350" s="221"/>
      <c r="AXG350" s="221"/>
      <c r="AXH350" s="221"/>
      <c r="AXI350" s="221"/>
      <c r="AXJ350" s="221"/>
      <c r="AXK350" s="221"/>
      <c r="AXL350" s="221"/>
      <c r="AXM350" s="221"/>
      <c r="AXN350" s="221"/>
      <c r="AXO350" s="221"/>
      <c r="AXP350" s="221"/>
      <c r="AXQ350" s="221"/>
      <c r="AXR350" s="221"/>
      <c r="AXS350" s="221"/>
      <c r="AXT350" s="221"/>
      <c r="AXU350" s="221"/>
      <c r="AXV350" s="221"/>
      <c r="AXW350" s="221"/>
      <c r="AXX350" s="221"/>
      <c r="AXY350" s="221"/>
      <c r="AXZ350" s="221"/>
      <c r="AYA350" s="221"/>
      <c r="AYB350" s="221"/>
      <c r="AYC350" s="221"/>
      <c r="AYD350" s="221"/>
      <c r="AYE350" s="221"/>
      <c r="AYF350" s="221"/>
      <c r="AYG350" s="221"/>
      <c r="AYH350" s="221"/>
      <c r="AYI350" s="221"/>
      <c r="AYJ350" s="221"/>
      <c r="AYK350" s="221"/>
      <c r="AYL350" s="221"/>
      <c r="AYM350" s="221"/>
      <c r="AYN350" s="221"/>
      <c r="AYO350" s="221"/>
      <c r="AYP350" s="221"/>
      <c r="AYQ350" s="221"/>
      <c r="AYR350" s="221"/>
      <c r="AYS350" s="221"/>
      <c r="AYT350" s="221"/>
      <c r="AYU350" s="221"/>
      <c r="AYV350" s="221"/>
      <c r="AYW350" s="221"/>
      <c r="AYX350" s="221"/>
      <c r="AYY350" s="221"/>
      <c r="AYZ350" s="221"/>
      <c r="AZA350" s="221"/>
      <c r="AZB350" s="221"/>
      <c r="AZC350" s="221"/>
      <c r="AZD350" s="221"/>
      <c r="AZE350" s="221"/>
      <c r="AZF350" s="221"/>
      <c r="AZG350" s="221"/>
      <c r="AZH350" s="221"/>
      <c r="AZI350" s="221"/>
      <c r="AZJ350" s="221"/>
      <c r="AZK350" s="221"/>
      <c r="AZL350" s="221"/>
      <c r="AZM350" s="221"/>
      <c r="AZN350" s="221"/>
      <c r="AZO350" s="221"/>
      <c r="AZP350" s="221"/>
      <c r="AZQ350" s="221"/>
      <c r="AZR350" s="221"/>
      <c r="AZS350" s="221"/>
      <c r="AZT350" s="221"/>
      <c r="AZU350" s="221"/>
      <c r="AZV350" s="221"/>
      <c r="AZW350" s="221"/>
      <c r="AZX350" s="221"/>
      <c r="AZY350" s="221"/>
      <c r="AZZ350" s="221"/>
      <c r="BAA350" s="221"/>
      <c r="BAB350" s="221"/>
      <c r="BAC350" s="221"/>
      <c r="BAD350" s="221"/>
      <c r="BAE350" s="221"/>
      <c r="BAF350" s="221"/>
      <c r="BAG350" s="221"/>
      <c r="BAH350" s="221"/>
      <c r="BAI350" s="221"/>
      <c r="BAJ350" s="221"/>
      <c r="BAK350" s="221"/>
      <c r="BAL350" s="221"/>
      <c r="BAM350" s="221"/>
      <c r="BAN350" s="221"/>
      <c r="BAO350" s="221"/>
      <c r="BAP350" s="221"/>
      <c r="BAQ350" s="221"/>
      <c r="BAR350" s="221"/>
      <c r="BAS350" s="221"/>
      <c r="BAT350" s="221"/>
      <c r="BAU350" s="221"/>
      <c r="BAV350" s="221"/>
      <c r="BAW350" s="221"/>
      <c r="BAX350" s="221"/>
      <c r="BAY350" s="221"/>
      <c r="BAZ350" s="221"/>
      <c r="BBA350" s="221"/>
      <c r="BBB350" s="221"/>
      <c r="BBC350" s="221"/>
      <c r="BBD350" s="221"/>
      <c r="BBE350" s="221"/>
      <c r="BBF350" s="221"/>
      <c r="BBG350" s="221"/>
      <c r="BBH350" s="221"/>
      <c r="BBI350" s="221"/>
      <c r="BBJ350" s="221"/>
      <c r="BBK350" s="221"/>
      <c r="BBL350" s="221"/>
      <c r="BBM350" s="221"/>
      <c r="BBN350" s="221"/>
      <c r="BBO350" s="221"/>
      <c r="BBP350" s="221"/>
      <c r="BBQ350" s="221"/>
      <c r="BBR350" s="221"/>
      <c r="BBS350" s="221"/>
      <c r="BBT350" s="221"/>
      <c r="BBU350" s="221"/>
      <c r="BBV350" s="221"/>
      <c r="BBW350" s="221"/>
      <c r="BBX350" s="221"/>
      <c r="BBY350" s="221"/>
      <c r="BBZ350" s="221"/>
      <c r="BCA350" s="221"/>
      <c r="BCB350" s="221"/>
      <c r="BCC350" s="221"/>
      <c r="BCD350" s="221"/>
      <c r="BCE350" s="221"/>
      <c r="BCF350" s="221"/>
      <c r="BCG350" s="221"/>
      <c r="BCH350" s="221"/>
      <c r="BCI350" s="221"/>
      <c r="BCJ350" s="221"/>
      <c r="BCK350" s="221"/>
      <c r="BCL350" s="221"/>
      <c r="BCM350" s="221"/>
      <c r="BCN350" s="221"/>
      <c r="BCO350" s="221"/>
      <c r="BCP350" s="221"/>
      <c r="BCQ350" s="221"/>
      <c r="BCR350" s="221"/>
      <c r="BCS350" s="221"/>
      <c r="BCT350" s="221"/>
      <c r="BCU350" s="221"/>
      <c r="BCV350" s="221"/>
      <c r="BCW350" s="221"/>
      <c r="BCX350" s="221"/>
      <c r="BCY350" s="221"/>
      <c r="BCZ350" s="221"/>
      <c r="BDA350" s="221"/>
      <c r="BDB350" s="221"/>
      <c r="BDC350" s="221"/>
      <c r="BDD350" s="221"/>
      <c r="BDE350" s="221"/>
      <c r="BDF350" s="221"/>
      <c r="BDG350" s="221"/>
      <c r="BDH350" s="221"/>
      <c r="BDI350" s="221"/>
      <c r="BDJ350" s="221"/>
      <c r="BDK350" s="221"/>
      <c r="BDL350" s="221"/>
      <c r="BDM350" s="221"/>
      <c r="BDN350" s="221"/>
      <c r="BDO350" s="221"/>
      <c r="BDP350" s="221"/>
      <c r="BDQ350" s="221"/>
      <c r="BDR350" s="221"/>
      <c r="BDS350" s="221"/>
      <c r="BDT350" s="221"/>
      <c r="BDU350" s="221"/>
      <c r="BDV350" s="221"/>
      <c r="BDW350" s="221"/>
      <c r="BDX350" s="221"/>
      <c r="BDY350" s="221"/>
      <c r="BDZ350" s="221"/>
      <c r="BEA350" s="221"/>
      <c r="BEB350" s="221"/>
      <c r="BEC350" s="221"/>
      <c r="BED350" s="221"/>
      <c r="BEE350" s="221"/>
      <c r="BEF350" s="221"/>
      <c r="BEG350" s="221"/>
      <c r="BEH350" s="221"/>
      <c r="BEI350" s="221"/>
      <c r="BEJ350" s="221"/>
      <c r="BEK350" s="221"/>
      <c r="BEL350" s="221"/>
      <c r="BEM350" s="221"/>
      <c r="BEN350" s="221"/>
      <c r="BEO350" s="221"/>
      <c r="BEP350" s="221"/>
      <c r="BEQ350" s="221"/>
      <c r="BER350" s="221"/>
      <c r="BES350" s="221"/>
      <c r="BET350" s="221"/>
      <c r="BEU350" s="221"/>
      <c r="BEV350" s="221"/>
      <c r="BEW350" s="221"/>
      <c r="BEX350" s="221"/>
      <c r="BEY350" s="221"/>
      <c r="BEZ350" s="221"/>
      <c r="BFA350" s="221"/>
      <c r="BFB350" s="221"/>
      <c r="BFC350" s="221"/>
      <c r="BFD350" s="221"/>
      <c r="BFE350" s="221"/>
      <c r="BFF350" s="221"/>
      <c r="BFG350" s="221"/>
      <c r="BFH350" s="221"/>
      <c r="BFI350" s="221"/>
      <c r="BFJ350" s="221"/>
      <c r="BFK350" s="221"/>
      <c r="BFL350" s="221"/>
      <c r="BFM350" s="221"/>
      <c r="BFN350" s="221"/>
      <c r="BFO350" s="221"/>
      <c r="BFP350" s="221"/>
      <c r="BFQ350" s="221"/>
      <c r="BFR350" s="221"/>
      <c r="BFS350" s="221"/>
      <c r="BFT350" s="221"/>
      <c r="BFU350" s="221"/>
      <c r="BFV350" s="221"/>
      <c r="BFW350" s="221"/>
      <c r="BFX350" s="221"/>
      <c r="BFY350" s="221"/>
      <c r="BFZ350" s="221"/>
      <c r="BGA350" s="221"/>
      <c r="BGB350" s="221"/>
      <c r="BGC350" s="221"/>
      <c r="BGD350" s="221"/>
      <c r="BGE350" s="221"/>
      <c r="BGF350" s="221"/>
      <c r="BGG350" s="221"/>
      <c r="BGH350" s="221"/>
      <c r="BGI350" s="221"/>
      <c r="BGJ350" s="221"/>
      <c r="BGK350" s="221"/>
      <c r="BGL350" s="221"/>
      <c r="BGM350" s="221"/>
      <c r="BGN350" s="221"/>
      <c r="BGO350" s="221"/>
      <c r="BGP350" s="221"/>
      <c r="BGQ350" s="221"/>
      <c r="BGR350" s="221"/>
      <c r="BGS350" s="221"/>
      <c r="BGT350" s="221"/>
      <c r="BGU350" s="221"/>
      <c r="BGV350" s="221"/>
      <c r="BGW350" s="221"/>
      <c r="BGX350" s="221"/>
      <c r="BGY350" s="221"/>
      <c r="BGZ350" s="221"/>
      <c r="BHA350" s="221"/>
      <c r="BHB350" s="221"/>
      <c r="BHC350" s="221"/>
      <c r="BHD350" s="221"/>
      <c r="BHE350" s="221"/>
      <c r="BHF350" s="221"/>
      <c r="BHG350" s="221"/>
      <c r="BHH350" s="221"/>
      <c r="BHI350" s="221"/>
      <c r="BHJ350" s="221"/>
      <c r="BHK350" s="221"/>
      <c r="BHL350" s="221"/>
      <c r="BHM350" s="221"/>
      <c r="BHN350" s="221"/>
      <c r="BHO350" s="221"/>
      <c r="BHP350" s="221"/>
      <c r="BHQ350" s="221"/>
      <c r="BHR350" s="221"/>
      <c r="BHS350" s="221"/>
      <c r="BHT350" s="221"/>
      <c r="BHU350" s="221"/>
      <c r="BHV350" s="221"/>
      <c r="BHW350" s="221"/>
      <c r="BHX350" s="221"/>
      <c r="BHY350" s="221"/>
      <c r="BHZ350" s="221"/>
      <c r="BIA350" s="221"/>
      <c r="BIB350" s="221"/>
      <c r="BIC350" s="221"/>
      <c r="BID350" s="221"/>
      <c r="BIE350" s="221"/>
      <c r="BIF350" s="221"/>
      <c r="BIG350" s="221"/>
      <c r="BIH350" s="221"/>
      <c r="BII350" s="221"/>
      <c r="BIJ350" s="221"/>
      <c r="BIK350" s="221"/>
      <c r="BIL350" s="221"/>
      <c r="BIM350" s="221"/>
      <c r="BIN350" s="221"/>
      <c r="BIO350" s="221"/>
      <c r="BIP350" s="221"/>
      <c r="BIQ350" s="221"/>
      <c r="BIR350" s="221"/>
      <c r="BIS350" s="221"/>
      <c r="BIT350" s="221"/>
      <c r="BIU350" s="221"/>
      <c r="BIV350" s="221"/>
      <c r="BIW350" s="221"/>
      <c r="BIX350" s="221"/>
      <c r="BIY350" s="221"/>
      <c r="BIZ350" s="221"/>
      <c r="BJA350" s="221"/>
      <c r="BJB350" s="221"/>
      <c r="BJC350" s="221"/>
      <c r="BJD350" s="221"/>
      <c r="BJE350" s="221"/>
      <c r="BJF350" s="221"/>
      <c r="BJG350" s="221"/>
      <c r="BJH350" s="221"/>
      <c r="BJI350" s="221"/>
      <c r="BJJ350" s="221"/>
      <c r="BJK350" s="221"/>
      <c r="BJL350" s="221"/>
      <c r="BJM350" s="221"/>
      <c r="BJN350" s="221"/>
      <c r="BJO350" s="221"/>
      <c r="BJP350" s="221"/>
      <c r="BJQ350" s="221"/>
      <c r="BJR350" s="221"/>
      <c r="BJS350" s="221"/>
      <c r="BJT350" s="221"/>
      <c r="BJU350" s="221"/>
      <c r="BJV350" s="221"/>
      <c r="BJW350" s="221"/>
      <c r="BJX350" s="221"/>
      <c r="BJY350" s="221"/>
      <c r="BJZ350" s="221"/>
      <c r="BKA350" s="221"/>
      <c r="BKB350" s="221"/>
      <c r="BKC350" s="221"/>
      <c r="BKD350" s="221"/>
      <c r="BKE350" s="221"/>
      <c r="BKF350" s="221"/>
      <c r="BKG350" s="221"/>
      <c r="BKH350" s="221"/>
      <c r="BKI350" s="221"/>
      <c r="BKJ350" s="221"/>
      <c r="BKK350" s="221"/>
      <c r="BKL350" s="221"/>
      <c r="BKM350" s="221"/>
      <c r="BKN350" s="221"/>
      <c r="BKO350" s="221"/>
      <c r="BKP350" s="221"/>
      <c r="BKQ350" s="221"/>
      <c r="BKR350" s="221"/>
      <c r="BKS350" s="221"/>
      <c r="BKT350" s="221"/>
      <c r="BKU350" s="221"/>
      <c r="BKV350" s="221"/>
      <c r="BKW350" s="221"/>
      <c r="BKX350" s="221"/>
      <c r="BKY350" s="221"/>
      <c r="BKZ350" s="221"/>
      <c r="BLA350" s="221"/>
      <c r="BLB350" s="221"/>
      <c r="BLC350" s="221"/>
      <c r="BLD350" s="221"/>
      <c r="BLE350" s="221"/>
      <c r="BLF350" s="221"/>
      <c r="BLG350" s="221"/>
      <c r="BLH350" s="221"/>
      <c r="BLI350" s="221"/>
      <c r="BLJ350" s="221"/>
      <c r="BLK350" s="221"/>
      <c r="BLL350" s="221"/>
      <c r="BLM350" s="221"/>
      <c r="BLN350" s="221"/>
      <c r="BLO350" s="221"/>
      <c r="BLP350" s="221"/>
      <c r="BLQ350" s="221"/>
      <c r="BLR350" s="221"/>
      <c r="BLS350" s="221"/>
      <c r="BLT350" s="221"/>
      <c r="BLU350" s="221"/>
      <c r="BLV350" s="221"/>
      <c r="BLW350" s="221"/>
      <c r="BLX350" s="221"/>
      <c r="BLY350" s="221"/>
      <c r="BLZ350" s="221"/>
      <c r="BMA350" s="221"/>
      <c r="BMB350" s="221"/>
      <c r="BMC350" s="221"/>
      <c r="BMD350" s="221"/>
      <c r="BME350" s="221"/>
      <c r="BMF350" s="221"/>
      <c r="BMG350" s="221"/>
      <c r="BMH350" s="221"/>
      <c r="BMI350" s="221"/>
      <c r="BMJ350" s="221"/>
      <c r="BMK350" s="221"/>
      <c r="BML350" s="221"/>
      <c r="BMM350" s="221"/>
      <c r="BMN350" s="221"/>
      <c r="BMO350" s="221"/>
      <c r="BMP350" s="221"/>
      <c r="BMQ350" s="221"/>
      <c r="BMR350" s="221"/>
      <c r="BMS350" s="221"/>
      <c r="BMT350" s="221"/>
      <c r="BMU350" s="221"/>
      <c r="BMV350" s="221"/>
      <c r="BMW350" s="221"/>
      <c r="BMX350" s="221"/>
      <c r="BMY350" s="221"/>
      <c r="BMZ350" s="221"/>
      <c r="BNA350" s="221"/>
      <c r="BNB350" s="221"/>
      <c r="BNC350" s="221"/>
      <c r="BND350" s="221"/>
      <c r="BNE350" s="221"/>
      <c r="BNF350" s="221"/>
      <c r="BNG350" s="221"/>
      <c r="BNH350" s="221"/>
      <c r="BNI350" s="221"/>
      <c r="BNJ350" s="221"/>
      <c r="BNK350" s="221"/>
      <c r="BNL350" s="221"/>
      <c r="BNM350" s="221"/>
      <c r="BNN350" s="221"/>
      <c r="BNO350" s="221"/>
      <c r="BNP350" s="221"/>
      <c r="BNQ350" s="221"/>
      <c r="BNR350" s="221"/>
      <c r="BNS350" s="221"/>
      <c r="BNT350" s="221"/>
      <c r="BNU350" s="221"/>
      <c r="BNV350" s="221"/>
      <c r="BNW350" s="221"/>
      <c r="BNX350" s="221"/>
      <c r="BNY350" s="221"/>
      <c r="BNZ350" s="221"/>
      <c r="BOA350" s="221"/>
      <c r="BOB350" s="221"/>
      <c r="BOC350" s="221"/>
      <c r="BOD350" s="221"/>
      <c r="BOE350" s="221"/>
      <c r="BOF350" s="221"/>
      <c r="BOG350" s="221"/>
      <c r="BOH350" s="221"/>
      <c r="BOI350" s="221"/>
      <c r="BOJ350" s="221"/>
      <c r="BOK350" s="221"/>
      <c r="BOL350" s="221"/>
      <c r="BOM350" s="221"/>
      <c r="BON350" s="221"/>
      <c r="BOO350" s="221"/>
      <c r="BOP350" s="221"/>
      <c r="BOQ350" s="221"/>
      <c r="BOR350" s="221"/>
      <c r="BOS350" s="221"/>
      <c r="BOT350" s="221"/>
      <c r="BOU350" s="221"/>
      <c r="BOV350" s="221"/>
      <c r="BOW350" s="221"/>
      <c r="BOX350" s="221"/>
      <c r="BOY350" s="221"/>
      <c r="BOZ350" s="221"/>
      <c r="BPA350" s="221"/>
      <c r="BPB350" s="221"/>
      <c r="BPC350" s="221"/>
      <c r="BPD350" s="221"/>
      <c r="BPE350" s="221"/>
      <c r="BPF350" s="221"/>
      <c r="BPG350" s="221"/>
      <c r="BPH350" s="221"/>
      <c r="BPI350" s="221"/>
      <c r="BPJ350" s="221"/>
      <c r="BPK350" s="221"/>
      <c r="BPL350" s="221"/>
      <c r="BPM350" s="221"/>
      <c r="BPN350" s="221"/>
      <c r="BPO350" s="221"/>
      <c r="BPP350" s="221"/>
      <c r="BPQ350" s="221"/>
      <c r="BPR350" s="221"/>
      <c r="BPS350" s="221"/>
      <c r="BPT350" s="221"/>
      <c r="BPU350" s="221"/>
      <c r="BPV350" s="221"/>
      <c r="BPW350" s="221"/>
      <c r="BPX350" s="221"/>
      <c r="BPY350" s="221"/>
      <c r="BPZ350" s="221"/>
      <c r="BQA350" s="221"/>
      <c r="BQB350" s="221"/>
      <c r="BQC350" s="221"/>
      <c r="BQD350" s="221"/>
      <c r="BQE350" s="221"/>
      <c r="BQF350" s="221"/>
      <c r="BQG350" s="221"/>
      <c r="BQH350" s="221"/>
      <c r="BQI350" s="221"/>
      <c r="BQJ350" s="221"/>
      <c r="BQK350" s="221"/>
      <c r="BQL350" s="221"/>
      <c r="BQM350" s="221"/>
      <c r="BQN350" s="221"/>
      <c r="BQO350" s="221"/>
      <c r="BQP350" s="221"/>
      <c r="BQQ350" s="221"/>
      <c r="BQR350" s="221"/>
      <c r="BQS350" s="221"/>
      <c r="BQT350" s="221"/>
      <c r="BQU350" s="221"/>
      <c r="BQV350" s="221"/>
      <c r="BQW350" s="221"/>
      <c r="BQX350" s="221"/>
      <c r="BQY350" s="221"/>
      <c r="BQZ350" s="221"/>
      <c r="BRA350" s="221"/>
      <c r="BRB350" s="221"/>
      <c r="BRC350" s="221"/>
      <c r="BRD350" s="221"/>
      <c r="BRE350" s="221"/>
      <c r="BRF350" s="221"/>
      <c r="BRG350" s="221"/>
      <c r="BRH350" s="221"/>
      <c r="BRI350" s="221"/>
      <c r="BRJ350" s="221"/>
      <c r="BRK350" s="221"/>
      <c r="BRL350" s="221"/>
      <c r="BRM350" s="221"/>
      <c r="BRN350" s="221"/>
      <c r="BRO350" s="221"/>
      <c r="BRP350" s="221"/>
      <c r="BRQ350" s="221"/>
      <c r="BRR350" s="221"/>
      <c r="BRS350" s="221"/>
      <c r="BRT350" s="221"/>
      <c r="BRU350" s="221"/>
      <c r="BRV350" s="221"/>
      <c r="BRW350" s="221"/>
      <c r="BRX350" s="221"/>
      <c r="BRY350" s="221"/>
      <c r="BRZ350" s="221"/>
      <c r="BSA350" s="221"/>
      <c r="BSB350" s="221"/>
      <c r="BSC350" s="221"/>
      <c r="BSD350" s="221"/>
      <c r="BSE350" s="221"/>
      <c r="BSF350" s="221"/>
      <c r="BSG350" s="221"/>
      <c r="BSH350" s="221"/>
      <c r="BSI350" s="221"/>
      <c r="BSJ350" s="221"/>
      <c r="BSK350" s="221"/>
      <c r="BSL350" s="221"/>
      <c r="BSM350" s="221"/>
      <c r="BSN350" s="221"/>
      <c r="BSO350" s="221"/>
      <c r="BSP350" s="221"/>
      <c r="BSQ350" s="221"/>
      <c r="BSR350" s="221"/>
      <c r="BSS350" s="221"/>
      <c r="BST350" s="221"/>
      <c r="BSU350" s="221"/>
      <c r="BSV350" s="221"/>
      <c r="BSW350" s="221"/>
      <c r="BSX350" s="221"/>
      <c r="BSY350" s="221"/>
      <c r="BSZ350" s="221"/>
      <c r="BTA350" s="221"/>
      <c r="BTB350" s="221"/>
      <c r="BTC350" s="221"/>
      <c r="BTD350" s="221"/>
      <c r="BTE350" s="221"/>
      <c r="BTF350" s="221"/>
      <c r="BTG350" s="221"/>
      <c r="BTH350" s="221"/>
      <c r="BTI350" s="221"/>
      <c r="BTJ350" s="221"/>
      <c r="BTK350" s="221"/>
      <c r="BTL350" s="221"/>
      <c r="BTM350" s="221"/>
      <c r="BTN350" s="221"/>
      <c r="BTO350" s="221"/>
      <c r="BTP350" s="221"/>
      <c r="BTQ350" s="221"/>
      <c r="BTR350" s="221"/>
      <c r="BTS350" s="221"/>
      <c r="BTT350" s="221"/>
      <c r="BTU350" s="221"/>
      <c r="BTV350" s="221"/>
      <c r="BTW350" s="221"/>
      <c r="BTX350" s="221"/>
      <c r="BTY350" s="221"/>
      <c r="BTZ350" s="221"/>
      <c r="BUA350" s="221"/>
      <c r="BUB350" s="221"/>
      <c r="BUC350" s="221"/>
      <c r="BUD350" s="221"/>
      <c r="BUE350" s="221"/>
      <c r="BUF350" s="221"/>
      <c r="BUG350" s="221"/>
      <c r="BUH350" s="221"/>
      <c r="BUI350" s="221"/>
      <c r="BUJ350" s="221"/>
      <c r="BUK350" s="221"/>
      <c r="BUL350" s="221"/>
      <c r="BUM350" s="221"/>
      <c r="BUN350" s="221"/>
      <c r="BUO350" s="221"/>
      <c r="BUP350" s="221"/>
      <c r="BUQ350" s="221"/>
      <c r="BUR350" s="221"/>
      <c r="BUS350" s="221"/>
      <c r="BUT350" s="221"/>
      <c r="BUU350" s="221"/>
      <c r="BUV350" s="221"/>
      <c r="BUW350" s="221"/>
      <c r="BUX350" s="221"/>
      <c r="BUY350" s="221"/>
      <c r="BUZ350" s="221"/>
      <c r="BVA350" s="221"/>
      <c r="BVB350" s="221"/>
      <c r="BVC350" s="221"/>
      <c r="BVD350" s="221"/>
      <c r="BVE350" s="221"/>
      <c r="BVF350" s="221"/>
      <c r="BVG350" s="221"/>
      <c r="BVH350" s="221"/>
      <c r="BVI350" s="221"/>
      <c r="BVJ350" s="221"/>
      <c r="BVK350" s="221"/>
      <c r="BVL350" s="221"/>
      <c r="BVM350" s="221"/>
      <c r="BVN350" s="221"/>
      <c r="BVO350" s="221"/>
      <c r="BVP350" s="221"/>
      <c r="BVQ350" s="221"/>
      <c r="BVR350" s="221"/>
      <c r="BVS350" s="221"/>
      <c r="BVT350" s="221"/>
      <c r="BVU350" s="221"/>
      <c r="BVV350" s="221"/>
      <c r="BVW350" s="221"/>
      <c r="BVX350" s="221"/>
      <c r="BVY350" s="221"/>
      <c r="BVZ350" s="221"/>
      <c r="BWA350" s="221"/>
      <c r="BWB350" s="221"/>
      <c r="BWC350" s="221"/>
      <c r="BWD350" s="221"/>
      <c r="BWE350" s="221"/>
      <c r="BWF350" s="221"/>
      <c r="BWG350" s="221"/>
      <c r="BWH350" s="221"/>
      <c r="BWI350" s="221"/>
      <c r="BWJ350" s="221"/>
      <c r="BWK350" s="221"/>
      <c r="BWL350" s="221"/>
      <c r="BWM350" s="221"/>
      <c r="BWN350" s="221"/>
      <c r="BWO350" s="221"/>
      <c r="BWP350" s="221"/>
      <c r="BWQ350" s="221"/>
      <c r="BWR350" s="221"/>
      <c r="BWS350" s="221"/>
      <c r="BWT350" s="221"/>
      <c r="BWU350" s="221"/>
      <c r="BWV350" s="221"/>
      <c r="BWW350" s="221"/>
      <c r="BWX350" s="221"/>
      <c r="BWY350" s="221"/>
      <c r="BWZ350" s="221"/>
      <c r="BXA350" s="221"/>
      <c r="BXB350" s="221"/>
      <c r="BXC350" s="221"/>
      <c r="BXD350" s="221"/>
      <c r="BXE350" s="221"/>
      <c r="BXF350" s="221"/>
      <c r="BXG350" s="221"/>
      <c r="BXH350" s="221"/>
      <c r="BXI350" s="221"/>
      <c r="BXJ350" s="221"/>
      <c r="BXK350" s="221"/>
      <c r="BXL350" s="221"/>
      <c r="BXM350" s="221"/>
      <c r="BXN350" s="221"/>
      <c r="BXO350" s="221"/>
      <c r="BXP350" s="221"/>
      <c r="BXQ350" s="221"/>
      <c r="BXR350" s="221"/>
      <c r="BXS350" s="221"/>
      <c r="BXT350" s="221"/>
      <c r="BXU350" s="221"/>
      <c r="BXV350" s="221"/>
      <c r="BXW350" s="221"/>
      <c r="BXX350" s="221"/>
      <c r="BXY350" s="221"/>
      <c r="BXZ350" s="221"/>
      <c r="BYA350" s="221"/>
      <c r="BYB350" s="221"/>
      <c r="BYC350" s="221"/>
      <c r="BYD350" s="221"/>
      <c r="BYE350" s="221"/>
      <c r="BYF350" s="221"/>
      <c r="BYG350" s="221"/>
      <c r="BYH350" s="221"/>
      <c r="BYI350" s="221"/>
      <c r="BYJ350" s="221"/>
      <c r="BYK350" s="221"/>
      <c r="BYL350" s="221"/>
      <c r="BYM350" s="221"/>
      <c r="BYN350" s="221"/>
      <c r="BYO350" s="221"/>
      <c r="BYP350" s="221"/>
      <c r="BYQ350" s="221"/>
      <c r="BYR350" s="221"/>
      <c r="BYS350" s="221"/>
      <c r="BYT350" s="221"/>
      <c r="BYU350" s="221"/>
      <c r="BYV350" s="221"/>
      <c r="BYW350" s="221"/>
      <c r="BYX350" s="221"/>
      <c r="BYY350" s="221"/>
      <c r="BYZ350" s="221"/>
      <c r="BZA350" s="221"/>
      <c r="BZB350" s="221"/>
      <c r="BZC350" s="221"/>
      <c r="BZD350" s="221"/>
      <c r="BZE350" s="221"/>
      <c r="BZF350" s="221"/>
      <c r="BZG350" s="221"/>
      <c r="BZH350" s="221"/>
      <c r="BZI350" s="221"/>
      <c r="BZJ350" s="221"/>
      <c r="BZK350" s="221"/>
      <c r="BZL350" s="221"/>
      <c r="BZM350" s="221"/>
      <c r="BZN350" s="221"/>
      <c r="BZO350" s="221"/>
      <c r="BZP350" s="221"/>
      <c r="BZQ350" s="221"/>
      <c r="BZR350" s="221"/>
      <c r="BZS350" s="221"/>
      <c r="BZT350" s="221"/>
      <c r="BZU350" s="221"/>
      <c r="BZV350" s="221"/>
      <c r="BZW350" s="221"/>
      <c r="BZX350" s="221"/>
      <c r="BZY350" s="221"/>
      <c r="BZZ350" s="221"/>
      <c r="CAA350" s="221"/>
      <c r="CAB350" s="221"/>
      <c r="CAC350" s="221"/>
      <c r="CAD350" s="221"/>
      <c r="CAE350" s="221"/>
      <c r="CAF350" s="221"/>
      <c r="CAG350" s="221"/>
      <c r="CAH350" s="221"/>
      <c r="CAI350" s="221"/>
      <c r="CAJ350" s="221"/>
      <c r="CAK350" s="221"/>
      <c r="CAL350" s="221"/>
      <c r="CAM350" s="221"/>
      <c r="CAN350" s="221"/>
      <c r="CAO350" s="221"/>
      <c r="CAP350" s="221"/>
      <c r="CAQ350" s="221"/>
      <c r="CAR350" s="221"/>
      <c r="CAS350" s="221"/>
      <c r="CAT350" s="221"/>
      <c r="CAU350" s="221"/>
      <c r="CAV350" s="221"/>
      <c r="CAW350" s="221"/>
      <c r="CAX350" s="221"/>
      <c r="CAY350" s="221"/>
      <c r="CAZ350" s="221"/>
      <c r="CBA350" s="221"/>
      <c r="CBB350" s="221"/>
      <c r="CBC350" s="221"/>
      <c r="CBD350" s="221"/>
      <c r="CBE350" s="221"/>
      <c r="CBF350" s="221"/>
      <c r="CBG350" s="221"/>
      <c r="CBH350" s="221"/>
      <c r="CBI350" s="221"/>
      <c r="CBJ350" s="221"/>
      <c r="CBK350" s="221"/>
      <c r="CBL350" s="221"/>
      <c r="CBM350" s="221"/>
      <c r="CBN350" s="221"/>
      <c r="CBO350" s="221"/>
      <c r="CBP350" s="221"/>
      <c r="CBQ350" s="221"/>
      <c r="CBR350" s="221"/>
      <c r="CBS350" s="221"/>
      <c r="CBT350" s="221"/>
      <c r="CBU350" s="221"/>
      <c r="CBV350" s="221"/>
      <c r="CBW350" s="221"/>
      <c r="CBX350" s="221"/>
      <c r="CBY350" s="221"/>
      <c r="CBZ350" s="221"/>
      <c r="CCA350" s="221"/>
      <c r="CCB350" s="221"/>
      <c r="CCC350" s="221"/>
      <c r="CCD350" s="221"/>
      <c r="CCE350" s="221"/>
      <c r="CCF350" s="221"/>
      <c r="CCG350" s="221"/>
      <c r="CCH350" s="221"/>
      <c r="CCI350" s="221"/>
      <c r="CCJ350" s="221"/>
      <c r="CCK350" s="221"/>
      <c r="CCL350" s="221"/>
      <c r="CCM350" s="221"/>
      <c r="CCN350" s="221"/>
      <c r="CCO350" s="221"/>
      <c r="CCP350" s="221"/>
      <c r="CCQ350" s="221"/>
      <c r="CCR350" s="221"/>
      <c r="CCS350" s="221"/>
      <c r="CCT350" s="221"/>
      <c r="CCU350" s="221"/>
      <c r="CCV350" s="221"/>
      <c r="CCW350" s="221"/>
      <c r="CCX350" s="221"/>
      <c r="CCY350" s="221"/>
      <c r="CCZ350" s="221"/>
      <c r="CDA350" s="221"/>
      <c r="CDB350" s="221"/>
      <c r="CDC350" s="221"/>
      <c r="CDD350" s="221"/>
      <c r="CDE350" s="221"/>
      <c r="CDF350" s="221"/>
      <c r="CDG350" s="221"/>
      <c r="CDH350" s="221"/>
      <c r="CDI350" s="221"/>
      <c r="CDJ350" s="221"/>
      <c r="CDK350" s="221"/>
      <c r="CDL350" s="221"/>
      <c r="CDM350" s="221"/>
      <c r="CDN350" s="221"/>
      <c r="CDO350" s="221"/>
      <c r="CDP350" s="221"/>
      <c r="CDQ350" s="221"/>
      <c r="CDR350" s="221"/>
      <c r="CDS350" s="221"/>
      <c r="CDT350" s="221"/>
      <c r="CDU350" s="221"/>
      <c r="CDV350" s="221"/>
      <c r="CDW350" s="221"/>
      <c r="CDX350" s="221"/>
      <c r="CDY350" s="221"/>
      <c r="CDZ350" s="221"/>
      <c r="CEA350" s="221"/>
      <c r="CEB350" s="221"/>
      <c r="CEC350" s="221"/>
      <c r="CED350" s="221"/>
      <c r="CEE350" s="221"/>
      <c r="CEF350" s="221"/>
      <c r="CEG350" s="221"/>
      <c r="CEH350" s="221"/>
      <c r="CEI350" s="221"/>
      <c r="CEJ350" s="221"/>
      <c r="CEK350" s="221"/>
      <c r="CEL350" s="221"/>
      <c r="CEM350" s="221"/>
      <c r="CEN350" s="221"/>
      <c r="CEO350" s="221"/>
      <c r="CEP350" s="221"/>
      <c r="CEQ350" s="221"/>
      <c r="CER350" s="221"/>
      <c r="CES350" s="221"/>
      <c r="CET350" s="221"/>
      <c r="CEU350" s="221"/>
      <c r="CEV350" s="221"/>
      <c r="CEW350" s="221"/>
      <c r="CEX350" s="221"/>
      <c r="CEY350" s="221"/>
      <c r="CEZ350" s="221"/>
      <c r="CFA350" s="221"/>
      <c r="CFB350" s="221"/>
      <c r="CFC350" s="221"/>
      <c r="CFD350" s="221"/>
      <c r="CFE350" s="221"/>
      <c r="CFF350" s="221"/>
      <c r="CFG350" s="221"/>
      <c r="CFH350" s="221"/>
      <c r="CFI350" s="221"/>
      <c r="CFJ350" s="221"/>
      <c r="CFK350" s="221"/>
      <c r="CFL350" s="221"/>
      <c r="CFM350" s="221"/>
      <c r="CFN350" s="221"/>
      <c r="CFO350" s="221"/>
      <c r="CFP350" s="221"/>
      <c r="CFQ350" s="221"/>
      <c r="CFR350" s="221"/>
      <c r="CFS350" s="221"/>
      <c r="CFT350" s="221"/>
      <c r="CFU350" s="221"/>
      <c r="CFV350" s="221"/>
      <c r="CFW350" s="221"/>
      <c r="CFX350" s="221"/>
      <c r="CFY350" s="221"/>
      <c r="CFZ350" s="221"/>
      <c r="CGA350" s="221"/>
      <c r="CGB350" s="221"/>
      <c r="CGC350" s="221"/>
      <c r="CGD350" s="221"/>
      <c r="CGE350" s="221"/>
      <c r="CGF350" s="221"/>
      <c r="CGG350" s="221"/>
      <c r="CGH350" s="221"/>
      <c r="CGI350" s="221"/>
      <c r="CGJ350" s="221"/>
      <c r="CGK350" s="221"/>
      <c r="CGL350" s="221"/>
      <c r="CGM350" s="221"/>
      <c r="CGN350" s="221"/>
      <c r="CGO350" s="221"/>
      <c r="CGP350" s="221"/>
      <c r="CGQ350" s="221"/>
      <c r="CGR350" s="221"/>
      <c r="CGS350" s="221"/>
      <c r="CGT350" s="221"/>
      <c r="CGU350" s="221"/>
      <c r="CGV350" s="221"/>
      <c r="CGW350" s="221"/>
      <c r="CGX350" s="221"/>
      <c r="CGY350" s="221"/>
      <c r="CGZ350" s="221"/>
      <c r="CHA350" s="221"/>
      <c r="CHB350" s="221"/>
      <c r="CHC350" s="221"/>
      <c r="CHD350" s="221"/>
      <c r="CHE350" s="221"/>
      <c r="CHF350" s="221"/>
      <c r="CHG350" s="221"/>
      <c r="CHH350" s="221"/>
      <c r="CHI350" s="221"/>
      <c r="CHJ350" s="221"/>
      <c r="CHK350" s="221"/>
      <c r="CHL350" s="221"/>
      <c r="CHM350" s="221"/>
      <c r="CHN350" s="221"/>
      <c r="CHO350" s="221"/>
      <c r="CHP350" s="221"/>
      <c r="CHQ350" s="221"/>
      <c r="CHR350" s="221"/>
      <c r="CHS350" s="221"/>
      <c r="CHT350" s="221"/>
      <c r="CHU350" s="221"/>
      <c r="CHV350" s="221"/>
      <c r="CHW350" s="221"/>
      <c r="CHX350" s="221"/>
      <c r="CHY350" s="221"/>
      <c r="CHZ350" s="221"/>
      <c r="CIA350" s="221"/>
      <c r="CIB350" s="221"/>
      <c r="CIC350" s="221"/>
      <c r="CID350" s="221"/>
      <c r="CIE350" s="221"/>
      <c r="CIF350" s="221"/>
      <c r="CIG350" s="221"/>
      <c r="CIH350" s="221"/>
      <c r="CII350" s="221"/>
      <c r="CIJ350" s="221"/>
      <c r="CIK350" s="221"/>
      <c r="CIL350" s="221"/>
      <c r="CIM350" s="221"/>
      <c r="CIN350" s="221"/>
      <c r="CIO350" s="221"/>
      <c r="CIP350" s="221"/>
      <c r="CIQ350" s="221"/>
      <c r="CIR350" s="221"/>
      <c r="CIS350" s="221"/>
      <c r="CIT350" s="221"/>
      <c r="CIU350" s="221"/>
      <c r="CIV350" s="221"/>
      <c r="CIW350" s="221"/>
      <c r="CIX350" s="221"/>
      <c r="CIY350" s="221"/>
      <c r="CIZ350" s="221"/>
      <c r="CJA350" s="221"/>
      <c r="CJB350" s="221"/>
      <c r="CJC350" s="221"/>
      <c r="CJD350" s="221"/>
      <c r="CJE350" s="221"/>
      <c r="CJF350" s="221"/>
      <c r="CJG350" s="221"/>
      <c r="CJH350" s="221"/>
      <c r="CJI350" s="221"/>
      <c r="CJJ350" s="221"/>
      <c r="CJK350" s="221"/>
      <c r="CJL350" s="221"/>
      <c r="CJM350" s="221"/>
      <c r="CJN350" s="221"/>
      <c r="CJO350" s="221"/>
      <c r="CJP350" s="221"/>
      <c r="CJQ350" s="221"/>
      <c r="CJR350" s="221"/>
      <c r="CJS350" s="221"/>
      <c r="CJT350" s="221"/>
      <c r="CJU350" s="221"/>
      <c r="CJV350" s="221"/>
      <c r="CJW350" s="221"/>
      <c r="CJX350" s="221"/>
      <c r="CJY350" s="221"/>
      <c r="CJZ350" s="221"/>
      <c r="CKA350" s="221"/>
      <c r="CKB350" s="221"/>
      <c r="CKC350" s="221"/>
      <c r="CKD350" s="221"/>
      <c r="CKE350" s="221"/>
      <c r="CKF350" s="221"/>
      <c r="CKG350" s="221"/>
      <c r="CKH350" s="221"/>
      <c r="CKI350" s="221"/>
      <c r="CKJ350" s="221"/>
      <c r="CKK350" s="221"/>
      <c r="CKL350" s="221"/>
      <c r="CKM350" s="221"/>
      <c r="CKN350" s="221"/>
      <c r="CKO350" s="221"/>
      <c r="CKP350" s="221"/>
      <c r="CKQ350" s="221"/>
      <c r="CKR350" s="221"/>
      <c r="CKS350" s="221"/>
      <c r="CKT350" s="221"/>
      <c r="CKU350" s="221"/>
      <c r="CKV350" s="221"/>
      <c r="CKW350" s="221"/>
      <c r="CKX350" s="221"/>
      <c r="CKY350" s="221"/>
      <c r="CKZ350" s="221"/>
      <c r="CLA350" s="221"/>
      <c r="CLB350" s="221"/>
      <c r="CLC350" s="221"/>
      <c r="CLD350" s="221"/>
      <c r="CLE350" s="221"/>
      <c r="CLF350" s="221"/>
      <c r="CLG350" s="221"/>
      <c r="CLH350" s="221"/>
      <c r="CLI350" s="221"/>
      <c r="CLJ350" s="221"/>
      <c r="CLK350" s="221"/>
      <c r="CLL350" s="221"/>
      <c r="CLM350" s="221"/>
      <c r="CLN350" s="221"/>
      <c r="CLO350" s="221"/>
      <c r="CLP350" s="221"/>
      <c r="CLQ350" s="221"/>
      <c r="CLR350" s="221"/>
      <c r="CLS350" s="221"/>
      <c r="CLT350" s="221"/>
      <c r="CLU350" s="221"/>
      <c r="CLV350" s="221"/>
      <c r="CLW350" s="221"/>
      <c r="CLX350" s="221"/>
      <c r="CLY350" s="221"/>
      <c r="CLZ350" s="221"/>
      <c r="CMA350" s="221"/>
      <c r="CMB350" s="221"/>
      <c r="CMC350" s="221"/>
      <c r="CMD350" s="221"/>
      <c r="CME350" s="221"/>
      <c r="CMF350" s="221"/>
      <c r="CMG350" s="221"/>
      <c r="CMH350" s="221"/>
      <c r="CMI350" s="221"/>
      <c r="CMJ350" s="221"/>
      <c r="CMK350" s="221"/>
      <c r="CML350" s="221"/>
      <c r="CMM350" s="221"/>
      <c r="CMN350" s="221"/>
      <c r="CMO350" s="221"/>
      <c r="CMP350" s="221"/>
      <c r="CMQ350" s="221"/>
      <c r="CMR350" s="221"/>
      <c r="CMS350" s="221"/>
      <c r="CMT350" s="221"/>
      <c r="CMU350" s="221"/>
      <c r="CMV350" s="221"/>
      <c r="CMW350" s="221"/>
      <c r="CMX350" s="221"/>
      <c r="CMY350" s="221"/>
      <c r="CMZ350" s="221"/>
      <c r="CNA350" s="221"/>
      <c r="CNB350" s="221"/>
      <c r="CNC350" s="221"/>
      <c r="CND350" s="221"/>
      <c r="CNE350" s="221"/>
      <c r="CNF350" s="221"/>
      <c r="CNG350" s="221"/>
      <c r="CNH350" s="221"/>
      <c r="CNI350" s="221"/>
      <c r="CNJ350" s="221"/>
      <c r="CNK350" s="221"/>
      <c r="CNL350" s="221"/>
      <c r="CNM350" s="221"/>
      <c r="CNN350" s="221"/>
      <c r="CNO350" s="221"/>
      <c r="CNP350" s="221"/>
      <c r="CNQ350" s="221"/>
      <c r="CNR350" s="221"/>
      <c r="CNS350" s="221"/>
      <c r="CNT350" s="221"/>
      <c r="CNU350" s="221"/>
      <c r="CNV350" s="221"/>
      <c r="CNW350" s="221"/>
      <c r="CNX350" s="221"/>
      <c r="CNY350" s="221"/>
      <c r="CNZ350" s="221"/>
      <c r="COA350" s="221"/>
      <c r="COB350" s="221"/>
      <c r="COC350" s="221"/>
      <c r="COD350" s="221"/>
      <c r="COE350" s="221"/>
      <c r="COF350" s="221"/>
      <c r="COG350" s="221"/>
      <c r="COH350" s="221"/>
      <c r="COI350" s="221"/>
      <c r="COJ350" s="221"/>
      <c r="COK350" s="221"/>
      <c r="COL350" s="221"/>
      <c r="COM350" s="221"/>
      <c r="CON350" s="221"/>
      <c r="COO350" s="221"/>
      <c r="COP350" s="221"/>
      <c r="COQ350" s="221"/>
      <c r="COR350" s="221"/>
      <c r="COS350" s="221"/>
      <c r="COT350" s="221"/>
      <c r="COU350" s="221"/>
      <c r="COV350" s="221"/>
      <c r="COW350" s="221"/>
      <c r="COX350" s="221"/>
      <c r="COY350" s="221"/>
      <c r="COZ350" s="221"/>
      <c r="CPA350" s="221"/>
      <c r="CPB350" s="221"/>
      <c r="CPC350" s="221"/>
      <c r="CPD350" s="221"/>
      <c r="CPE350" s="221"/>
      <c r="CPF350" s="221"/>
      <c r="CPG350" s="221"/>
      <c r="CPH350" s="221"/>
      <c r="CPI350" s="221"/>
      <c r="CPJ350" s="221"/>
      <c r="CPK350" s="221"/>
      <c r="CPL350" s="221"/>
      <c r="CPM350" s="221"/>
      <c r="CPN350" s="221"/>
      <c r="CPO350" s="221"/>
      <c r="CPP350" s="221"/>
      <c r="CPQ350" s="221"/>
      <c r="CPR350" s="221"/>
      <c r="CPS350" s="221"/>
      <c r="CPT350" s="221"/>
      <c r="CPU350" s="221"/>
      <c r="CPV350" s="221"/>
      <c r="CPW350" s="221"/>
      <c r="CPX350" s="221"/>
      <c r="CPY350" s="221"/>
      <c r="CPZ350" s="221"/>
      <c r="CQA350" s="221"/>
      <c r="CQB350" s="221"/>
      <c r="CQC350" s="221"/>
      <c r="CQD350" s="221"/>
      <c r="CQE350" s="221"/>
      <c r="CQF350" s="221"/>
      <c r="CQG350" s="221"/>
      <c r="CQH350" s="221"/>
      <c r="CQI350" s="221"/>
      <c r="CQJ350" s="221"/>
      <c r="CQK350" s="221"/>
      <c r="CQL350" s="221"/>
      <c r="CQM350" s="221"/>
      <c r="CQN350" s="221"/>
      <c r="CQO350" s="221"/>
      <c r="CQP350" s="221"/>
      <c r="CQQ350" s="221"/>
      <c r="CQR350" s="221"/>
      <c r="CQS350" s="221"/>
      <c r="CQT350" s="221"/>
      <c r="CQU350" s="221"/>
      <c r="CQV350" s="221"/>
      <c r="CQW350" s="221"/>
      <c r="CQX350" s="221"/>
      <c r="CQY350" s="221"/>
      <c r="CQZ350" s="221"/>
      <c r="CRA350" s="221"/>
      <c r="CRB350" s="221"/>
      <c r="CRC350" s="221"/>
      <c r="CRD350" s="221"/>
      <c r="CRE350" s="221"/>
      <c r="CRF350" s="221"/>
      <c r="CRG350" s="221"/>
      <c r="CRH350" s="221"/>
      <c r="CRI350" s="221"/>
      <c r="CRJ350" s="221"/>
      <c r="CRK350" s="221"/>
      <c r="CRL350" s="221"/>
      <c r="CRM350" s="221"/>
      <c r="CRN350" s="221"/>
      <c r="CRO350" s="221"/>
      <c r="CRP350" s="221"/>
      <c r="CRQ350" s="221"/>
      <c r="CRR350" s="221"/>
      <c r="CRS350" s="221"/>
      <c r="CRT350" s="221"/>
      <c r="CRU350" s="221"/>
      <c r="CRV350" s="221"/>
      <c r="CRW350" s="221"/>
      <c r="CRX350" s="221"/>
      <c r="CRY350" s="221"/>
      <c r="CRZ350" s="221"/>
      <c r="CSA350" s="221"/>
      <c r="CSB350" s="221"/>
      <c r="CSC350" s="221"/>
      <c r="CSD350" s="221"/>
      <c r="CSE350" s="221"/>
      <c r="CSF350" s="221"/>
      <c r="CSG350" s="221"/>
      <c r="CSH350" s="221"/>
      <c r="CSI350" s="221"/>
      <c r="CSJ350" s="221"/>
      <c r="CSK350" s="221"/>
      <c r="CSL350" s="221"/>
      <c r="CSM350" s="221"/>
      <c r="CSN350" s="221"/>
      <c r="CSO350" s="221"/>
      <c r="CSP350" s="221"/>
      <c r="CSQ350" s="221"/>
      <c r="CSR350" s="221"/>
      <c r="CSS350" s="221"/>
      <c r="CST350" s="221"/>
      <c r="CSU350" s="221"/>
      <c r="CSV350" s="221"/>
      <c r="CSW350" s="221"/>
      <c r="CSX350" s="221"/>
      <c r="CSY350" s="221"/>
      <c r="CSZ350" s="221"/>
      <c r="CTA350" s="221"/>
      <c r="CTB350" s="221"/>
      <c r="CTC350" s="221"/>
      <c r="CTD350" s="221"/>
      <c r="CTE350" s="221"/>
      <c r="CTF350" s="221"/>
      <c r="CTG350" s="221"/>
      <c r="CTH350" s="221"/>
      <c r="CTI350" s="221"/>
      <c r="CTJ350" s="221"/>
      <c r="CTK350" s="221"/>
      <c r="CTL350" s="221"/>
      <c r="CTM350" s="221"/>
      <c r="CTN350" s="221"/>
      <c r="CTO350" s="221"/>
      <c r="CTP350" s="221"/>
      <c r="CTQ350" s="221"/>
      <c r="CTR350" s="221"/>
      <c r="CTS350" s="221"/>
      <c r="CTT350" s="221"/>
      <c r="CTU350" s="221"/>
      <c r="CTV350" s="221"/>
      <c r="CTW350" s="221"/>
      <c r="CTX350" s="221"/>
      <c r="CTY350" s="221"/>
      <c r="CTZ350" s="221"/>
      <c r="CUA350" s="221"/>
      <c r="CUB350" s="221"/>
      <c r="CUC350" s="221"/>
      <c r="CUD350" s="221"/>
      <c r="CUE350" s="221"/>
      <c r="CUF350" s="221"/>
      <c r="CUG350" s="221"/>
      <c r="CUH350" s="221"/>
      <c r="CUI350" s="221"/>
      <c r="CUJ350" s="221"/>
      <c r="CUK350" s="221"/>
      <c r="CUL350" s="221"/>
      <c r="CUM350" s="221"/>
      <c r="CUN350" s="221"/>
      <c r="CUO350" s="221"/>
      <c r="CUP350" s="221"/>
      <c r="CUQ350" s="221"/>
      <c r="CUR350" s="221"/>
      <c r="CUS350" s="221"/>
      <c r="CUT350" s="221"/>
      <c r="CUU350" s="221"/>
      <c r="CUV350" s="221"/>
      <c r="CUW350" s="221"/>
      <c r="CUX350" s="221"/>
      <c r="CUY350" s="221"/>
      <c r="CUZ350" s="221"/>
      <c r="CVA350" s="221"/>
      <c r="CVB350" s="221"/>
      <c r="CVC350" s="221"/>
      <c r="CVD350" s="221"/>
      <c r="CVE350" s="221"/>
      <c r="CVF350" s="221"/>
      <c r="CVG350" s="221"/>
      <c r="CVH350" s="221"/>
      <c r="CVI350" s="221"/>
      <c r="CVJ350" s="221"/>
      <c r="CVK350" s="221"/>
      <c r="CVL350" s="221"/>
      <c r="CVM350" s="221"/>
      <c r="CVN350" s="221"/>
      <c r="CVO350" s="221"/>
      <c r="CVP350" s="221"/>
      <c r="CVQ350" s="221"/>
      <c r="CVR350" s="221"/>
      <c r="CVS350" s="221"/>
      <c r="CVT350" s="221"/>
      <c r="CVU350" s="221"/>
      <c r="CVV350" s="221"/>
      <c r="CVW350" s="221"/>
      <c r="CVX350" s="221"/>
      <c r="CVY350" s="221"/>
      <c r="CVZ350" s="221"/>
      <c r="CWA350" s="221"/>
      <c r="CWB350" s="221"/>
      <c r="CWC350" s="221"/>
      <c r="CWD350" s="221"/>
      <c r="CWE350" s="221"/>
      <c r="CWF350" s="221"/>
      <c r="CWG350" s="221"/>
      <c r="CWH350" s="221"/>
      <c r="CWI350" s="221"/>
      <c r="CWJ350" s="221"/>
      <c r="CWK350" s="221"/>
      <c r="CWL350" s="221"/>
      <c r="CWM350" s="221"/>
      <c r="CWN350" s="221"/>
      <c r="CWO350" s="221"/>
      <c r="CWP350" s="221"/>
      <c r="CWQ350" s="221"/>
      <c r="CWR350" s="221"/>
      <c r="CWS350" s="221"/>
      <c r="CWT350" s="221"/>
      <c r="CWU350" s="221"/>
      <c r="CWV350" s="221"/>
      <c r="CWW350" s="221"/>
      <c r="CWX350" s="221"/>
      <c r="CWY350" s="221"/>
      <c r="CWZ350" s="221"/>
      <c r="CXA350" s="221"/>
      <c r="CXB350" s="221"/>
      <c r="CXC350" s="221"/>
      <c r="CXD350" s="221"/>
      <c r="CXE350" s="221"/>
      <c r="CXF350" s="221"/>
      <c r="CXG350" s="221"/>
      <c r="CXH350" s="221"/>
      <c r="CXI350" s="221"/>
      <c r="CXJ350" s="221"/>
      <c r="CXK350" s="221"/>
      <c r="CXL350" s="221"/>
      <c r="CXM350" s="221"/>
      <c r="CXN350" s="221"/>
      <c r="CXO350" s="221"/>
      <c r="CXP350" s="221"/>
      <c r="CXQ350" s="221"/>
      <c r="CXR350" s="221"/>
      <c r="CXS350" s="221"/>
      <c r="CXT350" s="221"/>
      <c r="CXU350" s="221"/>
      <c r="CXV350" s="221"/>
      <c r="CXW350" s="221"/>
      <c r="CXX350" s="221"/>
      <c r="CXY350" s="221"/>
      <c r="CXZ350" s="221"/>
      <c r="CYA350" s="221"/>
      <c r="CYB350" s="221"/>
      <c r="CYC350" s="221"/>
      <c r="CYD350" s="221"/>
      <c r="CYE350" s="221"/>
      <c r="CYF350" s="221"/>
      <c r="CYG350" s="221"/>
      <c r="CYH350" s="221"/>
      <c r="CYI350" s="221"/>
      <c r="CYJ350" s="221"/>
      <c r="CYK350" s="221"/>
      <c r="CYL350" s="221"/>
      <c r="CYM350" s="221"/>
      <c r="CYN350" s="221"/>
      <c r="CYO350" s="221"/>
      <c r="CYP350" s="221"/>
      <c r="CYQ350" s="221"/>
      <c r="CYR350" s="221"/>
      <c r="CYS350" s="221"/>
      <c r="CYT350" s="221"/>
      <c r="CYU350" s="221"/>
      <c r="CYV350" s="221"/>
      <c r="CYW350" s="221"/>
      <c r="CYX350" s="221"/>
      <c r="CYY350" s="221"/>
      <c r="CYZ350" s="221"/>
      <c r="CZA350" s="221"/>
      <c r="CZB350" s="221"/>
      <c r="CZC350" s="221"/>
      <c r="CZD350" s="221"/>
      <c r="CZE350" s="221"/>
      <c r="CZF350" s="221"/>
      <c r="CZG350" s="221"/>
      <c r="CZH350" s="221"/>
      <c r="CZI350" s="221"/>
      <c r="CZJ350" s="221"/>
      <c r="CZK350" s="221"/>
      <c r="CZL350" s="221"/>
      <c r="CZM350" s="221"/>
      <c r="CZN350" s="221"/>
      <c r="CZO350" s="221"/>
      <c r="CZP350" s="221"/>
      <c r="CZQ350" s="221"/>
      <c r="CZR350" s="221"/>
      <c r="CZS350" s="221"/>
      <c r="CZT350" s="221"/>
      <c r="CZU350" s="221"/>
      <c r="CZV350" s="221"/>
      <c r="CZW350" s="221"/>
      <c r="CZX350" s="221"/>
      <c r="CZY350" s="221"/>
      <c r="CZZ350" s="221"/>
      <c r="DAA350" s="221"/>
      <c r="DAB350" s="221"/>
      <c r="DAC350" s="221"/>
      <c r="DAD350" s="221"/>
      <c r="DAE350" s="221"/>
      <c r="DAF350" s="221"/>
      <c r="DAG350" s="221"/>
      <c r="DAH350" s="221"/>
      <c r="DAI350" s="221"/>
      <c r="DAJ350" s="221"/>
      <c r="DAK350" s="221"/>
      <c r="DAL350" s="221"/>
      <c r="DAM350" s="221"/>
      <c r="DAN350" s="221"/>
      <c r="DAO350" s="221"/>
      <c r="DAP350" s="221"/>
      <c r="DAQ350" s="221"/>
      <c r="DAR350" s="221"/>
      <c r="DAS350" s="221"/>
      <c r="DAT350" s="221"/>
      <c r="DAU350" s="221"/>
      <c r="DAV350" s="221"/>
      <c r="DAW350" s="221"/>
      <c r="DAX350" s="221"/>
      <c r="DAY350" s="221"/>
      <c r="DAZ350" s="221"/>
      <c r="DBA350" s="221"/>
      <c r="DBB350" s="221"/>
      <c r="DBC350" s="221"/>
      <c r="DBD350" s="221"/>
      <c r="DBE350" s="221"/>
      <c r="DBF350" s="221"/>
      <c r="DBG350" s="221"/>
      <c r="DBH350" s="221"/>
      <c r="DBI350" s="221"/>
      <c r="DBJ350" s="221"/>
      <c r="DBK350" s="221"/>
      <c r="DBL350" s="221"/>
      <c r="DBM350" s="221"/>
      <c r="DBN350" s="221"/>
      <c r="DBO350" s="221"/>
      <c r="DBP350" s="221"/>
      <c r="DBQ350" s="221"/>
      <c r="DBR350" s="221"/>
      <c r="DBS350" s="221"/>
      <c r="DBT350" s="221"/>
      <c r="DBU350" s="221"/>
      <c r="DBV350" s="221"/>
      <c r="DBW350" s="221"/>
      <c r="DBX350" s="221"/>
      <c r="DBY350" s="221"/>
      <c r="DBZ350" s="221"/>
      <c r="DCA350" s="221"/>
      <c r="DCB350" s="221"/>
      <c r="DCC350" s="221"/>
      <c r="DCD350" s="221"/>
      <c r="DCE350" s="221"/>
      <c r="DCF350" s="221"/>
      <c r="DCG350" s="221"/>
      <c r="DCH350" s="221"/>
      <c r="DCI350" s="221"/>
      <c r="DCJ350" s="221"/>
      <c r="DCK350" s="221"/>
      <c r="DCL350" s="221"/>
      <c r="DCM350" s="221"/>
      <c r="DCN350" s="221"/>
      <c r="DCO350" s="221"/>
      <c r="DCP350" s="221"/>
      <c r="DCQ350" s="221"/>
      <c r="DCR350" s="221"/>
      <c r="DCS350" s="221"/>
      <c r="DCT350" s="221"/>
      <c r="DCU350" s="221"/>
      <c r="DCV350" s="221"/>
      <c r="DCW350" s="221"/>
      <c r="DCX350" s="221"/>
      <c r="DCY350" s="221"/>
      <c r="DCZ350" s="221"/>
      <c r="DDA350" s="221"/>
      <c r="DDB350" s="221"/>
      <c r="DDC350" s="221"/>
      <c r="DDD350" s="221"/>
      <c r="DDE350" s="221"/>
      <c r="DDF350" s="221"/>
      <c r="DDG350" s="221"/>
      <c r="DDH350" s="221"/>
      <c r="DDI350" s="221"/>
      <c r="DDJ350" s="221"/>
      <c r="DDK350" s="221"/>
      <c r="DDL350" s="221"/>
      <c r="DDM350" s="221"/>
      <c r="DDN350" s="221"/>
      <c r="DDO350" s="221"/>
      <c r="DDP350" s="221"/>
      <c r="DDQ350" s="221"/>
      <c r="DDR350" s="221"/>
      <c r="DDS350" s="221"/>
      <c r="DDT350" s="221"/>
      <c r="DDU350" s="221"/>
      <c r="DDV350" s="221"/>
      <c r="DDW350" s="221"/>
      <c r="DDX350" s="221"/>
      <c r="DDY350" s="221"/>
      <c r="DDZ350" s="221"/>
      <c r="DEA350" s="221"/>
      <c r="DEB350" s="221"/>
      <c r="DEC350" s="221"/>
      <c r="DED350" s="221"/>
      <c r="DEE350" s="221"/>
      <c r="DEF350" s="221"/>
      <c r="DEG350" s="221"/>
      <c r="DEH350" s="221"/>
      <c r="DEI350" s="221"/>
      <c r="DEJ350" s="221"/>
      <c r="DEK350" s="221"/>
      <c r="DEL350" s="221"/>
      <c r="DEM350" s="221"/>
      <c r="DEN350" s="221"/>
      <c r="DEO350" s="221"/>
      <c r="DEP350" s="221"/>
      <c r="DEQ350" s="221"/>
      <c r="DER350" s="221"/>
      <c r="DES350" s="221"/>
      <c r="DET350" s="221"/>
      <c r="DEU350" s="221"/>
      <c r="DEV350" s="221"/>
      <c r="DEW350" s="221"/>
      <c r="DEX350" s="221"/>
      <c r="DEY350" s="221"/>
      <c r="DEZ350" s="221"/>
      <c r="DFA350" s="221"/>
      <c r="DFB350" s="221"/>
      <c r="DFC350" s="221"/>
      <c r="DFD350" s="221"/>
      <c r="DFE350" s="221"/>
      <c r="DFF350" s="221"/>
      <c r="DFG350" s="221"/>
      <c r="DFH350" s="221"/>
      <c r="DFI350" s="221"/>
      <c r="DFJ350" s="221"/>
      <c r="DFK350" s="221"/>
      <c r="DFL350" s="221"/>
      <c r="DFM350" s="221"/>
      <c r="DFN350" s="221"/>
      <c r="DFO350" s="221"/>
      <c r="DFP350" s="221"/>
      <c r="DFQ350" s="221"/>
      <c r="DFR350" s="221"/>
      <c r="DFS350" s="221"/>
      <c r="DFT350" s="221"/>
      <c r="DFU350" s="221"/>
      <c r="DFV350" s="221"/>
      <c r="DFW350" s="221"/>
      <c r="DFX350" s="221"/>
      <c r="DFY350" s="221"/>
      <c r="DFZ350" s="221"/>
      <c r="DGA350" s="221"/>
      <c r="DGB350" s="221"/>
      <c r="DGC350" s="221"/>
      <c r="DGD350" s="221"/>
      <c r="DGE350" s="221"/>
      <c r="DGF350" s="221"/>
      <c r="DGG350" s="221"/>
      <c r="DGH350" s="221"/>
      <c r="DGI350" s="221"/>
      <c r="DGJ350" s="221"/>
      <c r="DGK350" s="221"/>
      <c r="DGL350" s="221"/>
      <c r="DGM350" s="221"/>
      <c r="DGN350" s="221"/>
      <c r="DGO350" s="221"/>
      <c r="DGP350" s="221"/>
      <c r="DGQ350" s="221"/>
      <c r="DGR350" s="221"/>
      <c r="DGS350" s="221"/>
      <c r="DGT350" s="221"/>
      <c r="DGU350" s="221"/>
      <c r="DGV350" s="221"/>
      <c r="DGW350" s="221"/>
      <c r="DGX350" s="221"/>
      <c r="DGY350" s="221"/>
      <c r="DGZ350" s="221"/>
      <c r="DHA350" s="221"/>
      <c r="DHB350" s="221"/>
      <c r="DHC350" s="221"/>
      <c r="DHD350" s="221"/>
      <c r="DHE350" s="221"/>
      <c r="DHF350" s="221"/>
      <c r="DHG350" s="221"/>
      <c r="DHH350" s="221"/>
      <c r="DHI350" s="221"/>
      <c r="DHJ350" s="221"/>
      <c r="DHK350" s="221"/>
      <c r="DHL350" s="221"/>
      <c r="DHM350" s="221"/>
      <c r="DHN350" s="221"/>
      <c r="DHO350" s="221"/>
      <c r="DHP350" s="221"/>
      <c r="DHQ350" s="221"/>
      <c r="DHR350" s="221"/>
      <c r="DHS350" s="221"/>
      <c r="DHT350" s="221"/>
      <c r="DHU350" s="221"/>
      <c r="DHV350" s="221"/>
      <c r="DHW350" s="221"/>
      <c r="DHX350" s="221"/>
      <c r="DHY350" s="221"/>
      <c r="DHZ350" s="221"/>
      <c r="DIA350" s="221"/>
      <c r="DIB350" s="221"/>
      <c r="DIC350" s="221"/>
      <c r="DID350" s="221"/>
      <c r="DIE350" s="221"/>
      <c r="DIF350" s="221"/>
      <c r="DIG350" s="221"/>
      <c r="DIH350" s="221"/>
      <c r="DII350" s="221"/>
      <c r="DIJ350" s="221"/>
      <c r="DIK350" s="221"/>
      <c r="DIL350" s="221"/>
      <c r="DIM350" s="221"/>
      <c r="DIN350" s="221"/>
      <c r="DIO350" s="221"/>
      <c r="DIP350" s="221"/>
      <c r="DIQ350" s="221"/>
      <c r="DIR350" s="221"/>
      <c r="DIS350" s="221"/>
      <c r="DIT350" s="221"/>
      <c r="DIU350" s="221"/>
      <c r="DIV350" s="221"/>
      <c r="DIW350" s="221"/>
      <c r="DIX350" s="221"/>
      <c r="DIY350" s="221"/>
      <c r="DIZ350" s="221"/>
      <c r="DJA350" s="221"/>
      <c r="DJB350" s="221"/>
      <c r="DJC350" s="221"/>
      <c r="DJD350" s="221"/>
      <c r="DJE350" s="221"/>
      <c r="DJF350" s="221"/>
      <c r="DJG350" s="221"/>
      <c r="DJH350" s="221"/>
      <c r="DJI350" s="221"/>
      <c r="DJJ350" s="221"/>
      <c r="DJK350" s="221"/>
      <c r="DJL350" s="221"/>
      <c r="DJM350" s="221"/>
      <c r="DJN350" s="221"/>
      <c r="DJO350" s="221"/>
      <c r="DJP350" s="221"/>
      <c r="DJQ350" s="221"/>
      <c r="DJR350" s="221"/>
      <c r="DJS350" s="221"/>
      <c r="DJT350" s="221"/>
      <c r="DJU350" s="221"/>
      <c r="DJV350" s="221"/>
      <c r="DJW350" s="221"/>
      <c r="DJX350" s="221"/>
      <c r="DJY350" s="221"/>
      <c r="DJZ350" s="221"/>
      <c r="DKA350" s="221"/>
      <c r="DKB350" s="221"/>
      <c r="DKC350" s="221"/>
      <c r="DKD350" s="221"/>
      <c r="DKE350" s="221"/>
      <c r="DKF350" s="221"/>
      <c r="DKG350" s="221"/>
      <c r="DKH350" s="221"/>
      <c r="DKI350" s="221"/>
      <c r="DKJ350" s="221"/>
      <c r="DKK350" s="221"/>
      <c r="DKL350" s="221"/>
      <c r="DKM350" s="221"/>
      <c r="DKN350" s="221"/>
      <c r="DKO350" s="221"/>
      <c r="DKP350" s="221"/>
      <c r="DKQ350" s="221"/>
      <c r="DKR350" s="221"/>
      <c r="DKS350" s="221"/>
      <c r="DKT350" s="221"/>
      <c r="DKU350" s="221"/>
      <c r="DKV350" s="221"/>
      <c r="DKW350" s="221"/>
      <c r="DKX350" s="221"/>
      <c r="DKY350" s="221"/>
      <c r="DKZ350" s="221"/>
      <c r="DLA350" s="221"/>
      <c r="DLB350" s="221"/>
      <c r="DLC350" s="221"/>
      <c r="DLD350" s="221"/>
      <c r="DLE350" s="221"/>
      <c r="DLF350" s="221"/>
      <c r="DLG350" s="221"/>
      <c r="DLH350" s="221"/>
      <c r="DLI350" s="221"/>
      <c r="DLJ350" s="221"/>
      <c r="DLK350" s="221"/>
      <c r="DLL350" s="221"/>
      <c r="DLM350" s="221"/>
      <c r="DLN350" s="221"/>
      <c r="DLO350" s="221"/>
      <c r="DLP350" s="221"/>
      <c r="DLQ350" s="221"/>
      <c r="DLR350" s="221"/>
      <c r="DLS350" s="221"/>
      <c r="DLT350" s="221"/>
      <c r="DLU350" s="221"/>
      <c r="DLV350" s="221"/>
      <c r="DLW350" s="221"/>
      <c r="DLX350" s="221"/>
      <c r="DLY350" s="221"/>
      <c r="DLZ350" s="221"/>
      <c r="DMA350" s="221"/>
      <c r="DMB350" s="221"/>
      <c r="DMC350" s="221"/>
      <c r="DMD350" s="221"/>
      <c r="DME350" s="221"/>
      <c r="DMF350" s="221"/>
      <c r="DMG350" s="221"/>
      <c r="DMH350" s="221"/>
      <c r="DMI350" s="221"/>
      <c r="DMJ350" s="221"/>
      <c r="DMK350" s="221"/>
      <c r="DML350" s="221"/>
      <c r="DMM350" s="221"/>
      <c r="DMN350" s="221"/>
      <c r="DMO350" s="221"/>
      <c r="DMP350" s="221"/>
      <c r="DMQ350" s="221"/>
      <c r="DMR350" s="221"/>
      <c r="DMS350" s="221"/>
      <c r="DMT350" s="221"/>
      <c r="DMU350" s="221"/>
      <c r="DMV350" s="221"/>
      <c r="DMW350" s="221"/>
      <c r="DMX350" s="221"/>
      <c r="DMY350" s="221"/>
      <c r="DMZ350" s="221"/>
      <c r="DNA350" s="221"/>
      <c r="DNB350" s="221"/>
      <c r="DNC350" s="221"/>
      <c r="DND350" s="221"/>
      <c r="DNE350" s="221"/>
      <c r="DNF350" s="221"/>
      <c r="DNG350" s="221"/>
      <c r="DNH350" s="221"/>
      <c r="DNI350" s="221"/>
      <c r="DNJ350" s="221"/>
      <c r="DNK350" s="221"/>
      <c r="DNL350" s="221"/>
      <c r="DNM350" s="221"/>
      <c r="DNN350" s="221"/>
      <c r="DNO350" s="221"/>
      <c r="DNP350" s="221"/>
      <c r="DNQ350" s="221"/>
      <c r="DNR350" s="221"/>
      <c r="DNS350" s="221"/>
      <c r="DNT350" s="221"/>
      <c r="DNU350" s="221"/>
      <c r="DNV350" s="221"/>
      <c r="DNW350" s="221"/>
      <c r="DNX350" s="221"/>
      <c r="DNY350" s="221"/>
      <c r="DNZ350" s="221"/>
      <c r="DOA350" s="221"/>
      <c r="DOB350" s="221"/>
      <c r="DOC350" s="221"/>
      <c r="DOD350" s="221"/>
      <c r="DOE350" s="221"/>
      <c r="DOF350" s="221"/>
      <c r="DOG350" s="221"/>
      <c r="DOH350" s="221"/>
      <c r="DOI350" s="221"/>
      <c r="DOJ350" s="221"/>
      <c r="DOK350" s="221"/>
      <c r="DOL350" s="221"/>
      <c r="DOM350" s="221"/>
      <c r="DON350" s="221"/>
      <c r="DOO350" s="221"/>
      <c r="DOP350" s="221"/>
      <c r="DOQ350" s="221"/>
      <c r="DOR350" s="221"/>
      <c r="DOS350" s="221"/>
      <c r="DOT350" s="221"/>
      <c r="DOU350" s="221"/>
      <c r="DOV350" s="221"/>
      <c r="DOW350" s="221"/>
      <c r="DOX350" s="221"/>
      <c r="DOY350" s="221"/>
      <c r="DOZ350" s="221"/>
      <c r="DPA350" s="221"/>
      <c r="DPB350" s="221"/>
      <c r="DPC350" s="221"/>
      <c r="DPD350" s="221"/>
      <c r="DPE350" s="221"/>
      <c r="DPF350" s="221"/>
      <c r="DPG350" s="221"/>
      <c r="DPH350" s="221"/>
      <c r="DPI350" s="221"/>
      <c r="DPJ350" s="221"/>
      <c r="DPK350" s="221"/>
      <c r="DPL350" s="221"/>
      <c r="DPM350" s="221"/>
      <c r="DPN350" s="221"/>
      <c r="DPO350" s="221"/>
      <c r="DPP350" s="221"/>
      <c r="DPQ350" s="221"/>
      <c r="DPR350" s="221"/>
      <c r="DPS350" s="221"/>
      <c r="DPT350" s="221"/>
      <c r="DPU350" s="221"/>
      <c r="DPV350" s="221"/>
      <c r="DPW350" s="221"/>
      <c r="DPX350" s="221"/>
      <c r="DPY350" s="221"/>
      <c r="DPZ350" s="221"/>
      <c r="DQA350" s="221"/>
      <c r="DQB350" s="221"/>
      <c r="DQC350" s="221"/>
      <c r="DQD350" s="221"/>
      <c r="DQE350" s="221"/>
      <c r="DQF350" s="221"/>
      <c r="DQG350" s="221"/>
      <c r="DQH350" s="221"/>
      <c r="DQI350" s="221"/>
      <c r="DQJ350" s="221"/>
      <c r="DQK350" s="221"/>
      <c r="DQL350" s="221"/>
      <c r="DQM350" s="221"/>
      <c r="DQN350" s="221"/>
      <c r="DQO350" s="221"/>
      <c r="DQP350" s="221"/>
      <c r="DQQ350" s="221"/>
      <c r="DQR350" s="221"/>
      <c r="DQS350" s="221"/>
      <c r="DQT350" s="221"/>
      <c r="DQU350" s="221"/>
      <c r="DQV350" s="221"/>
      <c r="DQW350" s="221"/>
      <c r="DQX350" s="221"/>
      <c r="DQY350" s="221"/>
      <c r="DQZ350" s="221"/>
      <c r="DRA350" s="221"/>
      <c r="DRB350" s="221"/>
      <c r="DRC350" s="221"/>
      <c r="DRD350" s="221"/>
      <c r="DRE350" s="221"/>
      <c r="DRF350" s="221"/>
      <c r="DRG350" s="221"/>
      <c r="DRH350" s="221"/>
      <c r="DRI350" s="221"/>
      <c r="DRJ350" s="221"/>
      <c r="DRK350" s="221"/>
      <c r="DRL350" s="221"/>
      <c r="DRM350" s="221"/>
      <c r="DRN350" s="221"/>
      <c r="DRO350" s="221"/>
      <c r="DRP350" s="221"/>
      <c r="DRQ350" s="221"/>
      <c r="DRR350" s="221"/>
      <c r="DRS350" s="221"/>
      <c r="DRT350" s="221"/>
      <c r="DRU350" s="221"/>
      <c r="DRV350" s="221"/>
      <c r="DRW350" s="221"/>
      <c r="DRX350" s="221"/>
      <c r="DRY350" s="221"/>
      <c r="DRZ350" s="221"/>
      <c r="DSA350" s="221"/>
      <c r="DSB350" s="221"/>
      <c r="DSC350" s="221"/>
      <c r="DSD350" s="221"/>
      <c r="DSE350" s="221"/>
      <c r="DSF350" s="221"/>
      <c r="DSG350" s="221"/>
      <c r="DSH350" s="221"/>
      <c r="DSI350" s="221"/>
      <c r="DSJ350" s="221"/>
      <c r="DSK350" s="221"/>
      <c r="DSL350" s="221"/>
      <c r="DSM350" s="221"/>
      <c r="DSN350" s="221"/>
      <c r="DSO350" s="221"/>
      <c r="DSP350" s="221"/>
      <c r="DSQ350" s="221"/>
      <c r="DSR350" s="221"/>
      <c r="DSS350" s="221"/>
      <c r="DST350" s="221"/>
      <c r="DSU350" s="221"/>
      <c r="DSV350" s="221"/>
      <c r="DSW350" s="221"/>
      <c r="DSX350" s="221"/>
      <c r="DSY350" s="221"/>
      <c r="DSZ350" s="221"/>
      <c r="DTA350" s="221"/>
      <c r="DTB350" s="221"/>
      <c r="DTC350" s="221"/>
      <c r="DTD350" s="221"/>
      <c r="DTE350" s="221"/>
      <c r="DTF350" s="221"/>
      <c r="DTG350" s="221"/>
      <c r="DTH350" s="221"/>
      <c r="DTI350" s="221"/>
      <c r="DTJ350" s="221"/>
      <c r="DTK350" s="221"/>
      <c r="DTL350" s="221"/>
      <c r="DTM350" s="221"/>
      <c r="DTN350" s="221"/>
      <c r="DTO350" s="221"/>
      <c r="DTP350" s="221"/>
      <c r="DTQ350" s="221"/>
      <c r="DTR350" s="221"/>
      <c r="DTS350" s="221"/>
      <c r="DTT350" s="221"/>
      <c r="DTU350" s="221"/>
      <c r="DTV350" s="221"/>
      <c r="DTW350" s="221"/>
      <c r="DTX350" s="221"/>
      <c r="DTY350" s="221"/>
      <c r="DTZ350" s="221"/>
      <c r="DUA350" s="221"/>
      <c r="DUB350" s="221"/>
      <c r="DUC350" s="221"/>
      <c r="DUD350" s="221"/>
      <c r="DUE350" s="221"/>
      <c r="DUF350" s="221"/>
      <c r="DUG350" s="221"/>
      <c r="DUH350" s="221"/>
      <c r="DUI350" s="221"/>
      <c r="DUJ350" s="221"/>
      <c r="DUK350" s="221"/>
      <c r="DUL350" s="221"/>
      <c r="DUM350" s="221"/>
      <c r="DUN350" s="221"/>
      <c r="DUO350" s="221"/>
      <c r="DUP350" s="221"/>
      <c r="DUQ350" s="221"/>
      <c r="DUR350" s="221"/>
      <c r="DUS350" s="221"/>
      <c r="DUT350" s="221"/>
      <c r="DUU350" s="221"/>
      <c r="DUV350" s="221"/>
      <c r="DUW350" s="221"/>
      <c r="DUX350" s="221"/>
      <c r="DUY350" s="221"/>
      <c r="DUZ350" s="221"/>
      <c r="DVA350" s="221"/>
      <c r="DVB350" s="221"/>
      <c r="DVC350" s="221"/>
      <c r="DVD350" s="221"/>
      <c r="DVE350" s="221"/>
      <c r="DVF350" s="221"/>
      <c r="DVG350" s="221"/>
      <c r="DVH350" s="221"/>
      <c r="DVI350" s="221"/>
      <c r="DVJ350" s="221"/>
      <c r="DVK350" s="221"/>
      <c r="DVL350" s="221"/>
      <c r="DVM350" s="221"/>
      <c r="DVN350" s="221"/>
      <c r="DVO350" s="221"/>
      <c r="DVP350" s="221"/>
      <c r="DVQ350" s="221"/>
      <c r="DVR350" s="221"/>
      <c r="DVS350" s="221"/>
      <c r="DVT350" s="221"/>
      <c r="DVU350" s="221"/>
      <c r="DVV350" s="221"/>
      <c r="DVW350" s="221"/>
      <c r="DVX350" s="221"/>
      <c r="DVY350" s="221"/>
      <c r="DVZ350" s="221"/>
      <c r="DWA350" s="221"/>
      <c r="DWB350" s="221"/>
      <c r="DWC350" s="221"/>
      <c r="DWD350" s="221"/>
      <c r="DWE350" s="221"/>
      <c r="DWF350" s="221"/>
      <c r="DWG350" s="221"/>
      <c r="DWH350" s="221"/>
      <c r="DWI350" s="221"/>
      <c r="DWJ350" s="221"/>
      <c r="DWK350" s="221"/>
      <c r="DWL350" s="221"/>
      <c r="DWM350" s="221"/>
      <c r="DWN350" s="221"/>
      <c r="DWO350" s="221"/>
      <c r="DWP350" s="221"/>
      <c r="DWQ350" s="221"/>
      <c r="DWR350" s="221"/>
      <c r="DWS350" s="221"/>
      <c r="DWT350" s="221"/>
      <c r="DWU350" s="221"/>
      <c r="DWV350" s="221"/>
      <c r="DWW350" s="221"/>
      <c r="DWX350" s="221"/>
      <c r="DWY350" s="221"/>
      <c r="DWZ350" s="221"/>
      <c r="DXA350" s="221"/>
      <c r="DXB350" s="221"/>
      <c r="DXC350" s="221"/>
      <c r="DXD350" s="221"/>
      <c r="DXE350" s="221"/>
      <c r="DXF350" s="221"/>
      <c r="DXG350" s="221"/>
      <c r="DXH350" s="221"/>
      <c r="DXI350" s="221"/>
      <c r="DXJ350" s="221"/>
      <c r="DXK350" s="221"/>
      <c r="DXL350" s="221"/>
      <c r="DXM350" s="221"/>
      <c r="DXN350" s="221"/>
      <c r="DXO350" s="221"/>
      <c r="DXP350" s="221"/>
      <c r="DXQ350" s="221"/>
      <c r="DXR350" s="221"/>
      <c r="DXS350" s="221"/>
      <c r="DXT350" s="221"/>
      <c r="DXU350" s="221"/>
      <c r="DXV350" s="221"/>
      <c r="DXW350" s="221"/>
      <c r="DXX350" s="221"/>
      <c r="DXY350" s="221"/>
      <c r="DXZ350" s="221"/>
      <c r="DYA350" s="221"/>
      <c r="DYB350" s="221"/>
      <c r="DYC350" s="221"/>
      <c r="DYD350" s="221"/>
      <c r="DYE350" s="221"/>
      <c r="DYF350" s="221"/>
      <c r="DYG350" s="221"/>
      <c r="DYH350" s="221"/>
      <c r="DYI350" s="221"/>
      <c r="DYJ350" s="221"/>
      <c r="DYK350" s="221"/>
      <c r="DYL350" s="221"/>
      <c r="DYM350" s="221"/>
      <c r="DYN350" s="221"/>
      <c r="DYO350" s="221"/>
      <c r="DYP350" s="221"/>
      <c r="DYQ350" s="221"/>
      <c r="DYR350" s="221"/>
      <c r="DYS350" s="221"/>
      <c r="DYT350" s="221"/>
      <c r="DYU350" s="221"/>
      <c r="DYV350" s="221"/>
      <c r="DYW350" s="221"/>
      <c r="DYX350" s="221"/>
      <c r="DYY350" s="221"/>
      <c r="DYZ350" s="221"/>
      <c r="DZA350" s="221"/>
      <c r="DZB350" s="221"/>
      <c r="DZC350" s="221"/>
      <c r="DZD350" s="221"/>
      <c r="DZE350" s="221"/>
      <c r="DZF350" s="221"/>
      <c r="DZG350" s="221"/>
      <c r="DZH350" s="221"/>
      <c r="DZI350" s="221"/>
      <c r="DZJ350" s="221"/>
      <c r="DZK350" s="221"/>
      <c r="DZL350" s="221"/>
      <c r="DZM350" s="221"/>
      <c r="DZN350" s="221"/>
      <c r="DZO350" s="221"/>
      <c r="DZP350" s="221"/>
      <c r="DZQ350" s="221"/>
      <c r="DZR350" s="221"/>
      <c r="DZS350" s="221"/>
      <c r="DZT350" s="221"/>
      <c r="DZU350" s="221"/>
      <c r="DZV350" s="221"/>
      <c r="DZW350" s="221"/>
      <c r="DZX350" s="221"/>
      <c r="DZY350" s="221"/>
      <c r="DZZ350" s="221"/>
      <c r="EAA350" s="221"/>
      <c r="EAB350" s="221"/>
      <c r="EAC350" s="221"/>
      <c r="EAD350" s="221"/>
      <c r="EAE350" s="221"/>
      <c r="EAF350" s="221"/>
      <c r="EAG350" s="221"/>
      <c r="EAH350" s="221"/>
      <c r="EAI350" s="221"/>
      <c r="EAJ350" s="221"/>
      <c r="EAK350" s="221"/>
      <c r="EAL350" s="221"/>
      <c r="EAM350" s="221"/>
      <c r="EAN350" s="221"/>
      <c r="EAO350" s="221"/>
      <c r="EAP350" s="221"/>
      <c r="EAQ350" s="221"/>
      <c r="EAR350" s="221"/>
      <c r="EAS350" s="221"/>
      <c r="EAT350" s="221"/>
      <c r="EAU350" s="221"/>
      <c r="EAV350" s="221"/>
      <c r="EAW350" s="221"/>
      <c r="EAX350" s="221"/>
      <c r="EAY350" s="221"/>
      <c r="EAZ350" s="221"/>
      <c r="EBA350" s="221"/>
      <c r="EBB350" s="221"/>
      <c r="EBC350" s="221"/>
      <c r="EBD350" s="221"/>
      <c r="EBE350" s="221"/>
      <c r="EBF350" s="221"/>
      <c r="EBG350" s="221"/>
      <c r="EBH350" s="221"/>
      <c r="EBI350" s="221"/>
      <c r="EBJ350" s="221"/>
      <c r="EBK350" s="221"/>
      <c r="EBL350" s="221"/>
      <c r="EBM350" s="221"/>
      <c r="EBN350" s="221"/>
      <c r="EBO350" s="221"/>
      <c r="EBP350" s="221"/>
      <c r="EBQ350" s="221"/>
      <c r="EBR350" s="221"/>
      <c r="EBS350" s="221"/>
      <c r="EBT350" s="221"/>
      <c r="EBU350" s="221"/>
      <c r="EBV350" s="221"/>
      <c r="EBW350" s="221"/>
      <c r="EBX350" s="221"/>
      <c r="EBY350" s="221"/>
      <c r="EBZ350" s="221"/>
      <c r="ECA350" s="221"/>
      <c r="ECB350" s="221"/>
      <c r="ECC350" s="221"/>
      <c r="ECD350" s="221"/>
      <c r="ECE350" s="221"/>
      <c r="ECF350" s="221"/>
      <c r="ECG350" s="221"/>
      <c r="ECH350" s="221"/>
      <c r="ECI350" s="221"/>
      <c r="ECJ350" s="221"/>
      <c r="ECK350" s="221"/>
      <c r="ECL350" s="221"/>
      <c r="ECM350" s="221"/>
      <c r="ECN350" s="221"/>
      <c r="ECO350" s="221"/>
      <c r="ECP350" s="221"/>
      <c r="ECQ350" s="221"/>
      <c r="ECR350" s="221"/>
      <c r="ECS350" s="221"/>
      <c r="ECT350" s="221"/>
      <c r="ECU350" s="221"/>
      <c r="ECV350" s="221"/>
      <c r="ECW350" s="221"/>
      <c r="ECX350" s="221"/>
      <c r="ECY350" s="221"/>
      <c r="ECZ350" s="221"/>
      <c r="EDA350" s="221"/>
      <c r="EDB350" s="221"/>
      <c r="EDC350" s="221"/>
      <c r="EDD350" s="221"/>
      <c r="EDE350" s="221"/>
      <c r="EDF350" s="221"/>
      <c r="EDG350" s="221"/>
      <c r="EDH350" s="221"/>
      <c r="EDI350" s="221"/>
      <c r="EDJ350" s="221"/>
      <c r="EDK350" s="221"/>
      <c r="EDL350" s="221"/>
      <c r="EDM350" s="221"/>
      <c r="EDN350" s="221"/>
      <c r="EDO350" s="221"/>
      <c r="EDP350" s="221"/>
      <c r="EDQ350" s="221"/>
      <c r="EDR350" s="221"/>
      <c r="EDS350" s="221"/>
      <c r="EDT350" s="221"/>
      <c r="EDU350" s="221"/>
      <c r="EDV350" s="221"/>
      <c r="EDW350" s="221"/>
      <c r="EDX350" s="221"/>
      <c r="EDY350" s="221"/>
      <c r="EDZ350" s="221"/>
      <c r="EEA350" s="221"/>
      <c r="EEB350" s="221"/>
      <c r="EEC350" s="221"/>
      <c r="EED350" s="221"/>
      <c r="EEE350" s="221"/>
      <c r="EEF350" s="221"/>
      <c r="EEG350" s="221"/>
      <c r="EEH350" s="221"/>
      <c r="EEI350" s="221"/>
      <c r="EEJ350" s="221"/>
      <c r="EEK350" s="221"/>
      <c r="EEL350" s="221"/>
      <c r="EEM350" s="221"/>
      <c r="EEN350" s="221"/>
      <c r="EEO350" s="221"/>
      <c r="EEP350" s="221"/>
      <c r="EEQ350" s="221"/>
      <c r="EER350" s="221"/>
      <c r="EES350" s="221"/>
      <c r="EET350" s="221"/>
      <c r="EEU350" s="221"/>
      <c r="EEV350" s="221"/>
      <c r="EEW350" s="221"/>
      <c r="EEX350" s="221"/>
      <c r="EEY350" s="221"/>
      <c r="EEZ350" s="221"/>
      <c r="EFA350" s="221"/>
      <c r="EFB350" s="221"/>
      <c r="EFC350" s="221"/>
      <c r="EFD350" s="221"/>
      <c r="EFE350" s="221"/>
      <c r="EFF350" s="221"/>
      <c r="EFG350" s="221"/>
      <c r="EFH350" s="221"/>
      <c r="EFI350" s="221"/>
      <c r="EFJ350" s="221"/>
      <c r="EFK350" s="221"/>
      <c r="EFL350" s="221"/>
      <c r="EFM350" s="221"/>
      <c r="EFN350" s="221"/>
      <c r="EFO350" s="221"/>
      <c r="EFP350" s="221"/>
      <c r="EFQ350" s="221"/>
      <c r="EFR350" s="221"/>
      <c r="EFS350" s="221"/>
      <c r="EFT350" s="221"/>
      <c r="EFU350" s="221"/>
      <c r="EFV350" s="221"/>
      <c r="EFW350" s="221"/>
      <c r="EFX350" s="221"/>
      <c r="EFY350" s="221"/>
      <c r="EFZ350" s="221"/>
      <c r="EGA350" s="221"/>
      <c r="EGB350" s="221"/>
      <c r="EGC350" s="221"/>
      <c r="EGD350" s="221"/>
      <c r="EGE350" s="221"/>
      <c r="EGF350" s="221"/>
      <c r="EGG350" s="221"/>
      <c r="EGH350" s="221"/>
      <c r="EGI350" s="221"/>
      <c r="EGJ350" s="221"/>
      <c r="EGK350" s="221"/>
      <c r="EGL350" s="221"/>
      <c r="EGM350" s="221"/>
      <c r="EGN350" s="221"/>
      <c r="EGO350" s="221"/>
      <c r="EGP350" s="221"/>
      <c r="EGQ350" s="221"/>
      <c r="EGR350" s="221"/>
      <c r="EGS350" s="221"/>
      <c r="EGT350" s="221"/>
      <c r="EGU350" s="221"/>
      <c r="EGV350" s="221"/>
      <c r="EGW350" s="221"/>
      <c r="EGX350" s="221"/>
      <c r="EGY350" s="221"/>
      <c r="EGZ350" s="221"/>
      <c r="EHA350" s="221"/>
      <c r="EHB350" s="221"/>
      <c r="EHC350" s="221"/>
      <c r="EHD350" s="221"/>
      <c r="EHE350" s="221"/>
      <c r="EHF350" s="221"/>
      <c r="EHG350" s="221"/>
      <c r="EHH350" s="221"/>
      <c r="EHI350" s="221"/>
      <c r="EHJ350" s="221"/>
      <c r="EHK350" s="221"/>
      <c r="EHL350" s="221"/>
      <c r="EHM350" s="221"/>
      <c r="EHN350" s="221"/>
      <c r="EHO350" s="221"/>
      <c r="EHP350" s="221"/>
      <c r="EHQ350" s="221"/>
      <c r="EHR350" s="221"/>
      <c r="EHS350" s="221"/>
      <c r="EHT350" s="221"/>
      <c r="EHU350" s="221"/>
      <c r="EHV350" s="221"/>
      <c r="EHW350" s="221"/>
      <c r="EHX350" s="221"/>
      <c r="EHY350" s="221"/>
      <c r="EHZ350" s="221"/>
      <c r="EIA350" s="221"/>
      <c r="EIB350" s="221"/>
      <c r="EIC350" s="221"/>
      <c r="EID350" s="221"/>
      <c r="EIE350" s="221"/>
      <c r="EIF350" s="221"/>
      <c r="EIG350" s="221"/>
      <c r="EIH350" s="221"/>
      <c r="EII350" s="221"/>
      <c r="EIJ350" s="221"/>
      <c r="EIK350" s="221"/>
      <c r="EIL350" s="221"/>
      <c r="EIM350" s="221"/>
      <c r="EIN350" s="221"/>
      <c r="EIO350" s="221"/>
      <c r="EIP350" s="221"/>
      <c r="EIQ350" s="221"/>
      <c r="EIR350" s="221"/>
      <c r="EIS350" s="221"/>
      <c r="EIT350" s="221"/>
      <c r="EIU350" s="221"/>
      <c r="EIV350" s="221"/>
      <c r="EIW350" s="221"/>
      <c r="EIX350" s="221"/>
      <c r="EIY350" s="221"/>
      <c r="EIZ350" s="221"/>
      <c r="EJA350" s="221"/>
      <c r="EJB350" s="221"/>
      <c r="EJC350" s="221"/>
      <c r="EJD350" s="221"/>
      <c r="EJE350" s="221"/>
      <c r="EJF350" s="221"/>
      <c r="EJG350" s="221"/>
      <c r="EJH350" s="221"/>
      <c r="EJI350" s="221"/>
      <c r="EJJ350" s="221"/>
      <c r="EJK350" s="221"/>
      <c r="EJL350" s="221"/>
      <c r="EJM350" s="221"/>
      <c r="EJN350" s="221"/>
      <c r="EJO350" s="221"/>
      <c r="EJP350" s="221"/>
      <c r="EJQ350" s="221"/>
      <c r="EJR350" s="221"/>
      <c r="EJS350" s="221"/>
      <c r="EJT350" s="221"/>
      <c r="EJU350" s="221"/>
      <c r="EJV350" s="221"/>
      <c r="EJW350" s="221"/>
      <c r="EJX350" s="221"/>
      <c r="EJY350" s="221"/>
      <c r="EJZ350" s="221"/>
      <c r="EKA350" s="221"/>
      <c r="EKB350" s="221"/>
      <c r="EKC350" s="221"/>
      <c r="EKD350" s="221"/>
      <c r="EKE350" s="221"/>
      <c r="EKF350" s="221"/>
      <c r="EKG350" s="221"/>
      <c r="EKH350" s="221"/>
      <c r="EKI350" s="221"/>
      <c r="EKJ350" s="221"/>
      <c r="EKK350" s="221"/>
      <c r="EKL350" s="221"/>
      <c r="EKM350" s="221"/>
      <c r="EKN350" s="221"/>
      <c r="EKO350" s="221"/>
      <c r="EKP350" s="221"/>
      <c r="EKQ350" s="221"/>
      <c r="EKR350" s="221"/>
      <c r="EKS350" s="221"/>
      <c r="EKT350" s="221"/>
      <c r="EKU350" s="221"/>
      <c r="EKV350" s="221"/>
      <c r="EKW350" s="221"/>
      <c r="EKX350" s="221"/>
      <c r="EKY350" s="221"/>
      <c r="EKZ350" s="221"/>
      <c r="ELA350" s="221"/>
      <c r="ELB350" s="221"/>
      <c r="ELC350" s="221"/>
      <c r="ELD350" s="221"/>
      <c r="ELE350" s="221"/>
      <c r="ELF350" s="221"/>
      <c r="ELG350" s="221"/>
      <c r="ELH350" s="221"/>
      <c r="ELI350" s="221"/>
      <c r="ELJ350" s="221"/>
      <c r="ELK350" s="221"/>
      <c r="ELL350" s="221"/>
      <c r="ELM350" s="221"/>
      <c r="ELN350" s="221"/>
      <c r="ELO350" s="221"/>
      <c r="ELP350" s="221"/>
      <c r="ELQ350" s="221"/>
      <c r="ELR350" s="221"/>
      <c r="ELS350" s="221"/>
      <c r="ELT350" s="221"/>
      <c r="ELU350" s="221"/>
      <c r="ELV350" s="221"/>
      <c r="ELW350" s="221"/>
      <c r="ELX350" s="221"/>
      <c r="ELY350" s="221"/>
      <c r="ELZ350" s="221"/>
      <c r="EMA350" s="221"/>
      <c r="EMB350" s="221"/>
      <c r="EMC350" s="221"/>
      <c r="EMD350" s="221"/>
      <c r="EME350" s="221"/>
      <c r="EMF350" s="221"/>
      <c r="EMG350" s="221"/>
      <c r="EMH350" s="221"/>
      <c r="EMI350" s="221"/>
      <c r="EMJ350" s="221"/>
      <c r="EMK350" s="221"/>
      <c r="EML350" s="221"/>
      <c r="EMM350" s="221"/>
      <c r="EMN350" s="221"/>
      <c r="EMO350" s="221"/>
      <c r="EMP350" s="221"/>
      <c r="EMQ350" s="221"/>
      <c r="EMR350" s="221"/>
      <c r="EMS350" s="221"/>
      <c r="EMT350" s="221"/>
      <c r="EMU350" s="221"/>
      <c r="EMV350" s="221"/>
      <c r="EMW350" s="221"/>
      <c r="EMX350" s="221"/>
      <c r="EMY350" s="221"/>
      <c r="EMZ350" s="221"/>
      <c r="ENA350" s="221"/>
      <c r="ENB350" s="221"/>
      <c r="ENC350" s="221"/>
      <c r="END350" s="221"/>
      <c r="ENE350" s="221"/>
      <c r="ENF350" s="221"/>
      <c r="ENG350" s="221"/>
      <c r="ENH350" s="221"/>
      <c r="ENI350" s="221"/>
      <c r="ENJ350" s="221"/>
      <c r="ENK350" s="221"/>
      <c r="ENL350" s="221"/>
      <c r="ENM350" s="221"/>
      <c r="ENN350" s="221"/>
      <c r="ENO350" s="221"/>
      <c r="ENP350" s="221"/>
      <c r="ENQ350" s="221"/>
      <c r="ENR350" s="221"/>
      <c r="ENS350" s="221"/>
      <c r="ENT350" s="221"/>
      <c r="ENU350" s="221"/>
      <c r="ENV350" s="221"/>
      <c r="ENW350" s="221"/>
      <c r="ENX350" s="221"/>
      <c r="ENY350" s="221"/>
      <c r="ENZ350" s="221"/>
      <c r="EOA350" s="221"/>
      <c r="EOB350" s="221"/>
      <c r="EOC350" s="221"/>
      <c r="EOD350" s="221"/>
      <c r="EOE350" s="221"/>
      <c r="EOF350" s="221"/>
      <c r="EOG350" s="221"/>
      <c r="EOH350" s="221"/>
      <c r="EOI350" s="221"/>
      <c r="EOJ350" s="221"/>
      <c r="EOK350" s="221"/>
      <c r="EOL350" s="221"/>
      <c r="EOM350" s="221"/>
      <c r="EON350" s="221"/>
      <c r="EOO350" s="221"/>
      <c r="EOP350" s="221"/>
      <c r="EOQ350" s="221"/>
      <c r="EOR350" s="221"/>
      <c r="EOS350" s="221"/>
      <c r="EOT350" s="221"/>
      <c r="EOU350" s="221"/>
      <c r="EOV350" s="221"/>
      <c r="EOW350" s="221"/>
      <c r="EOX350" s="221"/>
      <c r="EOY350" s="221"/>
      <c r="EOZ350" s="221"/>
      <c r="EPA350" s="221"/>
      <c r="EPB350" s="221"/>
      <c r="EPC350" s="221"/>
      <c r="EPD350" s="221"/>
      <c r="EPE350" s="221"/>
      <c r="EPF350" s="221"/>
      <c r="EPG350" s="221"/>
      <c r="EPH350" s="221"/>
      <c r="EPI350" s="221"/>
      <c r="EPJ350" s="221"/>
      <c r="EPK350" s="221"/>
      <c r="EPL350" s="221"/>
      <c r="EPM350" s="221"/>
      <c r="EPN350" s="221"/>
      <c r="EPO350" s="221"/>
      <c r="EPP350" s="221"/>
      <c r="EPQ350" s="221"/>
      <c r="EPR350" s="221"/>
      <c r="EPS350" s="221"/>
      <c r="EPT350" s="221"/>
      <c r="EPU350" s="221"/>
      <c r="EPV350" s="221"/>
      <c r="EPW350" s="221"/>
      <c r="EPX350" s="221"/>
      <c r="EPY350" s="221"/>
      <c r="EPZ350" s="221"/>
      <c r="EQA350" s="221"/>
      <c r="EQB350" s="221"/>
      <c r="EQC350" s="221"/>
      <c r="EQD350" s="221"/>
      <c r="EQE350" s="221"/>
      <c r="EQF350" s="221"/>
      <c r="EQG350" s="221"/>
      <c r="EQH350" s="221"/>
      <c r="EQI350" s="221"/>
      <c r="EQJ350" s="221"/>
      <c r="EQK350" s="221"/>
      <c r="EQL350" s="221"/>
      <c r="EQM350" s="221"/>
      <c r="EQN350" s="221"/>
      <c r="EQO350" s="221"/>
      <c r="EQP350" s="221"/>
      <c r="EQQ350" s="221"/>
      <c r="EQR350" s="221"/>
      <c r="EQS350" s="221"/>
      <c r="EQT350" s="221"/>
      <c r="EQU350" s="221"/>
      <c r="EQV350" s="221"/>
      <c r="EQW350" s="221"/>
      <c r="EQX350" s="221"/>
      <c r="EQY350" s="221"/>
      <c r="EQZ350" s="221"/>
      <c r="ERA350" s="221"/>
      <c r="ERB350" s="221"/>
      <c r="ERC350" s="221"/>
      <c r="ERD350" s="221"/>
      <c r="ERE350" s="221"/>
      <c r="ERF350" s="221"/>
      <c r="ERG350" s="221"/>
      <c r="ERH350" s="221"/>
      <c r="ERI350" s="221"/>
      <c r="ERJ350" s="221"/>
      <c r="ERK350" s="221"/>
      <c r="ERL350" s="221"/>
      <c r="ERM350" s="221"/>
      <c r="ERN350" s="221"/>
      <c r="ERO350" s="221"/>
      <c r="ERP350" s="221"/>
      <c r="ERQ350" s="221"/>
      <c r="ERR350" s="221"/>
      <c r="ERS350" s="221"/>
      <c r="ERT350" s="221"/>
      <c r="ERU350" s="221"/>
      <c r="ERV350" s="221"/>
      <c r="ERW350" s="221"/>
      <c r="ERX350" s="221"/>
      <c r="ERY350" s="221"/>
      <c r="ERZ350" s="221"/>
      <c r="ESA350" s="221"/>
      <c r="ESB350" s="221"/>
      <c r="ESC350" s="221"/>
      <c r="ESD350" s="221"/>
      <c r="ESE350" s="221"/>
      <c r="ESF350" s="221"/>
      <c r="ESG350" s="221"/>
      <c r="ESH350" s="221"/>
      <c r="ESI350" s="221"/>
      <c r="ESJ350" s="221"/>
      <c r="ESK350" s="221"/>
      <c r="ESL350" s="221"/>
      <c r="ESM350" s="221"/>
      <c r="ESN350" s="221"/>
      <c r="ESO350" s="221"/>
      <c r="ESP350" s="221"/>
      <c r="ESQ350" s="221"/>
      <c r="ESR350" s="221"/>
      <c r="ESS350" s="221"/>
      <c r="EST350" s="221"/>
      <c r="ESU350" s="221"/>
      <c r="ESV350" s="221"/>
      <c r="ESW350" s="221"/>
      <c r="ESX350" s="221"/>
      <c r="ESY350" s="221"/>
      <c r="ESZ350" s="221"/>
      <c r="ETA350" s="221"/>
      <c r="ETB350" s="221"/>
      <c r="ETC350" s="221"/>
      <c r="ETD350" s="221"/>
      <c r="ETE350" s="221"/>
      <c r="ETF350" s="221"/>
      <c r="ETG350" s="221"/>
      <c r="ETH350" s="221"/>
      <c r="ETI350" s="221"/>
      <c r="ETJ350" s="221"/>
      <c r="ETK350" s="221"/>
      <c r="ETL350" s="221"/>
      <c r="ETM350" s="221"/>
      <c r="ETN350" s="221"/>
      <c r="ETO350" s="221"/>
      <c r="ETP350" s="221"/>
      <c r="ETQ350" s="221"/>
      <c r="ETR350" s="221"/>
      <c r="ETS350" s="221"/>
      <c r="ETT350" s="221"/>
      <c r="ETU350" s="221"/>
      <c r="ETV350" s="221"/>
      <c r="ETW350" s="221"/>
      <c r="ETX350" s="221"/>
      <c r="ETY350" s="221"/>
      <c r="ETZ350" s="221"/>
      <c r="EUA350" s="221"/>
      <c r="EUB350" s="221"/>
      <c r="EUC350" s="221"/>
      <c r="EUD350" s="221"/>
      <c r="EUE350" s="221"/>
      <c r="EUF350" s="221"/>
      <c r="EUG350" s="221"/>
      <c r="EUH350" s="221"/>
      <c r="EUI350" s="221"/>
      <c r="EUJ350" s="221"/>
      <c r="EUK350" s="221"/>
      <c r="EUL350" s="221"/>
      <c r="EUM350" s="221"/>
      <c r="EUN350" s="221"/>
      <c r="EUO350" s="221"/>
      <c r="EUP350" s="221"/>
      <c r="EUQ350" s="221"/>
      <c r="EUR350" s="221"/>
      <c r="EUS350" s="221"/>
      <c r="EUT350" s="221"/>
      <c r="EUU350" s="221"/>
      <c r="EUV350" s="221"/>
      <c r="EUW350" s="221"/>
      <c r="EUX350" s="221"/>
      <c r="EUY350" s="221"/>
      <c r="EUZ350" s="221"/>
      <c r="EVA350" s="221"/>
      <c r="EVB350" s="221"/>
      <c r="EVC350" s="221"/>
      <c r="EVD350" s="221"/>
      <c r="EVE350" s="221"/>
      <c r="EVF350" s="221"/>
      <c r="EVG350" s="221"/>
      <c r="EVH350" s="221"/>
      <c r="EVI350" s="221"/>
      <c r="EVJ350" s="221"/>
      <c r="EVK350" s="221"/>
      <c r="EVL350" s="221"/>
      <c r="EVM350" s="221"/>
      <c r="EVN350" s="221"/>
      <c r="EVO350" s="221"/>
      <c r="EVP350" s="221"/>
      <c r="EVQ350" s="221"/>
      <c r="EVR350" s="221"/>
      <c r="EVS350" s="221"/>
      <c r="EVT350" s="221"/>
      <c r="EVU350" s="221"/>
      <c r="EVV350" s="221"/>
      <c r="EVW350" s="221"/>
      <c r="EVX350" s="221"/>
      <c r="EVY350" s="221"/>
      <c r="EVZ350" s="221"/>
      <c r="EWA350" s="221"/>
      <c r="EWB350" s="221"/>
      <c r="EWC350" s="221"/>
      <c r="EWD350" s="221"/>
      <c r="EWE350" s="221"/>
      <c r="EWF350" s="221"/>
      <c r="EWG350" s="221"/>
      <c r="EWH350" s="221"/>
      <c r="EWI350" s="221"/>
      <c r="EWJ350" s="221"/>
      <c r="EWK350" s="221"/>
      <c r="EWL350" s="221"/>
      <c r="EWM350" s="221"/>
      <c r="EWN350" s="221"/>
      <c r="EWO350" s="221"/>
      <c r="EWP350" s="221"/>
      <c r="EWQ350" s="221"/>
      <c r="EWR350" s="221"/>
      <c r="EWS350" s="221"/>
      <c r="EWT350" s="221"/>
      <c r="EWU350" s="221"/>
      <c r="EWV350" s="221"/>
      <c r="EWW350" s="221"/>
      <c r="EWX350" s="221"/>
      <c r="EWY350" s="221"/>
      <c r="EWZ350" s="221"/>
      <c r="EXA350" s="221"/>
      <c r="EXB350" s="221"/>
      <c r="EXC350" s="221"/>
      <c r="EXD350" s="221"/>
      <c r="EXE350" s="221"/>
      <c r="EXF350" s="221"/>
      <c r="EXG350" s="221"/>
      <c r="EXH350" s="221"/>
      <c r="EXI350" s="221"/>
      <c r="EXJ350" s="221"/>
      <c r="EXK350" s="221"/>
      <c r="EXL350" s="221"/>
      <c r="EXM350" s="221"/>
      <c r="EXN350" s="221"/>
      <c r="EXO350" s="221"/>
      <c r="EXP350" s="221"/>
      <c r="EXQ350" s="221"/>
      <c r="EXR350" s="221"/>
      <c r="EXS350" s="221"/>
      <c r="EXT350" s="221"/>
      <c r="EXU350" s="221"/>
      <c r="EXV350" s="221"/>
      <c r="EXW350" s="221"/>
      <c r="EXX350" s="221"/>
      <c r="EXY350" s="221"/>
      <c r="EXZ350" s="221"/>
      <c r="EYA350" s="221"/>
      <c r="EYB350" s="221"/>
      <c r="EYC350" s="221"/>
      <c r="EYD350" s="221"/>
      <c r="EYE350" s="221"/>
      <c r="EYF350" s="221"/>
      <c r="EYG350" s="221"/>
      <c r="EYH350" s="221"/>
      <c r="EYI350" s="221"/>
      <c r="EYJ350" s="221"/>
      <c r="EYK350" s="221"/>
      <c r="EYL350" s="221"/>
      <c r="EYM350" s="221"/>
      <c r="EYN350" s="221"/>
      <c r="EYO350" s="221"/>
      <c r="EYP350" s="221"/>
      <c r="EYQ350" s="221"/>
      <c r="EYR350" s="221"/>
      <c r="EYS350" s="221"/>
      <c r="EYT350" s="221"/>
      <c r="EYU350" s="221"/>
      <c r="EYV350" s="221"/>
      <c r="EYW350" s="221"/>
      <c r="EYX350" s="221"/>
      <c r="EYY350" s="221"/>
      <c r="EYZ350" s="221"/>
      <c r="EZA350" s="221"/>
      <c r="EZB350" s="221"/>
      <c r="EZC350" s="221"/>
      <c r="EZD350" s="221"/>
      <c r="EZE350" s="221"/>
      <c r="EZF350" s="221"/>
      <c r="EZG350" s="221"/>
      <c r="EZH350" s="221"/>
      <c r="EZI350" s="221"/>
      <c r="EZJ350" s="221"/>
      <c r="EZK350" s="221"/>
      <c r="EZL350" s="221"/>
      <c r="EZM350" s="221"/>
      <c r="EZN350" s="221"/>
      <c r="EZO350" s="221"/>
      <c r="EZP350" s="221"/>
      <c r="EZQ350" s="221"/>
      <c r="EZR350" s="221"/>
      <c r="EZS350" s="221"/>
      <c r="EZT350" s="221"/>
      <c r="EZU350" s="221"/>
      <c r="EZV350" s="221"/>
      <c r="EZW350" s="221"/>
      <c r="EZX350" s="221"/>
      <c r="EZY350" s="221"/>
      <c r="EZZ350" s="221"/>
      <c r="FAA350" s="221"/>
      <c r="FAB350" s="221"/>
      <c r="FAC350" s="221"/>
      <c r="FAD350" s="221"/>
      <c r="FAE350" s="221"/>
      <c r="FAF350" s="221"/>
      <c r="FAG350" s="221"/>
      <c r="FAH350" s="221"/>
      <c r="FAI350" s="221"/>
      <c r="FAJ350" s="221"/>
      <c r="FAK350" s="221"/>
      <c r="FAL350" s="221"/>
      <c r="FAM350" s="221"/>
      <c r="FAN350" s="221"/>
      <c r="FAO350" s="221"/>
      <c r="FAP350" s="221"/>
      <c r="FAQ350" s="221"/>
      <c r="FAR350" s="221"/>
      <c r="FAS350" s="221"/>
      <c r="FAT350" s="221"/>
      <c r="FAU350" s="221"/>
      <c r="FAV350" s="221"/>
      <c r="FAW350" s="221"/>
      <c r="FAX350" s="221"/>
      <c r="FAY350" s="221"/>
      <c r="FAZ350" s="221"/>
      <c r="FBA350" s="221"/>
      <c r="FBB350" s="221"/>
      <c r="FBC350" s="221"/>
      <c r="FBD350" s="221"/>
      <c r="FBE350" s="221"/>
      <c r="FBF350" s="221"/>
      <c r="FBG350" s="221"/>
      <c r="FBH350" s="221"/>
      <c r="FBI350" s="221"/>
      <c r="FBJ350" s="221"/>
      <c r="FBK350" s="221"/>
      <c r="FBL350" s="221"/>
      <c r="FBM350" s="221"/>
      <c r="FBN350" s="221"/>
      <c r="FBO350" s="221"/>
      <c r="FBP350" s="221"/>
      <c r="FBQ350" s="221"/>
      <c r="FBR350" s="221"/>
      <c r="FBS350" s="221"/>
      <c r="FBT350" s="221"/>
      <c r="FBU350" s="221"/>
      <c r="FBV350" s="221"/>
      <c r="FBW350" s="221"/>
      <c r="FBX350" s="221"/>
      <c r="FBY350" s="221"/>
      <c r="FBZ350" s="221"/>
      <c r="FCA350" s="221"/>
      <c r="FCB350" s="221"/>
      <c r="FCC350" s="221"/>
      <c r="FCD350" s="221"/>
      <c r="FCE350" s="221"/>
      <c r="FCF350" s="221"/>
      <c r="FCG350" s="221"/>
      <c r="FCH350" s="221"/>
      <c r="FCI350" s="221"/>
      <c r="FCJ350" s="221"/>
      <c r="FCK350" s="221"/>
      <c r="FCL350" s="221"/>
      <c r="FCM350" s="221"/>
      <c r="FCN350" s="221"/>
      <c r="FCO350" s="221"/>
      <c r="FCP350" s="221"/>
      <c r="FCQ350" s="221"/>
      <c r="FCR350" s="221"/>
      <c r="FCS350" s="221"/>
      <c r="FCT350" s="221"/>
      <c r="FCU350" s="221"/>
      <c r="FCV350" s="221"/>
      <c r="FCW350" s="221"/>
      <c r="FCX350" s="221"/>
      <c r="FCY350" s="221"/>
      <c r="FCZ350" s="221"/>
      <c r="FDA350" s="221"/>
      <c r="FDB350" s="221"/>
      <c r="FDC350" s="221"/>
      <c r="FDD350" s="221"/>
      <c r="FDE350" s="221"/>
      <c r="FDF350" s="221"/>
      <c r="FDG350" s="221"/>
      <c r="FDH350" s="221"/>
      <c r="FDI350" s="221"/>
      <c r="FDJ350" s="221"/>
      <c r="FDK350" s="221"/>
      <c r="FDL350" s="221"/>
      <c r="FDM350" s="221"/>
      <c r="FDN350" s="221"/>
      <c r="FDO350" s="221"/>
      <c r="FDP350" s="221"/>
      <c r="FDQ350" s="221"/>
      <c r="FDR350" s="221"/>
      <c r="FDS350" s="221"/>
      <c r="FDT350" s="221"/>
      <c r="FDU350" s="221"/>
      <c r="FDV350" s="221"/>
      <c r="FDW350" s="221"/>
      <c r="FDX350" s="221"/>
      <c r="FDY350" s="221"/>
      <c r="FDZ350" s="221"/>
      <c r="FEA350" s="221"/>
      <c r="FEB350" s="221"/>
      <c r="FEC350" s="221"/>
      <c r="FED350" s="221"/>
      <c r="FEE350" s="221"/>
      <c r="FEF350" s="221"/>
      <c r="FEG350" s="221"/>
      <c r="FEH350" s="221"/>
      <c r="FEI350" s="221"/>
      <c r="FEJ350" s="221"/>
      <c r="FEK350" s="221"/>
      <c r="FEL350" s="221"/>
      <c r="FEM350" s="221"/>
      <c r="FEN350" s="221"/>
      <c r="FEO350" s="221"/>
      <c r="FEP350" s="221"/>
      <c r="FEQ350" s="221"/>
      <c r="FER350" s="221"/>
      <c r="FES350" s="221"/>
      <c r="FET350" s="221"/>
      <c r="FEU350" s="221"/>
      <c r="FEV350" s="221"/>
      <c r="FEW350" s="221"/>
      <c r="FEX350" s="221"/>
      <c r="FEY350" s="221"/>
      <c r="FEZ350" s="221"/>
      <c r="FFA350" s="221"/>
      <c r="FFB350" s="221"/>
      <c r="FFC350" s="221"/>
      <c r="FFD350" s="221"/>
      <c r="FFE350" s="221"/>
      <c r="FFF350" s="221"/>
      <c r="FFG350" s="221"/>
      <c r="FFH350" s="221"/>
      <c r="FFI350" s="221"/>
      <c r="FFJ350" s="221"/>
      <c r="FFK350" s="221"/>
      <c r="FFL350" s="221"/>
      <c r="FFM350" s="221"/>
      <c r="FFN350" s="221"/>
      <c r="FFO350" s="221"/>
      <c r="FFP350" s="221"/>
      <c r="FFQ350" s="221"/>
      <c r="FFR350" s="221"/>
      <c r="FFS350" s="221"/>
      <c r="FFT350" s="221"/>
      <c r="FFU350" s="221"/>
      <c r="FFV350" s="221"/>
      <c r="FFW350" s="221"/>
      <c r="FFX350" s="221"/>
      <c r="FFY350" s="221"/>
      <c r="FFZ350" s="221"/>
      <c r="FGA350" s="221"/>
      <c r="FGB350" s="221"/>
      <c r="FGC350" s="221"/>
      <c r="FGD350" s="221"/>
      <c r="FGE350" s="221"/>
      <c r="FGF350" s="221"/>
      <c r="FGG350" s="221"/>
      <c r="FGH350" s="221"/>
      <c r="FGI350" s="221"/>
      <c r="FGJ350" s="221"/>
      <c r="FGK350" s="221"/>
      <c r="FGL350" s="221"/>
      <c r="FGM350" s="221"/>
      <c r="FGN350" s="221"/>
      <c r="FGO350" s="221"/>
      <c r="FGP350" s="221"/>
      <c r="FGQ350" s="221"/>
      <c r="FGR350" s="221"/>
      <c r="FGS350" s="221"/>
      <c r="FGT350" s="221"/>
      <c r="FGU350" s="221"/>
      <c r="FGV350" s="221"/>
      <c r="FGW350" s="221"/>
      <c r="FGX350" s="221"/>
      <c r="FGY350" s="221"/>
      <c r="FGZ350" s="221"/>
      <c r="FHA350" s="221"/>
      <c r="FHB350" s="221"/>
      <c r="FHC350" s="221"/>
      <c r="FHD350" s="221"/>
      <c r="FHE350" s="221"/>
      <c r="FHF350" s="221"/>
      <c r="FHG350" s="221"/>
      <c r="FHH350" s="221"/>
      <c r="FHI350" s="221"/>
      <c r="FHJ350" s="221"/>
      <c r="FHK350" s="221"/>
      <c r="FHL350" s="221"/>
      <c r="FHM350" s="221"/>
      <c r="FHN350" s="221"/>
      <c r="FHO350" s="221"/>
      <c r="FHP350" s="221"/>
      <c r="FHQ350" s="221"/>
      <c r="FHR350" s="221"/>
      <c r="FHS350" s="221"/>
      <c r="FHT350" s="221"/>
      <c r="FHU350" s="221"/>
      <c r="FHV350" s="221"/>
      <c r="FHW350" s="221"/>
      <c r="FHX350" s="221"/>
      <c r="FHY350" s="221"/>
      <c r="FHZ350" s="221"/>
      <c r="FIA350" s="221"/>
      <c r="FIB350" s="221"/>
      <c r="FIC350" s="221"/>
      <c r="FID350" s="221"/>
      <c r="FIE350" s="221"/>
      <c r="FIF350" s="221"/>
      <c r="FIG350" s="221"/>
      <c r="FIH350" s="221"/>
      <c r="FII350" s="221"/>
      <c r="FIJ350" s="221"/>
      <c r="FIK350" s="221"/>
      <c r="FIL350" s="221"/>
      <c r="FIM350" s="221"/>
      <c r="FIN350" s="221"/>
      <c r="FIO350" s="221"/>
      <c r="FIP350" s="221"/>
      <c r="FIQ350" s="221"/>
      <c r="FIR350" s="221"/>
      <c r="FIS350" s="221"/>
      <c r="FIT350" s="221"/>
      <c r="FIU350" s="221"/>
      <c r="FIV350" s="221"/>
      <c r="FIW350" s="221"/>
      <c r="FIX350" s="221"/>
      <c r="FIY350" s="221"/>
      <c r="FIZ350" s="221"/>
      <c r="FJA350" s="221"/>
      <c r="FJB350" s="221"/>
      <c r="FJC350" s="221"/>
      <c r="FJD350" s="221"/>
      <c r="FJE350" s="221"/>
      <c r="FJF350" s="221"/>
      <c r="FJG350" s="221"/>
      <c r="FJH350" s="221"/>
      <c r="FJI350" s="221"/>
      <c r="FJJ350" s="221"/>
      <c r="FJK350" s="221"/>
      <c r="FJL350" s="221"/>
      <c r="FJM350" s="221"/>
      <c r="FJN350" s="221"/>
      <c r="FJO350" s="221"/>
      <c r="FJP350" s="221"/>
      <c r="FJQ350" s="221"/>
      <c r="FJR350" s="221"/>
      <c r="FJS350" s="221"/>
      <c r="FJT350" s="221"/>
      <c r="FJU350" s="221"/>
      <c r="FJV350" s="221"/>
      <c r="FJW350" s="221"/>
      <c r="FJX350" s="221"/>
      <c r="FJY350" s="221"/>
      <c r="FJZ350" s="221"/>
      <c r="FKA350" s="221"/>
      <c r="FKB350" s="221"/>
      <c r="FKC350" s="221"/>
      <c r="FKD350" s="221"/>
      <c r="FKE350" s="221"/>
      <c r="FKF350" s="221"/>
      <c r="FKG350" s="221"/>
      <c r="FKH350" s="221"/>
      <c r="FKI350" s="221"/>
      <c r="FKJ350" s="221"/>
      <c r="FKK350" s="221"/>
      <c r="FKL350" s="221"/>
      <c r="FKM350" s="221"/>
      <c r="FKN350" s="221"/>
      <c r="FKO350" s="221"/>
      <c r="FKP350" s="221"/>
      <c r="FKQ350" s="221"/>
      <c r="FKR350" s="221"/>
      <c r="FKS350" s="221"/>
      <c r="FKT350" s="221"/>
      <c r="FKU350" s="221"/>
      <c r="FKV350" s="221"/>
      <c r="FKW350" s="221"/>
      <c r="FKX350" s="221"/>
      <c r="FKY350" s="221"/>
      <c r="FKZ350" s="221"/>
      <c r="FLA350" s="221"/>
      <c r="FLB350" s="221"/>
      <c r="FLC350" s="221"/>
      <c r="FLD350" s="221"/>
      <c r="FLE350" s="221"/>
      <c r="FLF350" s="221"/>
      <c r="FLG350" s="221"/>
      <c r="FLH350" s="221"/>
      <c r="FLI350" s="221"/>
      <c r="FLJ350" s="221"/>
      <c r="FLK350" s="221"/>
      <c r="FLL350" s="221"/>
      <c r="FLM350" s="221"/>
      <c r="FLN350" s="221"/>
      <c r="FLO350" s="221"/>
      <c r="FLP350" s="221"/>
      <c r="FLQ350" s="221"/>
      <c r="FLR350" s="221"/>
      <c r="FLS350" s="221"/>
      <c r="FLT350" s="221"/>
      <c r="FLU350" s="221"/>
      <c r="FLV350" s="221"/>
      <c r="FLW350" s="221"/>
      <c r="FLX350" s="221"/>
      <c r="FLY350" s="221"/>
      <c r="FLZ350" s="221"/>
      <c r="FMA350" s="221"/>
      <c r="FMB350" s="221"/>
      <c r="FMC350" s="221"/>
      <c r="FMD350" s="221"/>
      <c r="FME350" s="221"/>
      <c r="FMF350" s="221"/>
      <c r="FMG350" s="221"/>
      <c r="FMH350" s="221"/>
      <c r="FMI350" s="221"/>
      <c r="FMJ350" s="221"/>
      <c r="FMK350" s="221"/>
      <c r="FML350" s="221"/>
      <c r="FMM350" s="221"/>
      <c r="FMN350" s="221"/>
      <c r="FMO350" s="221"/>
      <c r="FMP350" s="221"/>
      <c r="FMQ350" s="221"/>
      <c r="FMR350" s="221"/>
      <c r="FMS350" s="221"/>
      <c r="FMT350" s="221"/>
      <c r="FMU350" s="221"/>
      <c r="FMV350" s="221"/>
      <c r="FMW350" s="221"/>
      <c r="FMX350" s="221"/>
      <c r="FMY350" s="221"/>
      <c r="FMZ350" s="221"/>
      <c r="FNA350" s="221"/>
      <c r="FNB350" s="221"/>
      <c r="FNC350" s="221"/>
      <c r="FND350" s="221"/>
      <c r="FNE350" s="221"/>
      <c r="FNF350" s="221"/>
      <c r="FNG350" s="221"/>
      <c r="FNH350" s="221"/>
      <c r="FNI350" s="221"/>
      <c r="FNJ350" s="221"/>
      <c r="FNK350" s="221"/>
      <c r="FNL350" s="221"/>
      <c r="FNM350" s="221"/>
      <c r="FNN350" s="221"/>
      <c r="FNO350" s="221"/>
      <c r="FNP350" s="221"/>
      <c r="FNQ350" s="221"/>
      <c r="FNR350" s="221"/>
      <c r="FNS350" s="221"/>
      <c r="FNT350" s="221"/>
      <c r="FNU350" s="221"/>
      <c r="FNV350" s="221"/>
      <c r="FNW350" s="221"/>
      <c r="FNX350" s="221"/>
      <c r="FNY350" s="221"/>
      <c r="FNZ350" s="221"/>
      <c r="FOA350" s="221"/>
      <c r="FOB350" s="221"/>
      <c r="FOC350" s="221"/>
      <c r="FOD350" s="221"/>
      <c r="FOE350" s="221"/>
      <c r="FOF350" s="221"/>
      <c r="FOG350" s="221"/>
      <c r="FOH350" s="221"/>
      <c r="FOI350" s="221"/>
      <c r="FOJ350" s="221"/>
      <c r="FOK350" s="221"/>
      <c r="FOL350" s="221"/>
      <c r="FOM350" s="221"/>
      <c r="FON350" s="221"/>
      <c r="FOO350" s="221"/>
      <c r="FOP350" s="221"/>
      <c r="FOQ350" s="221"/>
      <c r="FOR350" s="221"/>
      <c r="FOS350" s="221"/>
      <c r="FOT350" s="221"/>
      <c r="FOU350" s="221"/>
      <c r="FOV350" s="221"/>
      <c r="FOW350" s="221"/>
      <c r="FOX350" s="221"/>
      <c r="FOY350" s="221"/>
      <c r="FOZ350" s="221"/>
      <c r="FPA350" s="221"/>
      <c r="FPB350" s="221"/>
      <c r="FPC350" s="221"/>
      <c r="FPD350" s="221"/>
      <c r="FPE350" s="221"/>
      <c r="FPF350" s="221"/>
      <c r="FPG350" s="221"/>
      <c r="FPH350" s="221"/>
      <c r="FPI350" s="221"/>
      <c r="FPJ350" s="221"/>
      <c r="FPK350" s="221"/>
      <c r="FPL350" s="221"/>
      <c r="FPM350" s="221"/>
      <c r="FPN350" s="221"/>
      <c r="FPO350" s="221"/>
      <c r="FPP350" s="221"/>
      <c r="FPQ350" s="221"/>
      <c r="FPR350" s="221"/>
      <c r="FPS350" s="221"/>
      <c r="FPT350" s="221"/>
      <c r="FPU350" s="221"/>
      <c r="FPV350" s="221"/>
      <c r="FPW350" s="221"/>
      <c r="FPX350" s="221"/>
      <c r="FPY350" s="221"/>
      <c r="FPZ350" s="221"/>
      <c r="FQA350" s="221"/>
      <c r="FQB350" s="221"/>
      <c r="FQC350" s="221"/>
      <c r="FQD350" s="221"/>
      <c r="FQE350" s="221"/>
      <c r="FQF350" s="221"/>
      <c r="FQG350" s="221"/>
      <c r="FQH350" s="221"/>
      <c r="FQI350" s="221"/>
      <c r="FQJ350" s="221"/>
      <c r="FQK350" s="221"/>
      <c r="FQL350" s="221"/>
      <c r="FQM350" s="221"/>
      <c r="FQN350" s="221"/>
      <c r="FQO350" s="221"/>
      <c r="FQP350" s="221"/>
      <c r="FQQ350" s="221"/>
      <c r="FQR350" s="221"/>
      <c r="FQS350" s="221"/>
      <c r="FQT350" s="221"/>
      <c r="FQU350" s="221"/>
      <c r="FQV350" s="221"/>
      <c r="FQW350" s="221"/>
      <c r="FQX350" s="221"/>
      <c r="FQY350" s="221"/>
      <c r="FQZ350" s="221"/>
      <c r="FRA350" s="221"/>
      <c r="FRB350" s="221"/>
      <c r="FRC350" s="221"/>
      <c r="FRD350" s="221"/>
      <c r="FRE350" s="221"/>
      <c r="FRF350" s="221"/>
      <c r="FRG350" s="221"/>
      <c r="FRH350" s="221"/>
      <c r="FRI350" s="221"/>
      <c r="FRJ350" s="221"/>
      <c r="FRK350" s="221"/>
      <c r="FRL350" s="221"/>
      <c r="FRM350" s="221"/>
      <c r="FRN350" s="221"/>
      <c r="FRO350" s="221"/>
      <c r="FRP350" s="221"/>
      <c r="FRQ350" s="221"/>
      <c r="FRR350" s="221"/>
      <c r="FRS350" s="221"/>
      <c r="FRT350" s="221"/>
      <c r="FRU350" s="221"/>
      <c r="FRV350" s="221"/>
      <c r="FRW350" s="221"/>
      <c r="FRX350" s="221"/>
      <c r="FRY350" s="221"/>
      <c r="FRZ350" s="221"/>
      <c r="FSA350" s="221"/>
      <c r="FSB350" s="221"/>
      <c r="FSC350" s="221"/>
      <c r="FSD350" s="221"/>
      <c r="FSE350" s="221"/>
      <c r="FSF350" s="221"/>
      <c r="FSG350" s="221"/>
      <c r="FSH350" s="221"/>
      <c r="FSI350" s="221"/>
      <c r="FSJ350" s="221"/>
      <c r="FSK350" s="221"/>
      <c r="FSL350" s="221"/>
      <c r="FSM350" s="221"/>
      <c r="FSN350" s="221"/>
      <c r="FSO350" s="221"/>
      <c r="FSP350" s="221"/>
      <c r="FSQ350" s="221"/>
      <c r="FSR350" s="221"/>
      <c r="FSS350" s="221"/>
      <c r="FST350" s="221"/>
      <c r="FSU350" s="221"/>
      <c r="FSV350" s="221"/>
      <c r="FSW350" s="221"/>
      <c r="FSX350" s="221"/>
      <c r="FSY350" s="221"/>
      <c r="FSZ350" s="221"/>
      <c r="FTA350" s="221"/>
      <c r="FTB350" s="221"/>
      <c r="FTC350" s="221"/>
      <c r="FTD350" s="221"/>
      <c r="FTE350" s="221"/>
      <c r="FTF350" s="221"/>
      <c r="FTG350" s="221"/>
      <c r="FTH350" s="221"/>
      <c r="FTI350" s="221"/>
      <c r="FTJ350" s="221"/>
      <c r="FTK350" s="221"/>
      <c r="FTL350" s="221"/>
      <c r="FTM350" s="221"/>
      <c r="FTN350" s="221"/>
      <c r="FTO350" s="221"/>
      <c r="FTP350" s="221"/>
      <c r="FTQ350" s="221"/>
      <c r="FTR350" s="221"/>
      <c r="FTS350" s="221"/>
      <c r="FTT350" s="221"/>
      <c r="FTU350" s="221"/>
      <c r="FTV350" s="221"/>
      <c r="FTW350" s="221"/>
      <c r="FTX350" s="221"/>
      <c r="FTY350" s="221"/>
      <c r="FTZ350" s="221"/>
      <c r="FUA350" s="221"/>
      <c r="FUB350" s="221"/>
      <c r="FUC350" s="221"/>
      <c r="FUD350" s="221"/>
      <c r="FUE350" s="221"/>
      <c r="FUF350" s="221"/>
      <c r="FUG350" s="221"/>
      <c r="FUH350" s="221"/>
      <c r="FUI350" s="221"/>
      <c r="FUJ350" s="221"/>
      <c r="FUK350" s="221"/>
      <c r="FUL350" s="221"/>
      <c r="FUM350" s="221"/>
      <c r="FUN350" s="221"/>
      <c r="FUO350" s="221"/>
      <c r="FUP350" s="221"/>
      <c r="FUQ350" s="221"/>
      <c r="FUR350" s="221"/>
      <c r="FUS350" s="221"/>
      <c r="FUT350" s="221"/>
      <c r="FUU350" s="221"/>
      <c r="FUV350" s="221"/>
      <c r="FUW350" s="221"/>
      <c r="FUX350" s="221"/>
      <c r="FUY350" s="221"/>
      <c r="FUZ350" s="221"/>
      <c r="FVA350" s="221"/>
      <c r="FVB350" s="221"/>
      <c r="FVC350" s="221"/>
      <c r="FVD350" s="221"/>
      <c r="FVE350" s="221"/>
      <c r="FVF350" s="221"/>
      <c r="FVG350" s="221"/>
      <c r="FVH350" s="221"/>
      <c r="FVI350" s="221"/>
      <c r="FVJ350" s="221"/>
      <c r="FVK350" s="221"/>
      <c r="FVL350" s="221"/>
      <c r="FVM350" s="221"/>
      <c r="FVN350" s="221"/>
      <c r="FVO350" s="221"/>
      <c r="FVP350" s="221"/>
      <c r="FVQ350" s="221"/>
      <c r="FVR350" s="221"/>
      <c r="FVS350" s="221"/>
      <c r="FVT350" s="221"/>
      <c r="FVU350" s="221"/>
      <c r="FVV350" s="221"/>
      <c r="FVW350" s="221"/>
      <c r="FVX350" s="221"/>
      <c r="FVY350" s="221"/>
      <c r="FVZ350" s="221"/>
      <c r="FWA350" s="221"/>
      <c r="FWB350" s="221"/>
      <c r="FWC350" s="221"/>
      <c r="FWD350" s="221"/>
      <c r="FWE350" s="221"/>
      <c r="FWF350" s="221"/>
      <c r="FWG350" s="221"/>
      <c r="FWH350" s="221"/>
      <c r="FWI350" s="221"/>
      <c r="FWJ350" s="221"/>
      <c r="FWK350" s="221"/>
      <c r="FWL350" s="221"/>
      <c r="FWM350" s="221"/>
      <c r="FWN350" s="221"/>
      <c r="FWO350" s="221"/>
      <c r="FWP350" s="221"/>
      <c r="FWQ350" s="221"/>
      <c r="FWR350" s="221"/>
      <c r="FWS350" s="221"/>
      <c r="FWT350" s="221"/>
      <c r="FWU350" s="221"/>
      <c r="FWV350" s="221"/>
      <c r="FWW350" s="221"/>
      <c r="FWX350" s="221"/>
      <c r="FWY350" s="221"/>
      <c r="FWZ350" s="221"/>
      <c r="FXA350" s="221"/>
      <c r="FXB350" s="221"/>
      <c r="FXC350" s="221"/>
      <c r="FXD350" s="221"/>
      <c r="FXE350" s="221"/>
      <c r="FXF350" s="221"/>
      <c r="FXG350" s="221"/>
      <c r="FXH350" s="221"/>
      <c r="FXI350" s="221"/>
      <c r="FXJ350" s="221"/>
      <c r="FXK350" s="221"/>
      <c r="FXL350" s="221"/>
      <c r="FXM350" s="221"/>
      <c r="FXN350" s="221"/>
      <c r="FXO350" s="221"/>
      <c r="FXP350" s="221"/>
      <c r="FXQ350" s="221"/>
      <c r="FXR350" s="221"/>
      <c r="FXS350" s="221"/>
      <c r="FXT350" s="221"/>
      <c r="FXU350" s="221"/>
      <c r="FXV350" s="221"/>
      <c r="FXW350" s="221"/>
      <c r="FXX350" s="221"/>
      <c r="FXY350" s="221"/>
      <c r="FXZ350" s="221"/>
      <c r="FYA350" s="221"/>
      <c r="FYB350" s="221"/>
      <c r="FYC350" s="221"/>
      <c r="FYD350" s="221"/>
      <c r="FYE350" s="221"/>
      <c r="FYF350" s="221"/>
      <c r="FYG350" s="221"/>
      <c r="FYH350" s="221"/>
      <c r="FYI350" s="221"/>
      <c r="FYJ350" s="221"/>
      <c r="FYK350" s="221"/>
      <c r="FYL350" s="221"/>
      <c r="FYM350" s="221"/>
      <c r="FYN350" s="221"/>
      <c r="FYO350" s="221"/>
      <c r="FYP350" s="221"/>
      <c r="FYQ350" s="221"/>
      <c r="FYR350" s="221"/>
      <c r="FYS350" s="221"/>
      <c r="FYT350" s="221"/>
      <c r="FYU350" s="221"/>
      <c r="FYV350" s="221"/>
      <c r="FYW350" s="221"/>
      <c r="FYX350" s="221"/>
      <c r="FYY350" s="221"/>
      <c r="FYZ350" s="221"/>
      <c r="FZA350" s="221"/>
      <c r="FZB350" s="221"/>
      <c r="FZC350" s="221"/>
      <c r="FZD350" s="221"/>
      <c r="FZE350" s="221"/>
      <c r="FZF350" s="221"/>
      <c r="FZG350" s="221"/>
      <c r="FZH350" s="221"/>
      <c r="FZI350" s="221"/>
      <c r="FZJ350" s="221"/>
      <c r="FZK350" s="221"/>
      <c r="FZL350" s="221"/>
      <c r="FZM350" s="221"/>
      <c r="FZN350" s="221"/>
      <c r="FZO350" s="221"/>
      <c r="FZP350" s="221"/>
      <c r="FZQ350" s="221"/>
      <c r="FZR350" s="221"/>
      <c r="FZS350" s="221"/>
      <c r="FZT350" s="221"/>
      <c r="FZU350" s="221"/>
      <c r="FZV350" s="221"/>
      <c r="FZW350" s="221"/>
      <c r="FZX350" s="221"/>
      <c r="FZY350" s="221"/>
      <c r="FZZ350" s="221"/>
      <c r="GAA350" s="221"/>
      <c r="GAB350" s="221"/>
      <c r="GAC350" s="221"/>
      <c r="GAD350" s="221"/>
      <c r="GAE350" s="221"/>
      <c r="GAF350" s="221"/>
      <c r="GAG350" s="221"/>
      <c r="GAH350" s="221"/>
      <c r="GAI350" s="221"/>
      <c r="GAJ350" s="221"/>
      <c r="GAK350" s="221"/>
      <c r="GAL350" s="221"/>
      <c r="GAM350" s="221"/>
      <c r="GAN350" s="221"/>
      <c r="GAO350" s="221"/>
      <c r="GAP350" s="221"/>
      <c r="GAQ350" s="221"/>
      <c r="GAR350" s="221"/>
      <c r="GAS350" s="221"/>
      <c r="GAT350" s="221"/>
      <c r="GAU350" s="221"/>
      <c r="GAV350" s="221"/>
      <c r="GAW350" s="221"/>
      <c r="GAX350" s="221"/>
      <c r="GAY350" s="221"/>
      <c r="GAZ350" s="221"/>
      <c r="GBA350" s="221"/>
      <c r="GBB350" s="221"/>
      <c r="GBC350" s="221"/>
      <c r="GBD350" s="221"/>
      <c r="GBE350" s="221"/>
      <c r="GBF350" s="221"/>
      <c r="GBG350" s="221"/>
      <c r="GBH350" s="221"/>
      <c r="GBI350" s="221"/>
      <c r="GBJ350" s="221"/>
      <c r="GBK350" s="221"/>
      <c r="GBL350" s="221"/>
      <c r="GBM350" s="221"/>
      <c r="GBN350" s="221"/>
      <c r="GBO350" s="221"/>
      <c r="GBP350" s="221"/>
      <c r="GBQ350" s="221"/>
      <c r="GBR350" s="221"/>
      <c r="GBS350" s="221"/>
      <c r="GBT350" s="221"/>
      <c r="GBU350" s="221"/>
      <c r="GBV350" s="221"/>
      <c r="GBW350" s="221"/>
      <c r="GBX350" s="221"/>
      <c r="GBY350" s="221"/>
      <c r="GBZ350" s="221"/>
      <c r="GCA350" s="221"/>
      <c r="GCB350" s="221"/>
      <c r="GCC350" s="221"/>
      <c r="GCD350" s="221"/>
      <c r="GCE350" s="221"/>
      <c r="GCF350" s="221"/>
      <c r="GCG350" s="221"/>
      <c r="GCH350" s="221"/>
      <c r="GCI350" s="221"/>
      <c r="GCJ350" s="221"/>
      <c r="GCK350" s="221"/>
      <c r="GCL350" s="221"/>
      <c r="GCM350" s="221"/>
      <c r="GCN350" s="221"/>
      <c r="GCO350" s="221"/>
      <c r="GCP350" s="221"/>
      <c r="GCQ350" s="221"/>
      <c r="GCR350" s="221"/>
      <c r="GCS350" s="221"/>
      <c r="GCT350" s="221"/>
      <c r="GCU350" s="221"/>
      <c r="GCV350" s="221"/>
      <c r="GCW350" s="221"/>
      <c r="GCX350" s="221"/>
      <c r="GCY350" s="221"/>
      <c r="GCZ350" s="221"/>
      <c r="GDA350" s="221"/>
      <c r="GDB350" s="221"/>
      <c r="GDC350" s="221"/>
      <c r="GDD350" s="221"/>
      <c r="GDE350" s="221"/>
      <c r="GDF350" s="221"/>
      <c r="GDG350" s="221"/>
      <c r="GDH350" s="221"/>
      <c r="GDI350" s="221"/>
      <c r="GDJ350" s="221"/>
      <c r="GDK350" s="221"/>
      <c r="GDL350" s="221"/>
      <c r="GDM350" s="221"/>
      <c r="GDN350" s="221"/>
      <c r="GDO350" s="221"/>
      <c r="GDP350" s="221"/>
      <c r="GDQ350" s="221"/>
      <c r="GDR350" s="221"/>
      <c r="GDS350" s="221"/>
      <c r="GDT350" s="221"/>
      <c r="GDU350" s="221"/>
      <c r="GDV350" s="221"/>
      <c r="GDW350" s="221"/>
      <c r="GDX350" s="221"/>
      <c r="GDY350" s="221"/>
      <c r="GDZ350" s="221"/>
      <c r="GEA350" s="221"/>
      <c r="GEB350" s="221"/>
      <c r="GEC350" s="221"/>
      <c r="GED350" s="221"/>
      <c r="GEE350" s="221"/>
      <c r="GEF350" s="221"/>
      <c r="GEG350" s="221"/>
      <c r="GEH350" s="221"/>
      <c r="GEI350" s="221"/>
      <c r="GEJ350" s="221"/>
      <c r="GEK350" s="221"/>
      <c r="GEL350" s="221"/>
      <c r="GEM350" s="221"/>
      <c r="GEN350" s="221"/>
      <c r="GEO350" s="221"/>
      <c r="GEP350" s="221"/>
      <c r="GEQ350" s="221"/>
      <c r="GER350" s="221"/>
      <c r="GES350" s="221"/>
      <c r="GET350" s="221"/>
      <c r="GEU350" s="221"/>
      <c r="GEV350" s="221"/>
      <c r="GEW350" s="221"/>
      <c r="GEX350" s="221"/>
      <c r="GEY350" s="221"/>
      <c r="GEZ350" s="221"/>
      <c r="GFA350" s="221"/>
      <c r="GFB350" s="221"/>
      <c r="GFC350" s="221"/>
      <c r="GFD350" s="221"/>
      <c r="GFE350" s="221"/>
      <c r="GFF350" s="221"/>
      <c r="GFG350" s="221"/>
      <c r="GFH350" s="221"/>
      <c r="GFI350" s="221"/>
      <c r="GFJ350" s="221"/>
      <c r="GFK350" s="221"/>
      <c r="GFL350" s="221"/>
      <c r="GFM350" s="221"/>
      <c r="GFN350" s="221"/>
      <c r="GFO350" s="221"/>
      <c r="GFP350" s="221"/>
      <c r="GFQ350" s="221"/>
      <c r="GFR350" s="221"/>
      <c r="GFS350" s="221"/>
      <c r="GFT350" s="221"/>
      <c r="GFU350" s="221"/>
      <c r="GFV350" s="221"/>
      <c r="GFW350" s="221"/>
      <c r="GFX350" s="221"/>
      <c r="GFY350" s="221"/>
      <c r="GFZ350" s="221"/>
      <c r="GGA350" s="221"/>
      <c r="GGB350" s="221"/>
      <c r="GGC350" s="221"/>
      <c r="GGD350" s="221"/>
      <c r="GGE350" s="221"/>
      <c r="GGF350" s="221"/>
      <c r="GGG350" s="221"/>
      <c r="GGH350" s="221"/>
      <c r="GGI350" s="221"/>
      <c r="GGJ350" s="221"/>
      <c r="GGK350" s="221"/>
      <c r="GGL350" s="221"/>
      <c r="GGM350" s="221"/>
      <c r="GGN350" s="221"/>
      <c r="GGO350" s="221"/>
      <c r="GGP350" s="221"/>
      <c r="GGQ350" s="221"/>
      <c r="GGR350" s="221"/>
      <c r="GGS350" s="221"/>
      <c r="GGT350" s="221"/>
      <c r="GGU350" s="221"/>
      <c r="GGV350" s="221"/>
      <c r="GGW350" s="221"/>
      <c r="GGX350" s="221"/>
      <c r="GGY350" s="221"/>
      <c r="GGZ350" s="221"/>
      <c r="GHA350" s="221"/>
      <c r="GHB350" s="221"/>
      <c r="GHC350" s="221"/>
      <c r="GHD350" s="221"/>
      <c r="GHE350" s="221"/>
      <c r="GHF350" s="221"/>
      <c r="GHG350" s="221"/>
      <c r="GHH350" s="221"/>
      <c r="GHI350" s="221"/>
      <c r="GHJ350" s="221"/>
      <c r="GHK350" s="221"/>
      <c r="GHL350" s="221"/>
      <c r="GHM350" s="221"/>
      <c r="GHN350" s="221"/>
      <c r="GHO350" s="221"/>
      <c r="GHP350" s="221"/>
      <c r="GHQ350" s="221"/>
      <c r="GHR350" s="221"/>
      <c r="GHS350" s="221"/>
      <c r="GHT350" s="221"/>
      <c r="GHU350" s="221"/>
      <c r="GHV350" s="221"/>
      <c r="GHW350" s="221"/>
      <c r="GHX350" s="221"/>
      <c r="GHY350" s="221"/>
      <c r="GHZ350" s="221"/>
      <c r="GIA350" s="221"/>
      <c r="GIB350" s="221"/>
      <c r="GIC350" s="221"/>
      <c r="GID350" s="221"/>
      <c r="GIE350" s="221"/>
      <c r="GIF350" s="221"/>
      <c r="GIG350" s="221"/>
      <c r="GIH350" s="221"/>
      <c r="GII350" s="221"/>
      <c r="GIJ350" s="221"/>
      <c r="GIK350" s="221"/>
      <c r="GIL350" s="221"/>
      <c r="GIM350" s="221"/>
      <c r="GIN350" s="221"/>
      <c r="GIO350" s="221"/>
      <c r="GIP350" s="221"/>
      <c r="GIQ350" s="221"/>
      <c r="GIR350" s="221"/>
      <c r="GIS350" s="221"/>
      <c r="GIT350" s="221"/>
      <c r="GIU350" s="221"/>
      <c r="GIV350" s="221"/>
      <c r="GIW350" s="221"/>
      <c r="GIX350" s="221"/>
      <c r="GIY350" s="221"/>
      <c r="GIZ350" s="221"/>
      <c r="GJA350" s="221"/>
      <c r="GJB350" s="221"/>
      <c r="GJC350" s="221"/>
      <c r="GJD350" s="221"/>
      <c r="GJE350" s="221"/>
      <c r="GJF350" s="221"/>
      <c r="GJG350" s="221"/>
      <c r="GJH350" s="221"/>
      <c r="GJI350" s="221"/>
      <c r="GJJ350" s="221"/>
      <c r="GJK350" s="221"/>
      <c r="GJL350" s="221"/>
      <c r="GJM350" s="221"/>
      <c r="GJN350" s="221"/>
      <c r="GJO350" s="221"/>
      <c r="GJP350" s="221"/>
      <c r="GJQ350" s="221"/>
      <c r="GJR350" s="221"/>
      <c r="GJS350" s="221"/>
      <c r="GJT350" s="221"/>
      <c r="GJU350" s="221"/>
      <c r="GJV350" s="221"/>
      <c r="GJW350" s="221"/>
      <c r="GJX350" s="221"/>
      <c r="GJY350" s="221"/>
      <c r="GJZ350" s="221"/>
      <c r="GKA350" s="221"/>
      <c r="GKB350" s="221"/>
      <c r="GKC350" s="221"/>
      <c r="GKD350" s="221"/>
      <c r="GKE350" s="221"/>
      <c r="GKF350" s="221"/>
      <c r="GKG350" s="221"/>
      <c r="GKH350" s="221"/>
      <c r="GKI350" s="221"/>
      <c r="GKJ350" s="221"/>
      <c r="GKK350" s="221"/>
      <c r="GKL350" s="221"/>
      <c r="GKM350" s="221"/>
      <c r="GKN350" s="221"/>
      <c r="GKO350" s="221"/>
      <c r="GKP350" s="221"/>
      <c r="GKQ350" s="221"/>
      <c r="GKR350" s="221"/>
      <c r="GKS350" s="221"/>
      <c r="GKT350" s="221"/>
      <c r="GKU350" s="221"/>
      <c r="GKV350" s="221"/>
      <c r="GKW350" s="221"/>
      <c r="GKX350" s="221"/>
      <c r="GKY350" s="221"/>
      <c r="GKZ350" s="221"/>
      <c r="GLA350" s="221"/>
      <c r="GLB350" s="221"/>
      <c r="GLC350" s="221"/>
      <c r="GLD350" s="221"/>
      <c r="GLE350" s="221"/>
      <c r="GLF350" s="221"/>
      <c r="GLG350" s="221"/>
      <c r="GLH350" s="221"/>
      <c r="GLI350" s="221"/>
      <c r="GLJ350" s="221"/>
      <c r="GLK350" s="221"/>
      <c r="GLL350" s="221"/>
      <c r="GLM350" s="221"/>
      <c r="GLN350" s="221"/>
      <c r="GLO350" s="221"/>
      <c r="GLP350" s="221"/>
      <c r="GLQ350" s="221"/>
      <c r="GLR350" s="221"/>
      <c r="GLS350" s="221"/>
      <c r="GLT350" s="221"/>
      <c r="GLU350" s="221"/>
      <c r="GLV350" s="221"/>
      <c r="GLW350" s="221"/>
      <c r="GLX350" s="221"/>
      <c r="GLY350" s="221"/>
      <c r="GLZ350" s="221"/>
      <c r="GMA350" s="221"/>
      <c r="GMB350" s="221"/>
      <c r="GMC350" s="221"/>
      <c r="GMD350" s="221"/>
      <c r="GME350" s="221"/>
      <c r="GMF350" s="221"/>
      <c r="GMG350" s="221"/>
      <c r="GMH350" s="221"/>
      <c r="GMI350" s="221"/>
      <c r="GMJ350" s="221"/>
      <c r="GMK350" s="221"/>
      <c r="GML350" s="221"/>
      <c r="GMM350" s="221"/>
      <c r="GMN350" s="221"/>
      <c r="GMO350" s="221"/>
      <c r="GMP350" s="221"/>
      <c r="GMQ350" s="221"/>
      <c r="GMR350" s="221"/>
      <c r="GMS350" s="221"/>
      <c r="GMT350" s="221"/>
      <c r="GMU350" s="221"/>
      <c r="GMV350" s="221"/>
      <c r="GMW350" s="221"/>
      <c r="GMX350" s="221"/>
      <c r="GMY350" s="221"/>
      <c r="GMZ350" s="221"/>
      <c r="GNA350" s="221"/>
      <c r="GNB350" s="221"/>
      <c r="GNC350" s="221"/>
      <c r="GND350" s="221"/>
      <c r="GNE350" s="221"/>
      <c r="GNF350" s="221"/>
      <c r="GNG350" s="221"/>
      <c r="GNH350" s="221"/>
      <c r="GNI350" s="221"/>
      <c r="GNJ350" s="221"/>
      <c r="GNK350" s="221"/>
      <c r="GNL350" s="221"/>
      <c r="GNM350" s="221"/>
      <c r="GNN350" s="221"/>
      <c r="GNO350" s="221"/>
      <c r="GNP350" s="221"/>
      <c r="GNQ350" s="221"/>
      <c r="GNR350" s="221"/>
      <c r="GNS350" s="221"/>
      <c r="GNT350" s="221"/>
      <c r="GNU350" s="221"/>
      <c r="GNV350" s="221"/>
      <c r="GNW350" s="221"/>
      <c r="GNX350" s="221"/>
      <c r="GNY350" s="221"/>
      <c r="GNZ350" s="221"/>
      <c r="GOA350" s="221"/>
      <c r="GOB350" s="221"/>
      <c r="GOC350" s="221"/>
      <c r="GOD350" s="221"/>
      <c r="GOE350" s="221"/>
      <c r="GOF350" s="221"/>
      <c r="GOG350" s="221"/>
      <c r="GOH350" s="221"/>
      <c r="GOI350" s="221"/>
      <c r="GOJ350" s="221"/>
      <c r="GOK350" s="221"/>
      <c r="GOL350" s="221"/>
      <c r="GOM350" s="221"/>
      <c r="GON350" s="221"/>
      <c r="GOO350" s="221"/>
      <c r="GOP350" s="221"/>
      <c r="GOQ350" s="221"/>
      <c r="GOR350" s="221"/>
      <c r="GOS350" s="221"/>
      <c r="GOT350" s="221"/>
      <c r="GOU350" s="221"/>
      <c r="GOV350" s="221"/>
      <c r="GOW350" s="221"/>
      <c r="GOX350" s="221"/>
      <c r="GOY350" s="221"/>
      <c r="GOZ350" s="221"/>
      <c r="GPA350" s="221"/>
      <c r="GPB350" s="221"/>
      <c r="GPC350" s="221"/>
      <c r="GPD350" s="221"/>
      <c r="GPE350" s="221"/>
      <c r="GPF350" s="221"/>
      <c r="GPG350" s="221"/>
      <c r="GPH350" s="221"/>
      <c r="GPI350" s="221"/>
      <c r="GPJ350" s="221"/>
      <c r="GPK350" s="221"/>
      <c r="GPL350" s="221"/>
      <c r="GPM350" s="221"/>
      <c r="GPN350" s="221"/>
      <c r="GPO350" s="221"/>
      <c r="GPP350" s="221"/>
      <c r="GPQ350" s="221"/>
      <c r="GPR350" s="221"/>
      <c r="GPS350" s="221"/>
      <c r="GPT350" s="221"/>
      <c r="GPU350" s="221"/>
      <c r="GPV350" s="221"/>
      <c r="GPW350" s="221"/>
      <c r="GPX350" s="221"/>
      <c r="GPY350" s="221"/>
      <c r="GPZ350" s="221"/>
      <c r="GQA350" s="221"/>
      <c r="GQB350" s="221"/>
      <c r="GQC350" s="221"/>
      <c r="GQD350" s="221"/>
      <c r="GQE350" s="221"/>
      <c r="GQF350" s="221"/>
      <c r="GQG350" s="221"/>
      <c r="GQH350" s="221"/>
      <c r="GQI350" s="221"/>
      <c r="GQJ350" s="221"/>
      <c r="GQK350" s="221"/>
      <c r="GQL350" s="221"/>
      <c r="GQM350" s="221"/>
      <c r="GQN350" s="221"/>
      <c r="GQO350" s="221"/>
      <c r="GQP350" s="221"/>
      <c r="GQQ350" s="221"/>
      <c r="GQR350" s="221"/>
      <c r="GQS350" s="221"/>
      <c r="GQT350" s="221"/>
      <c r="GQU350" s="221"/>
      <c r="GQV350" s="221"/>
      <c r="GQW350" s="221"/>
      <c r="GQX350" s="221"/>
      <c r="GQY350" s="221"/>
      <c r="GQZ350" s="221"/>
      <c r="GRA350" s="221"/>
      <c r="GRB350" s="221"/>
      <c r="GRC350" s="221"/>
      <c r="GRD350" s="221"/>
      <c r="GRE350" s="221"/>
      <c r="GRF350" s="221"/>
      <c r="GRG350" s="221"/>
      <c r="GRH350" s="221"/>
      <c r="GRI350" s="221"/>
      <c r="GRJ350" s="221"/>
      <c r="GRK350" s="221"/>
      <c r="GRL350" s="221"/>
      <c r="GRM350" s="221"/>
      <c r="GRN350" s="221"/>
      <c r="GRO350" s="221"/>
      <c r="GRP350" s="221"/>
      <c r="GRQ350" s="221"/>
      <c r="GRR350" s="221"/>
      <c r="GRS350" s="221"/>
      <c r="GRT350" s="221"/>
      <c r="GRU350" s="221"/>
      <c r="GRV350" s="221"/>
      <c r="GRW350" s="221"/>
      <c r="GRX350" s="221"/>
      <c r="GRY350" s="221"/>
      <c r="GRZ350" s="221"/>
      <c r="GSA350" s="221"/>
      <c r="GSB350" s="221"/>
      <c r="GSC350" s="221"/>
      <c r="GSD350" s="221"/>
      <c r="GSE350" s="221"/>
      <c r="GSF350" s="221"/>
      <c r="GSG350" s="221"/>
      <c r="GSH350" s="221"/>
      <c r="GSI350" s="221"/>
      <c r="GSJ350" s="221"/>
      <c r="GSK350" s="221"/>
      <c r="GSL350" s="221"/>
      <c r="GSM350" s="221"/>
      <c r="GSN350" s="221"/>
      <c r="GSO350" s="221"/>
      <c r="GSP350" s="221"/>
      <c r="GSQ350" s="221"/>
      <c r="GSR350" s="221"/>
      <c r="GSS350" s="221"/>
      <c r="GST350" s="221"/>
      <c r="GSU350" s="221"/>
      <c r="GSV350" s="221"/>
      <c r="GSW350" s="221"/>
      <c r="GSX350" s="221"/>
      <c r="GSY350" s="221"/>
      <c r="GSZ350" s="221"/>
      <c r="GTA350" s="221"/>
      <c r="GTB350" s="221"/>
      <c r="GTC350" s="221"/>
      <c r="GTD350" s="221"/>
      <c r="GTE350" s="221"/>
      <c r="GTF350" s="221"/>
      <c r="GTG350" s="221"/>
      <c r="GTH350" s="221"/>
      <c r="GTI350" s="221"/>
      <c r="GTJ350" s="221"/>
      <c r="GTK350" s="221"/>
      <c r="GTL350" s="221"/>
      <c r="GTM350" s="221"/>
      <c r="GTN350" s="221"/>
      <c r="GTO350" s="221"/>
      <c r="GTP350" s="221"/>
      <c r="GTQ350" s="221"/>
      <c r="GTR350" s="221"/>
      <c r="GTS350" s="221"/>
      <c r="GTT350" s="221"/>
      <c r="GTU350" s="221"/>
      <c r="GTV350" s="221"/>
      <c r="GTW350" s="221"/>
      <c r="GTX350" s="221"/>
      <c r="GTY350" s="221"/>
      <c r="GTZ350" s="221"/>
      <c r="GUA350" s="221"/>
      <c r="GUB350" s="221"/>
      <c r="GUC350" s="221"/>
      <c r="GUD350" s="221"/>
      <c r="GUE350" s="221"/>
      <c r="GUF350" s="221"/>
      <c r="GUG350" s="221"/>
      <c r="GUH350" s="221"/>
      <c r="GUI350" s="221"/>
      <c r="GUJ350" s="221"/>
      <c r="GUK350" s="221"/>
      <c r="GUL350" s="221"/>
      <c r="GUM350" s="221"/>
      <c r="GUN350" s="221"/>
      <c r="GUO350" s="221"/>
      <c r="GUP350" s="221"/>
      <c r="GUQ350" s="221"/>
      <c r="GUR350" s="221"/>
      <c r="GUS350" s="221"/>
      <c r="GUT350" s="221"/>
      <c r="GUU350" s="221"/>
      <c r="GUV350" s="221"/>
      <c r="GUW350" s="221"/>
      <c r="GUX350" s="221"/>
      <c r="GUY350" s="221"/>
      <c r="GUZ350" s="221"/>
      <c r="GVA350" s="221"/>
      <c r="GVB350" s="221"/>
      <c r="GVC350" s="221"/>
      <c r="GVD350" s="221"/>
      <c r="GVE350" s="221"/>
      <c r="GVF350" s="221"/>
      <c r="GVG350" s="221"/>
      <c r="GVH350" s="221"/>
      <c r="GVI350" s="221"/>
      <c r="GVJ350" s="221"/>
      <c r="GVK350" s="221"/>
      <c r="GVL350" s="221"/>
      <c r="GVM350" s="221"/>
      <c r="GVN350" s="221"/>
      <c r="GVO350" s="221"/>
      <c r="GVP350" s="221"/>
      <c r="GVQ350" s="221"/>
      <c r="GVR350" s="221"/>
      <c r="GVS350" s="221"/>
      <c r="GVT350" s="221"/>
      <c r="GVU350" s="221"/>
      <c r="GVV350" s="221"/>
      <c r="GVW350" s="221"/>
      <c r="GVX350" s="221"/>
      <c r="GVY350" s="221"/>
      <c r="GVZ350" s="221"/>
      <c r="GWA350" s="221"/>
      <c r="GWB350" s="221"/>
      <c r="GWC350" s="221"/>
      <c r="GWD350" s="221"/>
      <c r="GWE350" s="221"/>
      <c r="GWF350" s="221"/>
      <c r="GWG350" s="221"/>
      <c r="GWH350" s="221"/>
      <c r="GWI350" s="221"/>
      <c r="GWJ350" s="221"/>
      <c r="GWK350" s="221"/>
      <c r="GWL350" s="221"/>
      <c r="GWM350" s="221"/>
      <c r="GWN350" s="221"/>
      <c r="GWO350" s="221"/>
      <c r="GWP350" s="221"/>
      <c r="GWQ350" s="221"/>
      <c r="GWR350" s="221"/>
      <c r="GWS350" s="221"/>
      <c r="GWT350" s="221"/>
      <c r="GWU350" s="221"/>
      <c r="GWV350" s="221"/>
      <c r="GWW350" s="221"/>
      <c r="GWX350" s="221"/>
      <c r="GWY350" s="221"/>
      <c r="GWZ350" s="221"/>
      <c r="GXA350" s="221"/>
      <c r="GXB350" s="221"/>
      <c r="GXC350" s="221"/>
      <c r="GXD350" s="221"/>
      <c r="GXE350" s="221"/>
      <c r="GXF350" s="221"/>
      <c r="GXG350" s="221"/>
      <c r="GXH350" s="221"/>
      <c r="GXI350" s="221"/>
      <c r="GXJ350" s="221"/>
      <c r="GXK350" s="221"/>
      <c r="GXL350" s="221"/>
      <c r="GXM350" s="221"/>
      <c r="GXN350" s="221"/>
      <c r="GXO350" s="221"/>
      <c r="GXP350" s="221"/>
      <c r="GXQ350" s="221"/>
      <c r="GXR350" s="221"/>
      <c r="GXS350" s="221"/>
      <c r="GXT350" s="221"/>
      <c r="GXU350" s="221"/>
      <c r="GXV350" s="221"/>
      <c r="GXW350" s="221"/>
      <c r="GXX350" s="221"/>
      <c r="GXY350" s="221"/>
      <c r="GXZ350" s="221"/>
      <c r="GYA350" s="221"/>
      <c r="GYB350" s="221"/>
      <c r="GYC350" s="221"/>
      <c r="GYD350" s="221"/>
      <c r="GYE350" s="221"/>
      <c r="GYF350" s="221"/>
      <c r="GYG350" s="221"/>
      <c r="GYH350" s="221"/>
      <c r="GYI350" s="221"/>
      <c r="GYJ350" s="221"/>
      <c r="GYK350" s="221"/>
      <c r="GYL350" s="221"/>
      <c r="GYM350" s="221"/>
      <c r="GYN350" s="221"/>
      <c r="GYO350" s="221"/>
      <c r="GYP350" s="221"/>
      <c r="GYQ350" s="221"/>
      <c r="GYR350" s="221"/>
      <c r="GYS350" s="221"/>
      <c r="GYT350" s="221"/>
      <c r="GYU350" s="221"/>
      <c r="GYV350" s="221"/>
      <c r="GYW350" s="221"/>
      <c r="GYX350" s="221"/>
      <c r="GYY350" s="221"/>
      <c r="GYZ350" s="221"/>
      <c r="GZA350" s="221"/>
      <c r="GZB350" s="221"/>
      <c r="GZC350" s="221"/>
      <c r="GZD350" s="221"/>
      <c r="GZE350" s="221"/>
      <c r="GZF350" s="221"/>
      <c r="GZG350" s="221"/>
      <c r="GZH350" s="221"/>
      <c r="GZI350" s="221"/>
      <c r="GZJ350" s="221"/>
      <c r="GZK350" s="221"/>
      <c r="GZL350" s="221"/>
      <c r="GZM350" s="221"/>
      <c r="GZN350" s="221"/>
      <c r="GZO350" s="221"/>
      <c r="GZP350" s="221"/>
      <c r="GZQ350" s="221"/>
      <c r="GZR350" s="221"/>
      <c r="GZS350" s="221"/>
      <c r="GZT350" s="221"/>
      <c r="GZU350" s="221"/>
      <c r="GZV350" s="221"/>
      <c r="GZW350" s="221"/>
      <c r="GZX350" s="221"/>
      <c r="GZY350" s="221"/>
      <c r="GZZ350" s="221"/>
      <c r="HAA350" s="221"/>
      <c r="HAB350" s="221"/>
      <c r="HAC350" s="221"/>
      <c r="HAD350" s="221"/>
      <c r="HAE350" s="221"/>
      <c r="HAF350" s="221"/>
      <c r="HAG350" s="221"/>
      <c r="HAH350" s="221"/>
      <c r="HAI350" s="221"/>
      <c r="HAJ350" s="221"/>
      <c r="HAK350" s="221"/>
      <c r="HAL350" s="221"/>
      <c r="HAM350" s="221"/>
      <c r="HAN350" s="221"/>
      <c r="HAO350" s="221"/>
      <c r="HAP350" s="221"/>
      <c r="HAQ350" s="221"/>
      <c r="HAR350" s="221"/>
      <c r="HAS350" s="221"/>
      <c r="HAT350" s="221"/>
      <c r="HAU350" s="221"/>
      <c r="HAV350" s="221"/>
      <c r="HAW350" s="221"/>
      <c r="HAX350" s="221"/>
      <c r="HAY350" s="221"/>
      <c r="HAZ350" s="221"/>
      <c r="HBA350" s="221"/>
      <c r="HBB350" s="221"/>
      <c r="HBC350" s="221"/>
      <c r="HBD350" s="221"/>
      <c r="HBE350" s="221"/>
      <c r="HBF350" s="221"/>
      <c r="HBG350" s="221"/>
      <c r="HBH350" s="221"/>
      <c r="HBI350" s="221"/>
      <c r="HBJ350" s="221"/>
      <c r="HBK350" s="221"/>
      <c r="HBL350" s="221"/>
      <c r="HBM350" s="221"/>
      <c r="HBN350" s="221"/>
      <c r="HBO350" s="221"/>
      <c r="HBP350" s="221"/>
      <c r="HBQ350" s="221"/>
      <c r="HBR350" s="221"/>
      <c r="HBS350" s="221"/>
      <c r="HBT350" s="221"/>
      <c r="HBU350" s="221"/>
      <c r="HBV350" s="221"/>
      <c r="HBW350" s="221"/>
      <c r="HBX350" s="221"/>
      <c r="HBY350" s="221"/>
      <c r="HBZ350" s="221"/>
      <c r="HCA350" s="221"/>
      <c r="HCB350" s="221"/>
      <c r="HCC350" s="221"/>
      <c r="HCD350" s="221"/>
      <c r="HCE350" s="221"/>
      <c r="HCF350" s="221"/>
      <c r="HCG350" s="221"/>
      <c r="HCH350" s="221"/>
      <c r="HCI350" s="221"/>
      <c r="HCJ350" s="221"/>
      <c r="HCK350" s="221"/>
      <c r="HCL350" s="221"/>
      <c r="HCM350" s="221"/>
      <c r="HCN350" s="221"/>
      <c r="HCO350" s="221"/>
      <c r="HCP350" s="221"/>
      <c r="HCQ350" s="221"/>
      <c r="HCR350" s="221"/>
      <c r="HCS350" s="221"/>
      <c r="HCT350" s="221"/>
      <c r="HCU350" s="221"/>
      <c r="HCV350" s="221"/>
      <c r="HCW350" s="221"/>
      <c r="HCX350" s="221"/>
      <c r="HCY350" s="221"/>
      <c r="HCZ350" s="221"/>
      <c r="HDA350" s="221"/>
      <c r="HDB350" s="221"/>
      <c r="HDC350" s="221"/>
      <c r="HDD350" s="221"/>
      <c r="HDE350" s="221"/>
      <c r="HDF350" s="221"/>
      <c r="HDG350" s="221"/>
      <c r="HDH350" s="221"/>
      <c r="HDI350" s="221"/>
      <c r="HDJ350" s="221"/>
      <c r="HDK350" s="221"/>
      <c r="HDL350" s="221"/>
      <c r="HDM350" s="221"/>
      <c r="HDN350" s="221"/>
      <c r="HDO350" s="221"/>
      <c r="HDP350" s="221"/>
      <c r="HDQ350" s="221"/>
      <c r="HDR350" s="221"/>
      <c r="HDS350" s="221"/>
      <c r="HDT350" s="221"/>
      <c r="HDU350" s="221"/>
      <c r="HDV350" s="221"/>
      <c r="HDW350" s="221"/>
      <c r="HDX350" s="221"/>
      <c r="HDY350" s="221"/>
      <c r="HDZ350" s="221"/>
      <c r="HEA350" s="221"/>
      <c r="HEB350" s="221"/>
      <c r="HEC350" s="221"/>
      <c r="HED350" s="221"/>
      <c r="HEE350" s="221"/>
      <c r="HEF350" s="221"/>
      <c r="HEG350" s="221"/>
      <c r="HEH350" s="221"/>
      <c r="HEI350" s="221"/>
      <c r="HEJ350" s="221"/>
      <c r="HEK350" s="221"/>
      <c r="HEL350" s="221"/>
      <c r="HEM350" s="221"/>
      <c r="HEN350" s="221"/>
      <c r="HEO350" s="221"/>
      <c r="HEP350" s="221"/>
      <c r="HEQ350" s="221"/>
      <c r="HER350" s="221"/>
      <c r="HES350" s="221"/>
      <c r="HET350" s="221"/>
      <c r="HEU350" s="221"/>
      <c r="HEV350" s="221"/>
      <c r="HEW350" s="221"/>
      <c r="HEX350" s="221"/>
      <c r="HEY350" s="221"/>
      <c r="HEZ350" s="221"/>
      <c r="HFA350" s="221"/>
      <c r="HFB350" s="221"/>
      <c r="HFC350" s="221"/>
      <c r="HFD350" s="221"/>
      <c r="HFE350" s="221"/>
      <c r="HFF350" s="221"/>
      <c r="HFG350" s="221"/>
      <c r="HFH350" s="221"/>
      <c r="HFI350" s="221"/>
      <c r="HFJ350" s="221"/>
      <c r="HFK350" s="221"/>
      <c r="HFL350" s="221"/>
      <c r="HFM350" s="221"/>
      <c r="HFN350" s="221"/>
      <c r="HFO350" s="221"/>
      <c r="HFP350" s="221"/>
      <c r="HFQ350" s="221"/>
      <c r="HFR350" s="221"/>
      <c r="HFS350" s="221"/>
      <c r="HFT350" s="221"/>
      <c r="HFU350" s="221"/>
      <c r="HFV350" s="221"/>
      <c r="HFW350" s="221"/>
      <c r="HFX350" s="221"/>
      <c r="HFY350" s="221"/>
      <c r="HFZ350" s="221"/>
      <c r="HGA350" s="221"/>
      <c r="HGB350" s="221"/>
      <c r="HGC350" s="221"/>
      <c r="HGD350" s="221"/>
      <c r="HGE350" s="221"/>
      <c r="HGF350" s="221"/>
      <c r="HGG350" s="221"/>
      <c r="HGH350" s="221"/>
      <c r="HGI350" s="221"/>
      <c r="HGJ350" s="221"/>
      <c r="HGK350" s="221"/>
      <c r="HGL350" s="221"/>
      <c r="HGM350" s="221"/>
      <c r="HGN350" s="221"/>
      <c r="HGO350" s="221"/>
      <c r="HGP350" s="221"/>
      <c r="HGQ350" s="221"/>
      <c r="HGR350" s="221"/>
      <c r="HGS350" s="221"/>
      <c r="HGT350" s="221"/>
      <c r="HGU350" s="221"/>
      <c r="HGV350" s="221"/>
      <c r="HGW350" s="221"/>
      <c r="HGX350" s="221"/>
      <c r="HGY350" s="221"/>
      <c r="HGZ350" s="221"/>
      <c r="HHA350" s="221"/>
      <c r="HHB350" s="221"/>
      <c r="HHC350" s="221"/>
      <c r="HHD350" s="221"/>
      <c r="HHE350" s="221"/>
      <c r="HHF350" s="221"/>
      <c r="HHG350" s="221"/>
      <c r="HHH350" s="221"/>
      <c r="HHI350" s="221"/>
      <c r="HHJ350" s="221"/>
      <c r="HHK350" s="221"/>
      <c r="HHL350" s="221"/>
      <c r="HHM350" s="221"/>
      <c r="HHN350" s="221"/>
      <c r="HHO350" s="221"/>
      <c r="HHP350" s="221"/>
      <c r="HHQ350" s="221"/>
      <c r="HHR350" s="221"/>
      <c r="HHS350" s="221"/>
      <c r="HHT350" s="221"/>
      <c r="HHU350" s="221"/>
      <c r="HHV350" s="221"/>
      <c r="HHW350" s="221"/>
      <c r="HHX350" s="221"/>
      <c r="HHY350" s="221"/>
      <c r="HHZ350" s="221"/>
      <c r="HIA350" s="221"/>
      <c r="HIB350" s="221"/>
      <c r="HIC350" s="221"/>
      <c r="HID350" s="221"/>
      <c r="HIE350" s="221"/>
      <c r="HIF350" s="221"/>
      <c r="HIG350" s="221"/>
      <c r="HIH350" s="221"/>
      <c r="HII350" s="221"/>
      <c r="HIJ350" s="221"/>
      <c r="HIK350" s="221"/>
      <c r="HIL350" s="221"/>
      <c r="HIM350" s="221"/>
      <c r="HIN350" s="221"/>
      <c r="HIO350" s="221"/>
      <c r="HIP350" s="221"/>
      <c r="HIQ350" s="221"/>
      <c r="HIR350" s="221"/>
      <c r="HIS350" s="221"/>
      <c r="HIT350" s="221"/>
      <c r="HIU350" s="221"/>
      <c r="HIV350" s="221"/>
      <c r="HIW350" s="221"/>
      <c r="HIX350" s="221"/>
      <c r="HIY350" s="221"/>
      <c r="HIZ350" s="221"/>
      <c r="HJA350" s="221"/>
      <c r="HJB350" s="221"/>
      <c r="HJC350" s="221"/>
      <c r="HJD350" s="221"/>
      <c r="HJE350" s="221"/>
      <c r="HJF350" s="221"/>
      <c r="HJG350" s="221"/>
      <c r="HJH350" s="221"/>
      <c r="HJI350" s="221"/>
      <c r="HJJ350" s="221"/>
      <c r="HJK350" s="221"/>
      <c r="HJL350" s="221"/>
      <c r="HJM350" s="221"/>
      <c r="HJN350" s="221"/>
      <c r="HJO350" s="221"/>
      <c r="HJP350" s="221"/>
      <c r="HJQ350" s="221"/>
      <c r="HJR350" s="221"/>
      <c r="HJS350" s="221"/>
      <c r="HJT350" s="221"/>
      <c r="HJU350" s="221"/>
      <c r="HJV350" s="221"/>
      <c r="HJW350" s="221"/>
      <c r="HJX350" s="221"/>
      <c r="HJY350" s="221"/>
      <c r="HJZ350" s="221"/>
      <c r="HKA350" s="221"/>
      <c r="HKB350" s="221"/>
      <c r="HKC350" s="221"/>
      <c r="HKD350" s="221"/>
      <c r="HKE350" s="221"/>
      <c r="HKF350" s="221"/>
      <c r="HKG350" s="221"/>
      <c r="HKH350" s="221"/>
      <c r="HKI350" s="221"/>
      <c r="HKJ350" s="221"/>
      <c r="HKK350" s="221"/>
      <c r="HKL350" s="221"/>
      <c r="HKM350" s="221"/>
      <c r="HKN350" s="221"/>
      <c r="HKO350" s="221"/>
      <c r="HKP350" s="221"/>
      <c r="HKQ350" s="221"/>
      <c r="HKR350" s="221"/>
      <c r="HKS350" s="221"/>
      <c r="HKT350" s="221"/>
      <c r="HKU350" s="221"/>
      <c r="HKV350" s="221"/>
      <c r="HKW350" s="221"/>
      <c r="HKX350" s="221"/>
      <c r="HKY350" s="221"/>
      <c r="HKZ350" s="221"/>
      <c r="HLA350" s="221"/>
      <c r="HLB350" s="221"/>
      <c r="HLC350" s="221"/>
      <c r="HLD350" s="221"/>
      <c r="HLE350" s="221"/>
      <c r="HLF350" s="221"/>
      <c r="HLG350" s="221"/>
      <c r="HLH350" s="221"/>
      <c r="HLI350" s="221"/>
      <c r="HLJ350" s="221"/>
      <c r="HLK350" s="221"/>
      <c r="HLL350" s="221"/>
      <c r="HLM350" s="221"/>
      <c r="HLN350" s="221"/>
      <c r="HLO350" s="221"/>
      <c r="HLP350" s="221"/>
      <c r="HLQ350" s="221"/>
      <c r="HLR350" s="221"/>
      <c r="HLS350" s="221"/>
      <c r="HLT350" s="221"/>
      <c r="HLU350" s="221"/>
      <c r="HLV350" s="221"/>
      <c r="HLW350" s="221"/>
      <c r="HLX350" s="221"/>
      <c r="HLY350" s="221"/>
      <c r="HLZ350" s="221"/>
      <c r="HMA350" s="221"/>
      <c r="HMB350" s="221"/>
      <c r="HMC350" s="221"/>
      <c r="HMD350" s="221"/>
      <c r="HME350" s="221"/>
      <c r="HMF350" s="221"/>
      <c r="HMG350" s="221"/>
      <c r="HMH350" s="221"/>
      <c r="HMI350" s="221"/>
      <c r="HMJ350" s="221"/>
      <c r="HMK350" s="221"/>
      <c r="HML350" s="221"/>
      <c r="HMM350" s="221"/>
      <c r="HMN350" s="221"/>
      <c r="HMO350" s="221"/>
      <c r="HMP350" s="221"/>
      <c r="HMQ350" s="221"/>
      <c r="HMR350" s="221"/>
      <c r="HMS350" s="221"/>
      <c r="HMT350" s="221"/>
      <c r="HMU350" s="221"/>
      <c r="HMV350" s="221"/>
      <c r="HMW350" s="221"/>
      <c r="HMX350" s="221"/>
      <c r="HMY350" s="221"/>
      <c r="HMZ350" s="221"/>
      <c r="HNA350" s="221"/>
      <c r="HNB350" s="221"/>
      <c r="HNC350" s="221"/>
      <c r="HND350" s="221"/>
      <c r="HNE350" s="221"/>
      <c r="HNF350" s="221"/>
      <c r="HNG350" s="221"/>
      <c r="HNH350" s="221"/>
      <c r="HNI350" s="221"/>
      <c r="HNJ350" s="221"/>
      <c r="HNK350" s="221"/>
      <c r="HNL350" s="221"/>
      <c r="HNM350" s="221"/>
      <c r="HNN350" s="221"/>
      <c r="HNO350" s="221"/>
      <c r="HNP350" s="221"/>
      <c r="HNQ350" s="221"/>
      <c r="HNR350" s="221"/>
      <c r="HNS350" s="221"/>
      <c r="HNT350" s="221"/>
      <c r="HNU350" s="221"/>
      <c r="HNV350" s="221"/>
      <c r="HNW350" s="221"/>
      <c r="HNX350" s="221"/>
      <c r="HNY350" s="221"/>
      <c r="HNZ350" s="221"/>
      <c r="HOA350" s="221"/>
      <c r="HOB350" s="221"/>
      <c r="HOC350" s="221"/>
      <c r="HOD350" s="221"/>
      <c r="HOE350" s="221"/>
      <c r="HOF350" s="221"/>
      <c r="HOG350" s="221"/>
      <c r="HOH350" s="221"/>
      <c r="HOI350" s="221"/>
      <c r="HOJ350" s="221"/>
      <c r="HOK350" s="221"/>
      <c r="HOL350" s="221"/>
      <c r="HOM350" s="221"/>
      <c r="HON350" s="221"/>
      <c r="HOO350" s="221"/>
      <c r="HOP350" s="221"/>
      <c r="HOQ350" s="221"/>
      <c r="HOR350" s="221"/>
      <c r="HOS350" s="221"/>
      <c r="HOT350" s="221"/>
      <c r="HOU350" s="221"/>
      <c r="HOV350" s="221"/>
      <c r="HOW350" s="221"/>
      <c r="HOX350" s="221"/>
      <c r="HOY350" s="221"/>
      <c r="HOZ350" s="221"/>
      <c r="HPA350" s="221"/>
      <c r="HPB350" s="221"/>
      <c r="HPC350" s="221"/>
      <c r="HPD350" s="221"/>
      <c r="HPE350" s="221"/>
      <c r="HPF350" s="221"/>
      <c r="HPG350" s="221"/>
      <c r="HPH350" s="221"/>
      <c r="HPI350" s="221"/>
      <c r="HPJ350" s="221"/>
      <c r="HPK350" s="221"/>
      <c r="HPL350" s="221"/>
      <c r="HPM350" s="221"/>
      <c r="HPN350" s="221"/>
      <c r="HPO350" s="221"/>
      <c r="HPP350" s="221"/>
      <c r="HPQ350" s="221"/>
      <c r="HPR350" s="221"/>
      <c r="HPS350" s="221"/>
      <c r="HPT350" s="221"/>
      <c r="HPU350" s="221"/>
      <c r="HPV350" s="221"/>
      <c r="HPW350" s="221"/>
      <c r="HPX350" s="221"/>
      <c r="HPY350" s="221"/>
      <c r="HPZ350" s="221"/>
      <c r="HQA350" s="221"/>
      <c r="HQB350" s="221"/>
      <c r="HQC350" s="221"/>
      <c r="HQD350" s="221"/>
      <c r="HQE350" s="221"/>
      <c r="HQF350" s="221"/>
      <c r="HQG350" s="221"/>
      <c r="HQH350" s="221"/>
      <c r="HQI350" s="221"/>
      <c r="HQJ350" s="221"/>
      <c r="HQK350" s="221"/>
      <c r="HQL350" s="221"/>
      <c r="HQM350" s="221"/>
      <c r="HQN350" s="221"/>
      <c r="HQO350" s="221"/>
      <c r="HQP350" s="221"/>
      <c r="HQQ350" s="221"/>
      <c r="HQR350" s="221"/>
      <c r="HQS350" s="221"/>
      <c r="HQT350" s="221"/>
      <c r="HQU350" s="221"/>
      <c r="HQV350" s="221"/>
      <c r="HQW350" s="221"/>
      <c r="HQX350" s="221"/>
      <c r="HQY350" s="221"/>
      <c r="HQZ350" s="221"/>
      <c r="HRA350" s="221"/>
      <c r="HRB350" s="221"/>
      <c r="HRC350" s="221"/>
      <c r="HRD350" s="221"/>
      <c r="HRE350" s="221"/>
      <c r="HRF350" s="221"/>
      <c r="HRG350" s="221"/>
      <c r="HRH350" s="221"/>
      <c r="HRI350" s="221"/>
      <c r="HRJ350" s="221"/>
      <c r="HRK350" s="221"/>
      <c r="HRL350" s="221"/>
      <c r="HRM350" s="221"/>
      <c r="HRN350" s="221"/>
      <c r="HRO350" s="221"/>
      <c r="HRP350" s="221"/>
      <c r="HRQ350" s="221"/>
      <c r="HRR350" s="221"/>
      <c r="HRS350" s="221"/>
      <c r="HRT350" s="221"/>
      <c r="HRU350" s="221"/>
      <c r="HRV350" s="221"/>
      <c r="HRW350" s="221"/>
      <c r="HRX350" s="221"/>
      <c r="HRY350" s="221"/>
      <c r="HRZ350" s="221"/>
      <c r="HSA350" s="221"/>
      <c r="HSB350" s="221"/>
      <c r="HSC350" s="221"/>
      <c r="HSD350" s="221"/>
      <c r="HSE350" s="221"/>
      <c r="HSF350" s="221"/>
      <c r="HSG350" s="221"/>
      <c r="HSH350" s="221"/>
      <c r="HSI350" s="221"/>
      <c r="HSJ350" s="221"/>
      <c r="HSK350" s="221"/>
      <c r="HSL350" s="221"/>
      <c r="HSM350" s="221"/>
      <c r="HSN350" s="221"/>
      <c r="HSO350" s="221"/>
      <c r="HSP350" s="221"/>
      <c r="HSQ350" s="221"/>
      <c r="HSR350" s="221"/>
      <c r="HSS350" s="221"/>
      <c r="HST350" s="221"/>
      <c r="HSU350" s="221"/>
      <c r="HSV350" s="221"/>
      <c r="HSW350" s="221"/>
      <c r="HSX350" s="221"/>
      <c r="HSY350" s="221"/>
      <c r="HSZ350" s="221"/>
      <c r="HTA350" s="221"/>
      <c r="HTB350" s="221"/>
      <c r="HTC350" s="221"/>
      <c r="HTD350" s="221"/>
      <c r="HTE350" s="221"/>
      <c r="HTF350" s="221"/>
      <c r="HTG350" s="221"/>
      <c r="HTH350" s="221"/>
      <c r="HTI350" s="221"/>
      <c r="HTJ350" s="221"/>
      <c r="HTK350" s="221"/>
      <c r="HTL350" s="221"/>
      <c r="HTM350" s="221"/>
      <c r="HTN350" s="221"/>
      <c r="HTO350" s="221"/>
      <c r="HTP350" s="221"/>
      <c r="HTQ350" s="221"/>
      <c r="HTR350" s="221"/>
      <c r="HTS350" s="221"/>
      <c r="HTT350" s="221"/>
      <c r="HTU350" s="221"/>
      <c r="HTV350" s="221"/>
      <c r="HTW350" s="221"/>
      <c r="HTX350" s="221"/>
      <c r="HTY350" s="221"/>
      <c r="HTZ350" s="221"/>
      <c r="HUA350" s="221"/>
      <c r="HUB350" s="221"/>
      <c r="HUC350" s="221"/>
      <c r="HUD350" s="221"/>
      <c r="HUE350" s="221"/>
      <c r="HUF350" s="221"/>
      <c r="HUG350" s="221"/>
      <c r="HUH350" s="221"/>
      <c r="HUI350" s="221"/>
      <c r="HUJ350" s="221"/>
      <c r="HUK350" s="221"/>
      <c r="HUL350" s="221"/>
      <c r="HUM350" s="221"/>
      <c r="HUN350" s="221"/>
      <c r="HUO350" s="221"/>
      <c r="HUP350" s="221"/>
      <c r="HUQ350" s="221"/>
      <c r="HUR350" s="221"/>
      <c r="HUS350" s="221"/>
      <c r="HUT350" s="221"/>
      <c r="HUU350" s="221"/>
      <c r="HUV350" s="221"/>
      <c r="HUW350" s="221"/>
      <c r="HUX350" s="221"/>
      <c r="HUY350" s="221"/>
      <c r="HUZ350" s="221"/>
      <c r="HVA350" s="221"/>
      <c r="HVB350" s="221"/>
      <c r="HVC350" s="221"/>
      <c r="HVD350" s="221"/>
      <c r="HVE350" s="221"/>
      <c r="HVF350" s="221"/>
      <c r="HVG350" s="221"/>
      <c r="HVH350" s="221"/>
      <c r="HVI350" s="221"/>
      <c r="HVJ350" s="221"/>
      <c r="HVK350" s="221"/>
      <c r="HVL350" s="221"/>
      <c r="HVM350" s="221"/>
      <c r="HVN350" s="221"/>
      <c r="HVO350" s="221"/>
      <c r="HVP350" s="221"/>
      <c r="HVQ350" s="221"/>
      <c r="HVR350" s="221"/>
      <c r="HVS350" s="221"/>
      <c r="HVT350" s="221"/>
      <c r="HVU350" s="221"/>
      <c r="HVV350" s="221"/>
      <c r="HVW350" s="221"/>
      <c r="HVX350" s="221"/>
      <c r="HVY350" s="221"/>
      <c r="HVZ350" s="221"/>
      <c r="HWA350" s="221"/>
      <c r="HWB350" s="221"/>
      <c r="HWC350" s="221"/>
      <c r="HWD350" s="221"/>
      <c r="HWE350" s="221"/>
      <c r="HWF350" s="221"/>
      <c r="HWG350" s="221"/>
      <c r="HWH350" s="221"/>
      <c r="HWI350" s="221"/>
      <c r="HWJ350" s="221"/>
      <c r="HWK350" s="221"/>
      <c r="HWL350" s="221"/>
      <c r="HWM350" s="221"/>
      <c r="HWN350" s="221"/>
      <c r="HWO350" s="221"/>
      <c r="HWP350" s="221"/>
      <c r="HWQ350" s="221"/>
      <c r="HWR350" s="221"/>
      <c r="HWS350" s="221"/>
      <c r="HWT350" s="221"/>
      <c r="HWU350" s="221"/>
      <c r="HWV350" s="221"/>
      <c r="HWW350" s="221"/>
      <c r="HWX350" s="221"/>
      <c r="HWY350" s="221"/>
      <c r="HWZ350" s="221"/>
      <c r="HXA350" s="221"/>
      <c r="HXB350" s="221"/>
      <c r="HXC350" s="221"/>
      <c r="HXD350" s="221"/>
      <c r="HXE350" s="221"/>
      <c r="HXF350" s="221"/>
      <c r="HXG350" s="221"/>
      <c r="HXH350" s="221"/>
      <c r="HXI350" s="221"/>
      <c r="HXJ350" s="221"/>
      <c r="HXK350" s="221"/>
      <c r="HXL350" s="221"/>
      <c r="HXM350" s="221"/>
      <c r="HXN350" s="221"/>
      <c r="HXO350" s="221"/>
      <c r="HXP350" s="221"/>
      <c r="HXQ350" s="221"/>
      <c r="HXR350" s="221"/>
      <c r="HXS350" s="221"/>
      <c r="HXT350" s="221"/>
      <c r="HXU350" s="221"/>
      <c r="HXV350" s="221"/>
      <c r="HXW350" s="221"/>
      <c r="HXX350" s="221"/>
      <c r="HXY350" s="221"/>
      <c r="HXZ350" s="221"/>
      <c r="HYA350" s="221"/>
      <c r="HYB350" s="221"/>
      <c r="HYC350" s="221"/>
      <c r="HYD350" s="221"/>
      <c r="HYE350" s="221"/>
      <c r="HYF350" s="221"/>
      <c r="HYG350" s="221"/>
      <c r="HYH350" s="221"/>
      <c r="HYI350" s="221"/>
      <c r="HYJ350" s="221"/>
      <c r="HYK350" s="221"/>
      <c r="HYL350" s="221"/>
      <c r="HYM350" s="221"/>
      <c r="HYN350" s="221"/>
      <c r="HYO350" s="221"/>
      <c r="HYP350" s="221"/>
      <c r="HYQ350" s="221"/>
      <c r="HYR350" s="221"/>
      <c r="HYS350" s="221"/>
      <c r="HYT350" s="221"/>
      <c r="HYU350" s="221"/>
      <c r="HYV350" s="221"/>
      <c r="HYW350" s="221"/>
      <c r="HYX350" s="221"/>
      <c r="HYY350" s="221"/>
      <c r="HYZ350" s="221"/>
      <c r="HZA350" s="221"/>
      <c r="HZB350" s="221"/>
      <c r="HZC350" s="221"/>
      <c r="HZD350" s="221"/>
      <c r="HZE350" s="221"/>
      <c r="HZF350" s="221"/>
      <c r="HZG350" s="221"/>
      <c r="HZH350" s="221"/>
      <c r="HZI350" s="221"/>
      <c r="HZJ350" s="221"/>
      <c r="HZK350" s="221"/>
      <c r="HZL350" s="221"/>
      <c r="HZM350" s="221"/>
      <c r="HZN350" s="221"/>
      <c r="HZO350" s="221"/>
      <c r="HZP350" s="221"/>
      <c r="HZQ350" s="221"/>
      <c r="HZR350" s="221"/>
      <c r="HZS350" s="221"/>
      <c r="HZT350" s="221"/>
      <c r="HZU350" s="221"/>
      <c r="HZV350" s="221"/>
      <c r="HZW350" s="221"/>
      <c r="HZX350" s="221"/>
      <c r="HZY350" s="221"/>
      <c r="HZZ350" s="221"/>
      <c r="IAA350" s="221"/>
      <c r="IAB350" s="221"/>
      <c r="IAC350" s="221"/>
      <c r="IAD350" s="221"/>
      <c r="IAE350" s="221"/>
      <c r="IAF350" s="221"/>
      <c r="IAG350" s="221"/>
      <c r="IAH350" s="221"/>
      <c r="IAI350" s="221"/>
      <c r="IAJ350" s="221"/>
      <c r="IAK350" s="221"/>
      <c r="IAL350" s="221"/>
      <c r="IAM350" s="221"/>
      <c r="IAN350" s="221"/>
      <c r="IAO350" s="221"/>
      <c r="IAP350" s="221"/>
      <c r="IAQ350" s="221"/>
      <c r="IAR350" s="221"/>
      <c r="IAS350" s="221"/>
      <c r="IAT350" s="221"/>
      <c r="IAU350" s="221"/>
      <c r="IAV350" s="221"/>
      <c r="IAW350" s="221"/>
      <c r="IAX350" s="221"/>
      <c r="IAY350" s="221"/>
      <c r="IAZ350" s="221"/>
      <c r="IBA350" s="221"/>
      <c r="IBB350" s="221"/>
      <c r="IBC350" s="221"/>
      <c r="IBD350" s="221"/>
      <c r="IBE350" s="221"/>
      <c r="IBF350" s="221"/>
      <c r="IBG350" s="221"/>
      <c r="IBH350" s="221"/>
      <c r="IBI350" s="221"/>
      <c r="IBJ350" s="221"/>
      <c r="IBK350" s="221"/>
      <c r="IBL350" s="221"/>
      <c r="IBM350" s="221"/>
      <c r="IBN350" s="221"/>
      <c r="IBO350" s="221"/>
      <c r="IBP350" s="221"/>
      <c r="IBQ350" s="221"/>
      <c r="IBR350" s="221"/>
      <c r="IBS350" s="221"/>
      <c r="IBT350" s="221"/>
      <c r="IBU350" s="221"/>
      <c r="IBV350" s="221"/>
      <c r="IBW350" s="221"/>
      <c r="IBX350" s="221"/>
      <c r="IBY350" s="221"/>
      <c r="IBZ350" s="221"/>
      <c r="ICA350" s="221"/>
      <c r="ICB350" s="221"/>
      <c r="ICC350" s="221"/>
      <c r="ICD350" s="221"/>
      <c r="ICE350" s="221"/>
      <c r="ICF350" s="221"/>
      <c r="ICG350" s="221"/>
      <c r="ICH350" s="221"/>
      <c r="ICI350" s="221"/>
      <c r="ICJ350" s="221"/>
      <c r="ICK350" s="221"/>
      <c r="ICL350" s="221"/>
      <c r="ICM350" s="221"/>
      <c r="ICN350" s="221"/>
      <c r="ICO350" s="221"/>
      <c r="ICP350" s="221"/>
      <c r="ICQ350" s="221"/>
      <c r="ICR350" s="221"/>
      <c r="ICS350" s="221"/>
      <c r="ICT350" s="221"/>
      <c r="ICU350" s="221"/>
      <c r="ICV350" s="221"/>
      <c r="ICW350" s="221"/>
      <c r="ICX350" s="221"/>
      <c r="ICY350" s="221"/>
      <c r="ICZ350" s="221"/>
      <c r="IDA350" s="221"/>
      <c r="IDB350" s="221"/>
      <c r="IDC350" s="221"/>
      <c r="IDD350" s="221"/>
      <c r="IDE350" s="221"/>
      <c r="IDF350" s="221"/>
      <c r="IDG350" s="221"/>
      <c r="IDH350" s="221"/>
      <c r="IDI350" s="221"/>
      <c r="IDJ350" s="221"/>
      <c r="IDK350" s="221"/>
      <c r="IDL350" s="221"/>
      <c r="IDM350" s="221"/>
      <c r="IDN350" s="221"/>
      <c r="IDO350" s="221"/>
      <c r="IDP350" s="221"/>
      <c r="IDQ350" s="221"/>
      <c r="IDR350" s="221"/>
      <c r="IDS350" s="221"/>
      <c r="IDT350" s="221"/>
      <c r="IDU350" s="221"/>
      <c r="IDV350" s="221"/>
      <c r="IDW350" s="221"/>
      <c r="IDX350" s="221"/>
      <c r="IDY350" s="221"/>
      <c r="IDZ350" s="221"/>
      <c r="IEA350" s="221"/>
      <c r="IEB350" s="221"/>
      <c r="IEC350" s="221"/>
      <c r="IED350" s="221"/>
      <c r="IEE350" s="221"/>
      <c r="IEF350" s="221"/>
      <c r="IEG350" s="221"/>
      <c r="IEH350" s="221"/>
      <c r="IEI350" s="221"/>
      <c r="IEJ350" s="221"/>
      <c r="IEK350" s="221"/>
      <c r="IEL350" s="221"/>
      <c r="IEM350" s="221"/>
      <c r="IEN350" s="221"/>
      <c r="IEO350" s="221"/>
      <c r="IEP350" s="221"/>
      <c r="IEQ350" s="221"/>
      <c r="IER350" s="221"/>
      <c r="IES350" s="221"/>
      <c r="IET350" s="221"/>
      <c r="IEU350" s="221"/>
      <c r="IEV350" s="221"/>
      <c r="IEW350" s="221"/>
      <c r="IEX350" s="221"/>
      <c r="IEY350" s="221"/>
      <c r="IEZ350" s="221"/>
      <c r="IFA350" s="221"/>
      <c r="IFB350" s="221"/>
      <c r="IFC350" s="221"/>
      <c r="IFD350" s="221"/>
      <c r="IFE350" s="221"/>
      <c r="IFF350" s="221"/>
      <c r="IFG350" s="221"/>
      <c r="IFH350" s="221"/>
      <c r="IFI350" s="221"/>
      <c r="IFJ350" s="221"/>
      <c r="IFK350" s="221"/>
      <c r="IFL350" s="221"/>
      <c r="IFM350" s="221"/>
      <c r="IFN350" s="221"/>
      <c r="IFO350" s="221"/>
      <c r="IFP350" s="221"/>
      <c r="IFQ350" s="221"/>
      <c r="IFR350" s="221"/>
      <c r="IFS350" s="221"/>
      <c r="IFT350" s="221"/>
      <c r="IFU350" s="221"/>
      <c r="IFV350" s="221"/>
      <c r="IFW350" s="221"/>
      <c r="IFX350" s="221"/>
      <c r="IFY350" s="221"/>
      <c r="IFZ350" s="221"/>
      <c r="IGA350" s="221"/>
      <c r="IGB350" s="221"/>
      <c r="IGC350" s="221"/>
      <c r="IGD350" s="221"/>
      <c r="IGE350" s="221"/>
      <c r="IGF350" s="221"/>
      <c r="IGG350" s="221"/>
      <c r="IGH350" s="221"/>
      <c r="IGI350" s="221"/>
      <c r="IGJ350" s="221"/>
      <c r="IGK350" s="221"/>
      <c r="IGL350" s="221"/>
      <c r="IGM350" s="221"/>
      <c r="IGN350" s="221"/>
      <c r="IGO350" s="221"/>
      <c r="IGP350" s="221"/>
      <c r="IGQ350" s="221"/>
      <c r="IGR350" s="221"/>
      <c r="IGS350" s="221"/>
      <c r="IGT350" s="221"/>
      <c r="IGU350" s="221"/>
      <c r="IGV350" s="221"/>
      <c r="IGW350" s="221"/>
      <c r="IGX350" s="221"/>
      <c r="IGY350" s="221"/>
      <c r="IGZ350" s="221"/>
      <c r="IHA350" s="221"/>
      <c r="IHB350" s="221"/>
      <c r="IHC350" s="221"/>
      <c r="IHD350" s="221"/>
      <c r="IHE350" s="221"/>
      <c r="IHF350" s="221"/>
      <c r="IHG350" s="221"/>
      <c r="IHH350" s="221"/>
      <c r="IHI350" s="221"/>
      <c r="IHJ350" s="221"/>
      <c r="IHK350" s="221"/>
      <c r="IHL350" s="221"/>
      <c r="IHM350" s="221"/>
      <c r="IHN350" s="221"/>
      <c r="IHO350" s="221"/>
      <c r="IHP350" s="221"/>
      <c r="IHQ350" s="221"/>
      <c r="IHR350" s="221"/>
      <c r="IHS350" s="221"/>
      <c r="IHT350" s="221"/>
      <c r="IHU350" s="221"/>
      <c r="IHV350" s="221"/>
      <c r="IHW350" s="221"/>
      <c r="IHX350" s="221"/>
      <c r="IHY350" s="221"/>
      <c r="IHZ350" s="221"/>
      <c r="IIA350" s="221"/>
      <c r="IIB350" s="221"/>
      <c r="IIC350" s="221"/>
      <c r="IID350" s="221"/>
      <c r="IIE350" s="221"/>
      <c r="IIF350" s="221"/>
      <c r="IIG350" s="221"/>
      <c r="IIH350" s="221"/>
      <c r="III350" s="221"/>
      <c r="IIJ350" s="221"/>
      <c r="IIK350" s="221"/>
      <c r="IIL350" s="221"/>
      <c r="IIM350" s="221"/>
      <c r="IIN350" s="221"/>
      <c r="IIO350" s="221"/>
      <c r="IIP350" s="221"/>
      <c r="IIQ350" s="221"/>
      <c r="IIR350" s="221"/>
      <c r="IIS350" s="221"/>
      <c r="IIT350" s="221"/>
      <c r="IIU350" s="221"/>
      <c r="IIV350" s="221"/>
      <c r="IIW350" s="221"/>
      <c r="IIX350" s="221"/>
      <c r="IIY350" s="221"/>
      <c r="IIZ350" s="221"/>
      <c r="IJA350" s="221"/>
      <c r="IJB350" s="221"/>
      <c r="IJC350" s="221"/>
      <c r="IJD350" s="221"/>
      <c r="IJE350" s="221"/>
      <c r="IJF350" s="221"/>
      <c r="IJG350" s="221"/>
      <c r="IJH350" s="221"/>
      <c r="IJI350" s="221"/>
      <c r="IJJ350" s="221"/>
      <c r="IJK350" s="221"/>
      <c r="IJL350" s="221"/>
      <c r="IJM350" s="221"/>
      <c r="IJN350" s="221"/>
      <c r="IJO350" s="221"/>
      <c r="IJP350" s="221"/>
      <c r="IJQ350" s="221"/>
      <c r="IJR350" s="221"/>
      <c r="IJS350" s="221"/>
      <c r="IJT350" s="221"/>
      <c r="IJU350" s="221"/>
      <c r="IJV350" s="221"/>
      <c r="IJW350" s="221"/>
      <c r="IJX350" s="221"/>
      <c r="IJY350" s="221"/>
      <c r="IJZ350" s="221"/>
      <c r="IKA350" s="221"/>
      <c r="IKB350" s="221"/>
      <c r="IKC350" s="221"/>
      <c r="IKD350" s="221"/>
      <c r="IKE350" s="221"/>
      <c r="IKF350" s="221"/>
      <c r="IKG350" s="221"/>
      <c r="IKH350" s="221"/>
      <c r="IKI350" s="221"/>
      <c r="IKJ350" s="221"/>
      <c r="IKK350" s="221"/>
      <c r="IKL350" s="221"/>
      <c r="IKM350" s="221"/>
      <c r="IKN350" s="221"/>
      <c r="IKO350" s="221"/>
      <c r="IKP350" s="221"/>
      <c r="IKQ350" s="221"/>
      <c r="IKR350" s="221"/>
      <c r="IKS350" s="221"/>
      <c r="IKT350" s="221"/>
      <c r="IKU350" s="221"/>
      <c r="IKV350" s="221"/>
      <c r="IKW350" s="221"/>
      <c r="IKX350" s="221"/>
      <c r="IKY350" s="221"/>
      <c r="IKZ350" s="221"/>
      <c r="ILA350" s="221"/>
      <c r="ILB350" s="221"/>
      <c r="ILC350" s="221"/>
      <c r="ILD350" s="221"/>
      <c r="ILE350" s="221"/>
      <c r="ILF350" s="221"/>
      <c r="ILG350" s="221"/>
      <c r="ILH350" s="221"/>
      <c r="ILI350" s="221"/>
      <c r="ILJ350" s="221"/>
      <c r="ILK350" s="221"/>
      <c r="ILL350" s="221"/>
      <c r="ILM350" s="221"/>
      <c r="ILN350" s="221"/>
      <c r="ILO350" s="221"/>
      <c r="ILP350" s="221"/>
      <c r="ILQ350" s="221"/>
      <c r="ILR350" s="221"/>
      <c r="ILS350" s="221"/>
      <c r="ILT350" s="221"/>
      <c r="ILU350" s="221"/>
      <c r="ILV350" s="221"/>
      <c r="ILW350" s="221"/>
      <c r="ILX350" s="221"/>
      <c r="ILY350" s="221"/>
      <c r="ILZ350" s="221"/>
      <c r="IMA350" s="221"/>
      <c r="IMB350" s="221"/>
      <c r="IMC350" s="221"/>
      <c r="IMD350" s="221"/>
      <c r="IME350" s="221"/>
      <c r="IMF350" s="221"/>
      <c r="IMG350" s="221"/>
      <c r="IMH350" s="221"/>
      <c r="IMI350" s="221"/>
      <c r="IMJ350" s="221"/>
      <c r="IMK350" s="221"/>
      <c r="IML350" s="221"/>
      <c r="IMM350" s="221"/>
      <c r="IMN350" s="221"/>
      <c r="IMO350" s="221"/>
      <c r="IMP350" s="221"/>
      <c r="IMQ350" s="221"/>
      <c r="IMR350" s="221"/>
      <c r="IMS350" s="221"/>
      <c r="IMT350" s="221"/>
      <c r="IMU350" s="221"/>
      <c r="IMV350" s="221"/>
      <c r="IMW350" s="221"/>
      <c r="IMX350" s="221"/>
      <c r="IMY350" s="221"/>
      <c r="IMZ350" s="221"/>
      <c r="INA350" s="221"/>
      <c r="INB350" s="221"/>
      <c r="INC350" s="221"/>
      <c r="IND350" s="221"/>
      <c r="INE350" s="221"/>
      <c r="INF350" s="221"/>
      <c r="ING350" s="221"/>
      <c r="INH350" s="221"/>
      <c r="INI350" s="221"/>
      <c r="INJ350" s="221"/>
      <c r="INK350" s="221"/>
      <c r="INL350" s="221"/>
      <c r="INM350" s="221"/>
      <c r="INN350" s="221"/>
      <c r="INO350" s="221"/>
      <c r="INP350" s="221"/>
      <c r="INQ350" s="221"/>
      <c r="INR350" s="221"/>
      <c r="INS350" s="221"/>
      <c r="INT350" s="221"/>
      <c r="INU350" s="221"/>
      <c r="INV350" s="221"/>
      <c r="INW350" s="221"/>
      <c r="INX350" s="221"/>
      <c r="INY350" s="221"/>
      <c r="INZ350" s="221"/>
      <c r="IOA350" s="221"/>
      <c r="IOB350" s="221"/>
      <c r="IOC350" s="221"/>
      <c r="IOD350" s="221"/>
      <c r="IOE350" s="221"/>
      <c r="IOF350" s="221"/>
      <c r="IOG350" s="221"/>
      <c r="IOH350" s="221"/>
      <c r="IOI350" s="221"/>
      <c r="IOJ350" s="221"/>
      <c r="IOK350" s="221"/>
      <c r="IOL350" s="221"/>
      <c r="IOM350" s="221"/>
      <c r="ION350" s="221"/>
      <c r="IOO350" s="221"/>
      <c r="IOP350" s="221"/>
      <c r="IOQ350" s="221"/>
      <c r="IOR350" s="221"/>
      <c r="IOS350" s="221"/>
      <c r="IOT350" s="221"/>
      <c r="IOU350" s="221"/>
      <c r="IOV350" s="221"/>
      <c r="IOW350" s="221"/>
      <c r="IOX350" s="221"/>
      <c r="IOY350" s="221"/>
      <c r="IOZ350" s="221"/>
      <c r="IPA350" s="221"/>
      <c r="IPB350" s="221"/>
      <c r="IPC350" s="221"/>
      <c r="IPD350" s="221"/>
      <c r="IPE350" s="221"/>
      <c r="IPF350" s="221"/>
      <c r="IPG350" s="221"/>
      <c r="IPH350" s="221"/>
      <c r="IPI350" s="221"/>
      <c r="IPJ350" s="221"/>
      <c r="IPK350" s="221"/>
      <c r="IPL350" s="221"/>
      <c r="IPM350" s="221"/>
      <c r="IPN350" s="221"/>
      <c r="IPO350" s="221"/>
      <c r="IPP350" s="221"/>
      <c r="IPQ350" s="221"/>
      <c r="IPR350" s="221"/>
      <c r="IPS350" s="221"/>
      <c r="IPT350" s="221"/>
      <c r="IPU350" s="221"/>
      <c r="IPV350" s="221"/>
      <c r="IPW350" s="221"/>
      <c r="IPX350" s="221"/>
      <c r="IPY350" s="221"/>
      <c r="IPZ350" s="221"/>
      <c r="IQA350" s="221"/>
      <c r="IQB350" s="221"/>
      <c r="IQC350" s="221"/>
      <c r="IQD350" s="221"/>
      <c r="IQE350" s="221"/>
      <c r="IQF350" s="221"/>
      <c r="IQG350" s="221"/>
      <c r="IQH350" s="221"/>
      <c r="IQI350" s="221"/>
      <c r="IQJ350" s="221"/>
      <c r="IQK350" s="221"/>
      <c r="IQL350" s="221"/>
      <c r="IQM350" s="221"/>
      <c r="IQN350" s="221"/>
      <c r="IQO350" s="221"/>
      <c r="IQP350" s="221"/>
      <c r="IQQ350" s="221"/>
      <c r="IQR350" s="221"/>
      <c r="IQS350" s="221"/>
      <c r="IQT350" s="221"/>
      <c r="IQU350" s="221"/>
      <c r="IQV350" s="221"/>
      <c r="IQW350" s="221"/>
      <c r="IQX350" s="221"/>
      <c r="IQY350" s="221"/>
      <c r="IQZ350" s="221"/>
      <c r="IRA350" s="221"/>
      <c r="IRB350" s="221"/>
      <c r="IRC350" s="221"/>
      <c r="IRD350" s="221"/>
      <c r="IRE350" s="221"/>
      <c r="IRF350" s="221"/>
      <c r="IRG350" s="221"/>
      <c r="IRH350" s="221"/>
      <c r="IRI350" s="221"/>
      <c r="IRJ350" s="221"/>
      <c r="IRK350" s="221"/>
      <c r="IRL350" s="221"/>
      <c r="IRM350" s="221"/>
      <c r="IRN350" s="221"/>
      <c r="IRO350" s="221"/>
      <c r="IRP350" s="221"/>
      <c r="IRQ350" s="221"/>
      <c r="IRR350" s="221"/>
      <c r="IRS350" s="221"/>
      <c r="IRT350" s="221"/>
      <c r="IRU350" s="221"/>
      <c r="IRV350" s="221"/>
      <c r="IRW350" s="221"/>
      <c r="IRX350" s="221"/>
      <c r="IRY350" s="221"/>
      <c r="IRZ350" s="221"/>
      <c r="ISA350" s="221"/>
      <c r="ISB350" s="221"/>
      <c r="ISC350" s="221"/>
      <c r="ISD350" s="221"/>
      <c r="ISE350" s="221"/>
      <c r="ISF350" s="221"/>
      <c r="ISG350" s="221"/>
      <c r="ISH350" s="221"/>
      <c r="ISI350" s="221"/>
      <c r="ISJ350" s="221"/>
      <c r="ISK350" s="221"/>
      <c r="ISL350" s="221"/>
      <c r="ISM350" s="221"/>
      <c r="ISN350" s="221"/>
      <c r="ISO350" s="221"/>
      <c r="ISP350" s="221"/>
      <c r="ISQ350" s="221"/>
      <c r="ISR350" s="221"/>
      <c r="ISS350" s="221"/>
      <c r="IST350" s="221"/>
      <c r="ISU350" s="221"/>
      <c r="ISV350" s="221"/>
      <c r="ISW350" s="221"/>
      <c r="ISX350" s="221"/>
      <c r="ISY350" s="221"/>
      <c r="ISZ350" s="221"/>
      <c r="ITA350" s="221"/>
      <c r="ITB350" s="221"/>
      <c r="ITC350" s="221"/>
      <c r="ITD350" s="221"/>
      <c r="ITE350" s="221"/>
      <c r="ITF350" s="221"/>
      <c r="ITG350" s="221"/>
      <c r="ITH350" s="221"/>
      <c r="ITI350" s="221"/>
      <c r="ITJ350" s="221"/>
      <c r="ITK350" s="221"/>
      <c r="ITL350" s="221"/>
      <c r="ITM350" s="221"/>
      <c r="ITN350" s="221"/>
      <c r="ITO350" s="221"/>
      <c r="ITP350" s="221"/>
      <c r="ITQ350" s="221"/>
      <c r="ITR350" s="221"/>
      <c r="ITS350" s="221"/>
      <c r="ITT350" s="221"/>
      <c r="ITU350" s="221"/>
      <c r="ITV350" s="221"/>
      <c r="ITW350" s="221"/>
      <c r="ITX350" s="221"/>
      <c r="ITY350" s="221"/>
      <c r="ITZ350" s="221"/>
      <c r="IUA350" s="221"/>
      <c r="IUB350" s="221"/>
      <c r="IUC350" s="221"/>
      <c r="IUD350" s="221"/>
      <c r="IUE350" s="221"/>
      <c r="IUF350" s="221"/>
      <c r="IUG350" s="221"/>
      <c r="IUH350" s="221"/>
      <c r="IUI350" s="221"/>
      <c r="IUJ350" s="221"/>
      <c r="IUK350" s="221"/>
      <c r="IUL350" s="221"/>
      <c r="IUM350" s="221"/>
      <c r="IUN350" s="221"/>
      <c r="IUO350" s="221"/>
      <c r="IUP350" s="221"/>
      <c r="IUQ350" s="221"/>
      <c r="IUR350" s="221"/>
      <c r="IUS350" s="221"/>
      <c r="IUT350" s="221"/>
      <c r="IUU350" s="221"/>
      <c r="IUV350" s="221"/>
      <c r="IUW350" s="221"/>
      <c r="IUX350" s="221"/>
      <c r="IUY350" s="221"/>
      <c r="IUZ350" s="221"/>
      <c r="IVA350" s="221"/>
      <c r="IVB350" s="221"/>
      <c r="IVC350" s="221"/>
      <c r="IVD350" s="221"/>
      <c r="IVE350" s="221"/>
      <c r="IVF350" s="221"/>
      <c r="IVG350" s="221"/>
      <c r="IVH350" s="221"/>
      <c r="IVI350" s="221"/>
      <c r="IVJ350" s="221"/>
      <c r="IVK350" s="221"/>
      <c r="IVL350" s="221"/>
      <c r="IVM350" s="221"/>
      <c r="IVN350" s="221"/>
      <c r="IVO350" s="221"/>
      <c r="IVP350" s="221"/>
      <c r="IVQ350" s="221"/>
      <c r="IVR350" s="221"/>
      <c r="IVS350" s="221"/>
      <c r="IVT350" s="221"/>
      <c r="IVU350" s="221"/>
      <c r="IVV350" s="221"/>
      <c r="IVW350" s="221"/>
      <c r="IVX350" s="221"/>
      <c r="IVY350" s="221"/>
      <c r="IVZ350" s="221"/>
      <c r="IWA350" s="221"/>
      <c r="IWB350" s="221"/>
      <c r="IWC350" s="221"/>
      <c r="IWD350" s="221"/>
      <c r="IWE350" s="221"/>
      <c r="IWF350" s="221"/>
      <c r="IWG350" s="221"/>
      <c r="IWH350" s="221"/>
      <c r="IWI350" s="221"/>
      <c r="IWJ350" s="221"/>
      <c r="IWK350" s="221"/>
      <c r="IWL350" s="221"/>
      <c r="IWM350" s="221"/>
      <c r="IWN350" s="221"/>
      <c r="IWO350" s="221"/>
      <c r="IWP350" s="221"/>
      <c r="IWQ350" s="221"/>
      <c r="IWR350" s="221"/>
      <c r="IWS350" s="221"/>
      <c r="IWT350" s="221"/>
      <c r="IWU350" s="221"/>
      <c r="IWV350" s="221"/>
      <c r="IWW350" s="221"/>
      <c r="IWX350" s="221"/>
      <c r="IWY350" s="221"/>
      <c r="IWZ350" s="221"/>
      <c r="IXA350" s="221"/>
      <c r="IXB350" s="221"/>
      <c r="IXC350" s="221"/>
      <c r="IXD350" s="221"/>
      <c r="IXE350" s="221"/>
      <c r="IXF350" s="221"/>
      <c r="IXG350" s="221"/>
      <c r="IXH350" s="221"/>
      <c r="IXI350" s="221"/>
      <c r="IXJ350" s="221"/>
      <c r="IXK350" s="221"/>
      <c r="IXL350" s="221"/>
      <c r="IXM350" s="221"/>
      <c r="IXN350" s="221"/>
      <c r="IXO350" s="221"/>
      <c r="IXP350" s="221"/>
      <c r="IXQ350" s="221"/>
      <c r="IXR350" s="221"/>
      <c r="IXS350" s="221"/>
      <c r="IXT350" s="221"/>
      <c r="IXU350" s="221"/>
      <c r="IXV350" s="221"/>
      <c r="IXW350" s="221"/>
      <c r="IXX350" s="221"/>
      <c r="IXY350" s="221"/>
      <c r="IXZ350" s="221"/>
      <c r="IYA350" s="221"/>
      <c r="IYB350" s="221"/>
      <c r="IYC350" s="221"/>
      <c r="IYD350" s="221"/>
      <c r="IYE350" s="221"/>
      <c r="IYF350" s="221"/>
      <c r="IYG350" s="221"/>
      <c r="IYH350" s="221"/>
      <c r="IYI350" s="221"/>
      <c r="IYJ350" s="221"/>
      <c r="IYK350" s="221"/>
      <c r="IYL350" s="221"/>
      <c r="IYM350" s="221"/>
      <c r="IYN350" s="221"/>
      <c r="IYO350" s="221"/>
      <c r="IYP350" s="221"/>
      <c r="IYQ350" s="221"/>
      <c r="IYR350" s="221"/>
      <c r="IYS350" s="221"/>
      <c r="IYT350" s="221"/>
      <c r="IYU350" s="221"/>
      <c r="IYV350" s="221"/>
      <c r="IYW350" s="221"/>
      <c r="IYX350" s="221"/>
      <c r="IYY350" s="221"/>
      <c r="IYZ350" s="221"/>
      <c r="IZA350" s="221"/>
      <c r="IZB350" s="221"/>
      <c r="IZC350" s="221"/>
      <c r="IZD350" s="221"/>
      <c r="IZE350" s="221"/>
      <c r="IZF350" s="221"/>
      <c r="IZG350" s="221"/>
      <c r="IZH350" s="221"/>
      <c r="IZI350" s="221"/>
      <c r="IZJ350" s="221"/>
      <c r="IZK350" s="221"/>
      <c r="IZL350" s="221"/>
      <c r="IZM350" s="221"/>
      <c r="IZN350" s="221"/>
      <c r="IZO350" s="221"/>
      <c r="IZP350" s="221"/>
      <c r="IZQ350" s="221"/>
      <c r="IZR350" s="221"/>
      <c r="IZS350" s="221"/>
      <c r="IZT350" s="221"/>
      <c r="IZU350" s="221"/>
      <c r="IZV350" s="221"/>
      <c r="IZW350" s="221"/>
      <c r="IZX350" s="221"/>
      <c r="IZY350" s="221"/>
      <c r="IZZ350" s="221"/>
      <c r="JAA350" s="221"/>
      <c r="JAB350" s="221"/>
      <c r="JAC350" s="221"/>
      <c r="JAD350" s="221"/>
      <c r="JAE350" s="221"/>
      <c r="JAF350" s="221"/>
      <c r="JAG350" s="221"/>
      <c r="JAH350" s="221"/>
      <c r="JAI350" s="221"/>
      <c r="JAJ350" s="221"/>
      <c r="JAK350" s="221"/>
      <c r="JAL350" s="221"/>
      <c r="JAM350" s="221"/>
      <c r="JAN350" s="221"/>
      <c r="JAO350" s="221"/>
      <c r="JAP350" s="221"/>
      <c r="JAQ350" s="221"/>
      <c r="JAR350" s="221"/>
      <c r="JAS350" s="221"/>
      <c r="JAT350" s="221"/>
      <c r="JAU350" s="221"/>
      <c r="JAV350" s="221"/>
      <c r="JAW350" s="221"/>
      <c r="JAX350" s="221"/>
      <c r="JAY350" s="221"/>
      <c r="JAZ350" s="221"/>
      <c r="JBA350" s="221"/>
      <c r="JBB350" s="221"/>
      <c r="JBC350" s="221"/>
      <c r="JBD350" s="221"/>
      <c r="JBE350" s="221"/>
      <c r="JBF350" s="221"/>
      <c r="JBG350" s="221"/>
      <c r="JBH350" s="221"/>
      <c r="JBI350" s="221"/>
      <c r="JBJ350" s="221"/>
      <c r="JBK350" s="221"/>
      <c r="JBL350" s="221"/>
      <c r="JBM350" s="221"/>
      <c r="JBN350" s="221"/>
      <c r="JBO350" s="221"/>
      <c r="JBP350" s="221"/>
      <c r="JBQ350" s="221"/>
      <c r="JBR350" s="221"/>
      <c r="JBS350" s="221"/>
      <c r="JBT350" s="221"/>
      <c r="JBU350" s="221"/>
      <c r="JBV350" s="221"/>
      <c r="JBW350" s="221"/>
      <c r="JBX350" s="221"/>
      <c r="JBY350" s="221"/>
      <c r="JBZ350" s="221"/>
      <c r="JCA350" s="221"/>
      <c r="JCB350" s="221"/>
      <c r="JCC350" s="221"/>
      <c r="JCD350" s="221"/>
      <c r="JCE350" s="221"/>
      <c r="JCF350" s="221"/>
      <c r="JCG350" s="221"/>
      <c r="JCH350" s="221"/>
      <c r="JCI350" s="221"/>
      <c r="JCJ350" s="221"/>
      <c r="JCK350" s="221"/>
      <c r="JCL350" s="221"/>
      <c r="JCM350" s="221"/>
      <c r="JCN350" s="221"/>
      <c r="JCO350" s="221"/>
      <c r="JCP350" s="221"/>
      <c r="JCQ350" s="221"/>
      <c r="JCR350" s="221"/>
      <c r="JCS350" s="221"/>
      <c r="JCT350" s="221"/>
      <c r="JCU350" s="221"/>
      <c r="JCV350" s="221"/>
      <c r="JCW350" s="221"/>
      <c r="JCX350" s="221"/>
      <c r="JCY350" s="221"/>
      <c r="JCZ350" s="221"/>
      <c r="JDA350" s="221"/>
      <c r="JDB350" s="221"/>
      <c r="JDC350" s="221"/>
      <c r="JDD350" s="221"/>
      <c r="JDE350" s="221"/>
      <c r="JDF350" s="221"/>
      <c r="JDG350" s="221"/>
      <c r="JDH350" s="221"/>
      <c r="JDI350" s="221"/>
      <c r="JDJ350" s="221"/>
      <c r="JDK350" s="221"/>
      <c r="JDL350" s="221"/>
      <c r="JDM350" s="221"/>
      <c r="JDN350" s="221"/>
      <c r="JDO350" s="221"/>
      <c r="JDP350" s="221"/>
      <c r="JDQ350" s="221"/>
      <c r="JDR350" s="221"/>
      <c r="JDS350" s="221"/>
      <c r="JDT350" s="221"/>
      <c r="JDU350" s="221"/>
      <c r="JDV350" s="221"/>
      <c r="JDW350" s="221"/>
      <c r="JDX350" s="221"/>
      <c r="JDY350" s="221"/>
      <c r="JDZ350" s="221"/>
      <c r="JEA350" s="221"/>
      <c r="JEB350" s="221"/>
      <c r="JEC350" s="221"/>
      <c r="JED350" s="221"/>
      <c r="JEE350" s="221"/>
      <c r="JEF350" s="221"/>
      <c r="JEG350" s="221"/>
      <c r="JEH350" s="221"/>
      <c r="JEI350" s="221"/>
      <c r="JEJ350" s="221"/>
      <c r="JEK350" s="221"/>
      <c r="JEL350" s="221"/>
      <c r="JEM350" s="221"/>
      <c r="JEN350" s="221"/>
      <c r="JEO350" s="221"/>
      <c r="JEP350" s="221"/>
      <c r="JEQ350" s="221"/>
      <c r="JER350" s="221"/>
      <c r="JES350" s="221"/>
      <c r="JET350" s="221"/>
      <c r="JEU350" s="221"/>
      <c r="JEV350" s="221"/>
      <c r="JEW350" s="221"/>
      <c r="JEX350" s="221"/>
      <c r="JEY350" s="221"/>
      <c r="JEZ350" s="221"/>
      <c r="JFA350" s="221"/>
      <c r="JFB350" s="221"/>
      <c r="JFC350" s="221"/>
      <c r="JFD350" s="221"/>
      <c r="JFE350" s="221"/>
      <c r="JFF350" s="221"/>
      <c r="JFG350" s="221"/>
      <c r="JFH350" s="221"/>
      <c r="JFI350" s="221"/>
      <c r="JFJ350" s="221"/>
      <c r="JFK350" s="221"/>
      <c r="JFL350" s="221"/>
      <c r="JFM350" s="221"/>
      <c r="JFN350" s="221"/>
      <c r="JFO350" s="221"/>
      <c r="JFP350" s="221"/>
      <c r="JFQ350" s="221"/>
      <c r="JFR350" s="221"/>
      <c r="JFS350" s="221"/>
      <c r="JFT350" s="221"/>
      <c r="JFU350" s="221"/>
      <c r="JFV350" s="221"/>
      <c r="JFW350" s="221"/>
      <c r="JFX350" s="221"/>
      <c r="JFY350" s="221"/>
      <c r="JFZ350" s="221"/>
      <c r="JGA350" s="221"/>
      <c r="JGB350" s="221"/>
      <c r="JGC350" s="221"/>
      <c r="JGD350" s="221"/>
      <c r="JGE350" s="221"/>
      <c r="JGF350" s="221"/>
      <c r="JGG350" s="221"/>
      <c r="JGH350" s="221"/>
      <c r="JGI350" s="221"/>
      <c r="JGJ350" s="221"/>
      <c r="JGK350" s="221"/>
      <c r="JGL350" s="221"/>
      <c r="JGM350" s="221"/>
      <c r="JGN350" s="221"/>
      <c r="JGO350" s="221"/>
      <c r="JGP350" s="221"/>
      <c r="JGQ350" s="221"/>
      <c r="JGR350" s="221"/>
      <c r="JGS350" s="221"/>
      <c r="JGT350" s="221"/>
      <c r="JGU350" s="221"/>
      <c r="JGV350" s="221"/>
      <c r="JGW350" s="221"/>
      <c r="JGX350" s="221"/>
      <c r="JGY350" s="221"/>
      <c r="JGZ350" s="221"/>
      <c r="JHA350" s="221"/>
      <c r="JHB350" s="221"/>
      <c r="JHC350" s="221"/>
      <c r="JHD350" s="221"/>
      <c r="JHE350" s="221"/>
      <c r="JHF350" s="221"/>
      <c r="JHG350" s="221"/>
      <c r="JHH350" s="221"/>
      <c r="JHI350" s="221"/>
      <c r="JHJ350" s="221"/>
      <c r="JHK350" s="221"/>
      <c r="JHL350" s="221"/>
      <c r="JHM350" s="221"/>
      <c r="JHN350" s="221"/>
      <c r="JHO350" s="221"/>
      <c r="JHP350" s="221"/>
      <c r="JHQ350" s="221"/>
      <c r="JHR350" s="221"/>
      <c r="JHS350" s="221"/>
      <c r="JHT350" s="221"/>
      <c r="JHU350" s="221"/>
      <c r="JHV350" s="221"/>
      <c r="JHW350" s="221"/>
      <c r="JHX350" s="221"/>
      <c r="JHY350" s="221"/>
      <c r="JHZ350" s="221"/>
      <c r="JIA350" s="221"/>
      <c r="JIB350" s="221"/>
      <c r="JIC350" s="221"/>
      <c r="JID350" s="221"/>
      <c r="JIE350" s="221"/>
      <c r="JIF350" s="221"/>
      <c r="JIG350" s="221"/>
      <c r="JIH350" s="221"/>
      <c r="JII350" s="221"/>
      <c r="JIJ350" s="221"/>
      <c r="JIK350" s="221"/>
      <c r="JIL350" s="221"/>
      <c r="JIM350" s="221"/>
      <c r="JIN350" s="221"/>
      <c r="JIO350" s="221"/>
      <c r="JIP350" s="221"/>
      <c r="JIQ350" s="221"/>
      <c r="JIR350" s="221"/>
      <c r="JIS350" s="221"/>
      <c r="JIT350" s="221"/>
      <c r="JIU350" s="221"/>
      <c r="JIV350" s="221"/>
      <c r="JIW350" s="221"/>
      <c r="JIX350" s="221"/>
      <c r="JIY350" s="221"/>
      <c r="JIZ350" s="221"/>
      <c r="JJA350" s="221"/>
      <c r="JJB350" s="221"/>
      <c r="JJC350" s="221"/>
      <c r="JJD350" s="221"/>
      <c r="JJE350" s="221"/>
      <c r="JJF350" s="221"/>
      <c r="JJG350" s="221"/>
      <c r="JJH350" s="221"/>
      <c r="JJI350" s="221"/>
      <c r="JJJ350" s="221"/>
      <c r="JJK350" s="221"/>
      <c r="JJL350" s="221"/>
      <c r="JJM350" s="221"/>
      <c r="JJN350" s="221"/>
      <c r="JJO350" s="221"/>
      <c r="JJP350" s="221"/>
      <c r="JJQ350" s="221"/>
      <c r="JJR350" s="221"/>
      <c r="JJS350" s="221"/>
      <c r="JJT350" s="221"/>
      <c r="JJU350" s="221"/>
      <c r="JJV350" s="221"/>
      <c r="JJW350" s="221"/>
      <c r="JJX350" s="221"/>
      <c r="JJY350" s="221"/>
      <c r="JJZ350" s="221"/>
      <c r="JKA350" s="221"/>
      <c r="JKB350" s="221"/>
      <c r="JKC350" s="221"/>
      <c r="JKD350" s="221"/>
      <c r="JKE350" s="221"/>
      <c r="JKF350" s="221"/>
      <c r="JKG350" s="221"/>
      <c r="JKH350" s="221"/>
      <c r="JKI350" s="221"/>
      <c r="JKJ350" s="221"/>
      <c r="JKK350" s="221"/>
      <c r="JKL350" s="221"/>
      <c r="JKM350" s="221"/>
      <c r="JKN350" s="221"/>
      <c r="JKO350" s="221"/>
      <c r="JKP350" s="221"/>
      <c r="JKQ350" s="221"/>
      <c r="JKR350" s="221"/>
      <c r="JKS350" s="221"/>
      <c r="JKT350" s="221"/>
      <c r="JKU350" s="221"/>
      <c r="JKV350" s="221"/>
      <c r="JKW350" s="221"/>
      <c r="JKX350" s="221"/>
      <c r="JKY350" s="221"/>
      <c r="JKZ350" s="221"/>
      <c r="JLA350" s="221"/>
      <c r="JLB350" s="221"/>
      <c r="JLC350" s="221"/>
      <c r="JLD350" s="221"/>
      <c r="JLE350" s="221"/>
      <c r="JLF350" s="221"/>
      <c r="JLG350" s="221"/>
      <c r="JLH350" s="221"/>
      <c r="JLI350" s="221"/>
      <c r="JLJ350" s="221"/>
      <c r="JLK350" s="221"/>
      <c r="JLL350" s="221"/>
      <c r="JLM350" s="221"/>
      <c r="JLN350" s="221"/>
      <c r="JLO350" s="221"/>
      <c r="JLP350" s="221"/>
      <c r="JLQ350" s="221"/>
      <c r="JLR350" s="221"/>
      <c r="JLS350" s="221"/>
      <c r="JLT350" s="221"/>
      <c r="JLU350" s="221"/>
      <c r="JLV350" s="221"/>
      <c r="JLW350" s="221"/>
      <c r="JLX350" s="221"/>
      <c r="JLY350" s="221"/>
      <c r="JLZ350" s="221"/>
      <c r="JMA350" s="221"/>
      <c r="JMB350" s="221"/>
      <c r="JMC350" s="221"/>
      <c r="JMD350" s="221"/>
      <c r="JME350" s="221"/>
      <c r="JMF350" s="221"/>
      <c r="JMG350" s="221"/>
      <c r="JMH350" s="221"/>
      <c r="JMI350" s="221"/>
      <c r="JMJ350" s="221"/>
      <c r="JMK350" s="221"/>
      <c r="JML350" s="221"/>
      <c r="JMM350" s="221"/>
      <c r="JMN350" s="221"/>
      <c r="JMO350" s="221"/>
      <c r="JMP350" s="221"/>
      <c r="JMQ350" s="221"/>
      <c r="JMR350" s="221"/>
      <c r="JMS350" s="221"/>
      <c r="JMT350" s="221"/>
      <c r="JMU350" s="221"/>
      <c r="JMV350" s="221"/>
      <c r="JMW350" s="221"/>
      <c r="JMX350" s="221"/>
      <c r="JMY350" s="221"/>
      <c r="JMZ350" s="221"/>
      <c r="JNA350" s="221"/>
      <c r="JNB350" s="221"/>
      <c r="JNC350" s="221"/>
      <c r="JND350" s="221"/>
      <c r="JNE350" s="221"/>
      <c r="JNF350" s="221"/>
      <c r="JNG350" s="221"/>
      <c r="JNH350" s="221"/>
      <c r="JNI350" s="221"/>
      <c r="JNJ350" s="221"/>
      <c r="JNK350" s="221"/>
      <c r="JNL350" s="221"/>
      <c r="JNM350" s="221"/>
      <c r="JNN350" s="221"/>
      <c r="JNO350" s="221"/>
      <c r="JNP350" s="221"/>
      <c r="JNQ350" s="221"/>
      <c r="JNR350" s="221"/>
      <c r="JNS350" s="221"/>
      <c r="JNT350" s="221"/>
      <c r="JNU350" s="221"/>
      <c r="JNV350" s="221"/>
      <c r="JNW350" s="221"/>
      <c r="JNX350" s="221"/>
      <c r="JNY350" s="221"/>
      <c r="JNZ350" s="221"/>
      <c r="JOA350" s="221"/>
      <c r="JOB350" s="221"/>
      <c r="JOC350" s="221"/>
      <c r="JOD350" s="221"/>
      <c r="JOE350" s="221"/>
      <c r="JOF350" s="221"/>
      <c r="JOG350" s="221"/>
      <c r="JOH350" s="221"/>
      <c r="JOI350" s="221"/>
      <c r="JOJ350" s="221"/>
      <c r="JOK350" s="221"/>
      <c r="JOL350" s="221"/>
      <c r="JOM350" s="221"/>
      <c r="JON350" s="221"/>
      <c r="JOO350" s="221"/>
      <c r="JOP350" s="221"/>
      <c r="JOQ350" s="221"/>
      <c r="JOR350" s="221"/>
      <c r="JOS350" s="221"/>
      <c r="JOT350" s="221"/>
      <c r="JOU350" s="221"/>
      <c r="JOV350" s="221"/>
      <c r="JOW350" s="221"/>
      <c r="JOX350" s="221"/>
      <c r="JOY350" s="221"/>
      <c r="JOZ350" s="221"/>
      <c r="JPA350" s="221"/>
      <c r="JPB350" s="221"/>
      <c r="JPC350" s="221"/>
      <c r="JPD350" s="221"/>
      <c r="JPE350" s="221"/>
      <c r="JPF350" s="221"/>
      <c r="JPG350" s="221"/>
      <c r="JPH350" s="221"/>
      <c r="JPI350" s="221"/>
      <c r="JPJ350" s="221"/>
      <c r="JPK350" s="221"/>
      <c r="JPL350" s="221"/>
      <c r="JPM350" s="221"/>
      <c r="JPN350" s="221"/>
      <c r="JPO350" s="221"/>
      <c r="JPP350" s="221"/>
      <c r="JPQ350" s="221"/>
      <c r="JPR350" s="221"/>
      <c r="JPS350" s="221"/>
      <c r="JPT350" s="221"/>
      <c r="JPU350" s="221"/>
      <c r="JPV350" s="221"/>
      <c r="JPW350" s="221"/>
      <c r="JPX350" s="221"/>
      <c r="JPY350" s="221"/>
      <c r="JPZ350" s="221"/>
      <c r="JQA350" s="221"/>
      <c r="JQB350" s="221"/>
      <c r="JQC350" s="221"/>
      <c r="JQD350" s="221"/>
      <c r="JQE350" s="221"/>
      <c r="JQF350" s="221"/>
      <c r="JQG350" s="221"/>
      <c r="JQH350" s="221"/>
      <c r="JQI350" s="221"/>
      <c r="JQJ350" s="221"/>
      <c r="JQK350" s="221"/>
      <c r="JQL350" s="221"/>
      <c r="JQM350" s="221"/>
      <c r="JQN350" s="221"/>
      <c r="JQO350" s="221"/>
      <c r="JQP350" s="221"/>
      <c r="JQQ350" s="221"/>
      <c r="JQR350" s="221"/>
      <c r="JQS350" s="221"/>
      <c r="JQT350" s="221"/>
      <c r="JQU350" s="221"/>
      <c r="JQV350" s="221"/>
      <c r="JQW350" s="221"/>
      <c r="JQX350" s="221"/>
      <c r="JQY350" s="221"/>
      <c r="JQZ350" s="221"/>
      <c r="JRA350" s="221"/>
      <c r="JRB350" s="221"/>
      <c r="JRC350" s="221"/>
      <c r="JRD350" s="221"/>
      <c r="JRE350" s="221"/>
      <c r="JRF350" s="221"/>
      <c r="JRG350" s="221"/>
      <c r="JRH350" s="221"/>
      <c r="JRI350" s="221"/>
      <c r="JRJ350" s="221"/>
      <c r="JRK350" s="221"/>
      <c r="JRL350" s="221"/>
      <c r="JRM350" s="221"/>
      <c r="JRN350" s="221"/>
      <c r="JRO350" s="221"/>
      <c r="JRP350" s="221"/>
      <c r="JRQ350" s="221"/>
      <c r="JRR350" s="221"/>
      <c r="JRS350" s="221"/>
      <c r="JRT350" s="221"/>
      <c r="JRU350" s="221"/>
      <c r="JRV350" s="221"/>
      <c r="JRW350" s="221"/>
      <c r="JRX350" s="221"/>
      <c r="JRY350" s="221"/>
      <c r="JRZ350" s="221"/>
      <c r="JSA350" s="221"/>
      <c r="JSB350" s="221"/>
      <c r="JSC350" s="221"/>
      <c r="JSD350" s="221"/>
      <c r="JSE350" s="221"/>
      <c r="JSF350" s="221"/>
      <c r="JSG350" s="221"/>
      <c r="JSH350" s="221"/>
      <c r="JSI350" s="221"/>
      <c r="JSJ350" s="221"/>
      <c r="JSK350" s="221"/>
      <c r="JSL350" s="221"/>
      <c r="JSM350" s="221"/>
      <c r="JSN350" s="221"/>
      <c r="JSO350" s="221"/>
      <c r="JSP350" s="221"/>
      <c r="JSQ350" s="221"/>
      <c r="JSR350" s="221"/>
      <c r="JSS350" s="221"/>
      <c r="JST350" s="221"/>
      <c r="JSU350" s="221"/>
      <c r="JSV350" s="221"/>
      <c r="JSW350" s="221"/>
      <c r="JSX350" s="221"/>
      <c r="JSY350" s="221"/>
      <c r="JSZ350" s="221"/>
      <c r="JTA350" s="221"/>
      <c r="JTB350" s="221"/>
      <c r="JTC350" s="221"/>
      <c r="JTD350" s="221"/>
      <c r="JTE350" s="221"/>
      <c r="JTF350" s="221"/>
      <c r="JTG350" s="221"/>
      <c r="JTH350" s="221"/>
      <c r="JTI350" s="221"/>
      <c r="JTJ350" s="221"/>
      <c r="JTK350" s="221"/>
      <c r="JTL350" s="221"/>
      <c r="JTM350" s="221"/>
      <c r="JTN350" s="221"/>
      <c r="JTO350" s="221"/>
      <c r="JTP350" s="221"/>
      <c r="JTQ350" s="221"/>
      <c r="JTR350" s="221"/>
      <c r="JTS350" s="221"/>
      <c r="JTT350" s="221"/>
      <c r="JTU350" s="221"/>
      <c r="JTV350" s="221"/>
      <c r="JTW350" s="221"/>
      <c r="JTX350" s="221"/>
      <c r="JTY350" s="221"/>
      <c r="JTZ350" s="221"/>
      <c r="JUA350" s="221"/>
      <c r="JUB350" s="221"/>
      <c r="JUC350" s="221"/>
      <c r="JUD350" s="221"/>
      <c r="JUE350" s="221"/>
      <c r="JUF350" s="221"/>
      <c r="JUG350" s="221"/>
      <c r="JUH350" s="221"/>
      <c r="JUI350" s="221"/>
      <c r="JUJ350" s="221"/>
      <c r="JUK350" s="221"/>
      <c r="JUL350" s="221"/>
      <c r="JUM350" s="221"/>
      <c r="JUN350" s="221"/>
      <c r="JUO350" s="221"/>
      <c r="JUP350" s="221"/>
      <c r="JUQ350" s="221"/>
      <c r="JUR350" s="221"/>
      <c r="JUS350" s="221"/>
      <c r="JUT350" s="221"/>
      <c r="JUU350" s="221"/>
      <c r="JUV350" s="221"/>
      <c r="JUW350" s="221"/>
      <c r="JUX350" s="221"/>
      <c r="JUY350" s="221"/>
      <c r="JUZ350" s="221"/>
      <c r="JVA350" s="221"/>
      <c r="JVB350" s="221"/>
      <c r="JVC350" s="221"/>
      <c r="JVD350" s="221"/>
      <c r="JVE350" s="221"/>
      <c r="JVF350" s="221"/>
      <c r="JVG350" s="221"/>
      <c r="JVH350" s="221"/>
      <c r="JVI350" s="221"/>
      <c r="JVJ350" s="221"/>
      <c r="JVK350" s="221"/>
      <c r="JVL350" s="221"/>
      <c r="JVM350" s="221"/>
      <c r="JVN350" s="221"/>
      <c r="JVO350" s="221"/>
      <c r="JVP350" s="221"/>
      <c r="JVQ350" s="221"/>
      <c r="JVR350" s="221"/>
      <c r="JVS350" s="221"/>
      <c r="JVT350" s="221"/>
      <c r="JVU350" s="221"/>
      <c r="JVV350" s="221"/>
      <c r="JVW350" s="221"/>
      <c r="JVX350" s="221"/>
      <c r="JVY350" s="221"/>
      <c r="JVZ350" s="221"/>
      <c r="JWA350" s="221"/>
      <c r="JWB350" s="221"/>
      <c r="JWC350" s="221"/>
      <c r="JWD350" s="221"/>
      <c r="JWE350" s="221"/>
      <c r="JWF350" s="221"/>
      <c r="JWG350" s="221"/>
      <c r="JWH350" s="221"/>
      <c r="JWI350" s="221"/>
      <c r="JWJ350" s="221"/>
      <c r="JWK350" s="221"/>
      <c r="JWL350" s="221"/>
      <c r="JWM350" s="221"/>
      <c r="JWN350" s="221"/>
      <c r="JWO350" s="221"/>
      <c r="JWP350" s="221"/>
      <c r="JWQ350" s="221"/>
      <c r="JWR350" s="221"/>
      <c r="JWS350" s="221"/>
      <c r="JWT350" s="221"/>
      <c r="JWU350" s="221"/>
      <c r="JWV350" s="221"/>
      <c r="JWW350" s="221"/>
      <c r="JWX350" s="221"/>
      <c r="JWY350" s="221"/>
      <c r="JWZ350" s="221"/>
      <c r="JXA350" s="221"/>
      <c r="JXB350" s="221"/>
      <c r="JXC350" s="221"/>
      <c r="JXD350" s="221"/>
      <c r="JXE350" s="221"/>
      <c r="JXF350" s="221"/>
      <c r="JXG350" s="221"/>
      <c r="JXH350" s="221"/>
      <c r="JXI350" s="221"/>
      <c r="JXJ350" s="221"/>
      <c r="JXK350" s="221"/>
      <c r="JXL350" s="221"/>
      <c r="JXM350" s="221"/>
      <c r="JXN350" s="221"/>
      <c r="JXO350" s="221"/>
      <c r="JXP350" s="221"/>
      <c r="JXQ350" s="221"/>
      <c r="JXR350" s="221"/>
      <c r="JXS350" s="221"/>
      <c r="JXT350" s="221"/>
      <c r="JXU350" s="221"/>
      <c r="JXV350" s="221"/>
      <c r="JXW350" s="221"/>
      <c r="JXX350" s="221"/>
      <c r="JXY350" s="221"/>
      <c r="JXZ350" s="221"/>
      <c r="JYA350" s="221"/>
      <c r="JYB350" s="221"/>
      <c r="JYC350" s="221"/>
      <c r="JYD350" s="221"/>
      <c r="JYE350" s="221"/>
      <c r="JYF350" s="221"/>
      <c r="JYG350" s="221"/>
      <c r="JYH350" s="221"/>
      <c r="JYI350" s="221"/>
      <c r="JYJ350" s="221"/>
      <c r="JYK350" s="221"/>
      <c r="JYL350" s="221"/>
      <c r="JYM350" s="221"/>
      <c r="JYN350" s="221"/>
      <c r="JYO350" s="221"/>
      <c r="JYP350" s="221"/>
      <c r="JYQ350" s="221"/>
      <c r="JYR350" s="221"/>
      <c r="JYS350" s="221"/>
      <c r="JYT350" s="221"/>
      <c r="JYU350" s="221"/>
      <c r="JYV350" s="221"/>
      <c r="JYW350" s="221"/>
      <c r="JYX350" s="221"/>
      <c r="JYY350" s="221"/>
      <c r="JYZ350" s="221"/>
      <c r="JZA350" s="221"/>
      <c r="JZB350" s="221"/>
      <c r="JZC350" s="221"/>
      <c r="JZD350" s="221"/>
      <c r="JZE350" s="221"/>
      <c r="JZF350" s="221"/>
      <c r="JZG350" s="221"/>
      <c r="JZH350" s="221"/>
      <c r="JZI350" s="221"/>
      <c r="JZJ350" s="221"/>
      <c r="JZK350" s="221"/>
      <c r="JZL350" s="221"/>
      <c r="JZM350" s="221"/>
      <c r="JZN350" s="221"/>
      <c r="JZO350" s="221"/>
      <c r="JZP350" s="221"/>
      <c r="JZQ350" s="221"/>
      <c r="JZR350" s="221"/>
      <c r="JZS350" s="221"/>
      <c r="JZT350" s="221"/>
      <c r="JZU350" s="221"/>
      <c r="JZV350" s="221"/>
      <c r="JZW350" s="221"/>
      <c r="JZX350" s="221"/>
      <c r="JZY350" s="221"/>
      <c r="JZZ350" s="221"/>
      <c r="KAA350" s="221"/>
      <c r="KAB350" s="221"/>
      <c r="KAC350" s="221"/>
      <c r="KAD350" s="221"/>
      <c r="KAE350" s="221"/>
      <c r="KAF350" s="221"/>
      <c r="KAG350" s="221"/>
      <c r="KAH350" s="221"/>
      <c r="KAI350" s="221"/>
      <c r="KAJ350" s="221"/>
      <c r="KAK350" s="221"/>
      <c r="KAL350" s="221"/>
      <c r="KAM350" s="221"/>
      <c r="KAN350" s="221"/>
      <c r="KAO350" s="221"/>
      <c r="KAP350" s="221"/>
      <c r="KAQ350" s="221"/>
      <c r="KAR350" s="221"/>
      <c r="KAS350" s="221"/>
      <c r="KAT350" s="221"/>
      <c r="KAU350" s="221"/>
      <c r="KAV350" s="221"/>
      <c r="KAW350" s="221"/>
      <c r="KAX350" s="221"/>
      <c r="KAY350" s="221"/>
      <c r="KAZ350" s="221"/>
      <c r="KBA350" s="221"/>
      <c r="KBB350" s="221"/>
      <c r="KBC350" s="221"/>
      <c r="KBD350" s="221"/>
      <c r="KBE350" s="221"/>
      <c r="KBF350" s="221"/>
      <c r="KBG350" s="221"/>
      <c r="KBH350" s="221"/>
      <c r="KBI350" s="221"/>
      <c r="KBJ350" s="221"/>
      <c r="KBK350" s="221"/>
      <c r="KBL350" s="221"/>
      <c r="KBM350" s="221"/>
      <c r="KBN350" s="221"/>
      <c r="KBO350" s="221"/>
      <c r="KBP350" s="221"/>
      <c r="KBQ350" s="221"/>
      <c r="KBR350" s="221"/>
      <c r="KBS350" s="221"/>
      <c r="KBT350" s="221"/>
      <c r="KBU350" s="221"/>
      <c r="KBV350" s="221"/>
      <c r="KBW350" s="221"/>
      <c r="KBX350" s="221"/>
      <c r="KBY350" s="221"/>
      <c r="KBZ350" s="221"/>
      <c r="KCA350" s="221"/>
      <c r="KCB350" s="221"/>
      <c r="KCC350" s="221"/>
      <c r="KCD350" s="221"/>
      <c r="KCE350" s="221"/>
      <c r="KCF350" s="221"/>
      <c r="KCG350" s="221"/>
      <c r="KCH350" s="221"/>
      <c r="KCI350" s="221"/>
      <c r="KCJ350" s="221"/>
      <c r="KCK350" s="221"/>
      <c r="KCL350" s="221"/>
      <c r="KCM350" s="221"/>
      <c r="KCN350" s="221"/>
      <c r="KCO350" s="221"/>
      <c r="KCP350" s="221"/>
      <c r="KCQ350" s="221"/>
      <c r="KCR350" s="221"/>
      <c r="KCS350" s="221"/>
      <c r="KCT350" s="221"/>
      <c r="KCU350" s="221"/>
      <c r="KCV350" s="221"/>
      <c r="KCW350" s="221"/>
      <c r="KCX350" s="221"/>
      <c r="KCY350" s="221"/>
      <c r="KCZ350" s="221"/>
      <c r="KDA350" s="221"/>
      <c r="KDB350" s="221"/>
      <c r="KDC350" s="221"/>
      <c r="KDD350" s="221"/>
      <c r="KDE350" s="221"/>
      <c r="KDF350" s="221"/>
      <c r="KDG350" s="221"/>
      <c r="KDH350" s="221"/>
      <c r="KDI350" s="221"/>
      <c r="KDJ350" s="221"/>
      <c r="KDK350" s="221"/>
      <c r="KDL350" s="221"/>
      <c r="KDM350" s="221"/>
      <c r="KDN350" s="221"/>
      <c r="KDO350" s="221"/>
      <c r="KDP350" s="221"/>
      <c r="KDQ350" s="221"/>
      <c r="KDR350" s="221"/>
      <c r="KDS350" s="221"/>
      <c r="KDT350" s="221"/>
      <c r="KDU350" s="221"/>
      <c r="KDV350" s="221"/>
      <c r="KDW350" s="221"/>
      <c r="KDX350" s="221"/>
      <c r="KDY350" s="221"/>
      <c r="KDZ350" s="221"/>
      <c r="KEA350" s="221"/>
      <c r="KEB350" s="221"/>
      <c r="KEC350" s="221"/>
      <c r="KED350" s="221"/>
      <c r="KEE350" s="221"/>
      <c r="KEF350" s="221"/>
      <c r="KEG350" s="221"/>
      <c r="KEH350" s="221"/>
      <c r="KEI350" s="221"/>
      <c r="KEJ350" s="221"/>
      <c r="KEK350" s="221"/>
      <c r="KEL350" s="221"/>
      <c r="KEM350" s="221"/>
      <c r="KEN350" s="221"/>
      <c r="KEO350" s="221"/>
      <c r="KEP350" s="221"/>
      <c r="KEQ350" s="221"/>
      <c r="KER350" s="221"/>
      <c r="KES350" s="221"/>
      <c r="KET350" s="221"/>
      <c r="KEU350" s="221"/>
      <c r="KEV350" s="221"/>
      <c r="KEW350" s="221"/>
      <c r="KEX350" s="221"/>
      <c r="KEY350" s="221"/>
      <c r="KEZ350" s="221"/>
      <c r="KFA350" s="221"/>
      <c r="KFB350" s="221"/>
      <c r="KFC350" s="221"/>
      <c r="KFD350" s="221"/>
      <c r="KFE350" s="221"/>
      <c r="KFF350" s="221"/>
      <c r="KFG350" s="221"/>
      <c r="KFH350" s="221"/>
      <c r="KFI350" s="221"/>
      <c r="KFJ350" s="221"/>
      <c r="KFK350" s="221"/>
      <c r="KFL350" s="221"/>
      <c r="KFM350" s="221"/>
      <c r="KFN350" s="221"/>
      <c r="KFO350" s="221"/>
      <c r="KFP350" s="221"/>
      <c r="KFQ350" s="221"/>
      <c r="KFR350" s="221"/>
      <c r="KFS350" s="221"/>
      <c r="KFT350" s="221"/>
      <c r="KFU350" s="221"/>
      <c r="KFV350" s="221"/>
      <c r="KFW350" s="221"/>
      <c r="KFX350" s="221"/>
      <c r="KFY350" s="221"/>
      <c r="KFZ350" s="221"/>
      <c r="KGA350" s="221"/>
      <c r="KGB350" s="221"/>
      <c r="KGC350" s="221"/>
      <c r="KGD350" s="221"/>
      <c r="KGE350" s="221"/>
      <c r="KGF350" s="221"/>
      <c r="KGG350" s="221"/>
      <c r="KGH350" s="221"/>
      <c r="KGI350" s="221"/>
      <c r="KGJ350" s="221"/>
      <c r="KGK350" s="221"/>
      <c r="KGL350" s="221"/>
      <c r="KGM350" s="221"/>
      <c r="KGN350" s="221"/>
      <c r="KGO350" s="221"/>
      <c r="KGP350" s="221"/>
      <c r="KGQ350" s="221"/>
      <c r="KGR350" s="221"/>
      <c r="KGS350" s="221"/>
      <c r="KGT350" s="221"/>
      <c r="KGU350" s="221"/>
      <c r="KGV350" s="221"/>
      <c r="KGW350" s="221"/>
      <c r="KGX350" s="221"/>
      <c r="KGY350" s="221"/>
      <c r="KGZ350" s="221"/>
      <c r="KHA350" s="221"/>
      <c r="KHB350" s="221"/>
      <c r="KHC350" s="221"/>
      <c r="KHD350" s="221"/>
      <c r="KHE350" s="221"/>
      <c r="KHF350" s="221"/>
      <c r="KHG350" s="221"/>
      <c r="KHH350" s="221"/>
      <c r="KHI350" s="221"/>
      <c r="KHJ350" s="221"/>
      <c r="KHK350" s="221"/>
      <c r="KHL350" s="221"/>
      <c r="KHM350" s="221"/>
      <c r="KHN350" s="221"/>
      <c r="KHO350" s="221"/>
      <c r="KHP350" s="221"/>
      <c r="KHQ350" s="221"/>
      <c r="KHR350" s="221"/>
      <c r="KHS350" s="221"/>
      <c r="KHT350" s="221"/>
      <c r="KHU350" s="221"/>
      <c r="KHV350" s="221"/>
      <c r="KHW350" s="221"/>
      <c r="KHX350" s="221"/>
      <c r="KHY350" s="221"/>
      <c r="KHZ350" s="221"/>
      <c r="KIA350" s="221"/>
      <c r="KIB350" s="221"/>
      <c r="KIC350" s="221"/>
      <c r="KID350" s="221"/>
      <c r="KIE350" s="221"/>
      <c r="KIF350" s="221"/>
      <c r="KIG350" s="221"/>
      <c r="KIH350" s="221"/>
      <c r="KII350" s="221"/>
      <c r="KIJ350" s="221"/>
      <c r="KIK350" s="221"/>
      <c r="KIL350" s="221"/>
      <c r="KIM350" s="221"/>
      <c r="KIN350" s="221"/>
      <c r="KIO350" s="221"/>
      <c r="KIP350" s="221"/>
      <c r="KIQ350" s="221"/>
      <c r="KIR350" s="221"/>
      <c r="KIS350" s="221"/>
      <c r="KIT350" s="221"/>
      <c r="KIU350" s="221"/>
      <c r="KIV350" s="221"/>
      <c r="KIW350" s="221"/>
      <c r="KIX350" s="221"/>
      <c r="KIY350" s="221"/>
      <c r="KIZ350" s="221"/>
      <c r="KJA350" s="221"/>
      <c r="KJB350" s="221"/>
      <c r="KJC350" s="221"/>
      <c r="KJD350" s="221"/>
      <c r="KJE350" s="221"/>
      <c r="KJF350" s="221"/>
      <c r="KJG350" s="221"/>
      <c r="KJH350" s="221"/>
      <c r="KJI350" s="221"/>
      <c r="KJJ350" s="221"/>
      <c r="KJK350" s="221"/>
      <c r="KJL350" s="221"/>
      <c r="KJM350" s="221"/>
      <c r="KJN350" s="221"/>
      <c r="KJO350" s="221"/>
      <c r="KJP350" s="221"/>
      <c r="KJQ350" s="221"/>
      <c r="KJR350" s="221"/>
      <c r="KJS350" s="221"/>
      <c r="KJT350" s="221"/>
      <c r="KJU350" s="221"/>
      <c r="KJV350" s="221"/>
      <c r="KJW350" s="221"/>
      <c r="KJX350" s="221"/>
      <c r="KJY350" s="221"/>
      <c r="KJZ350" s="221"/>
      <c r="KKA350" s="221"/>
      <c r="KKB350" s="221"/>
      <c r="KKC350" s="221"/>
      <c r="KKD350" s="221"/>
      <c r="KKE350" s="221"/>
      <c r="KKF350" s="221"/>
      <c r="KKG350" s="221"/>
      <c r="KKH350" s="221"/>
      <c r="KKI350" s="221"/>
      <c r="KKJ350" s="221"/>
      <c r="KKK350" s="221"/>
      <c r="KKL350" s="221"/>
      <c r="KKM350" s="221"/>
      <c r="KKN350" s="221"/>
      <c r="KKO350" s="221"/>
      <c r="KKP350" s="221"/>
      <c r="KKQ350" s="221"/>
      <c r="KKR350" s="221"/>
      <c r="KKS350" s="221"/>
      <c r="KKT350" s="221"/>
      <c r="KKU350" s="221"/>
      <c r="KKV350" s="221"/>
      <c r="KKW350" s="221"/>
      <c r="KKX350" s="221"/>
      <c r="KKY350" s="221"/>
      <c r="KKZ350" s="221"/>
      <c r="KLA350" s="221"/>
      <c r="KLB350" s="221"/>
      <c r="KLC350" s="221"/>
      <c r="KLD350" s="221"/>
      <c r="KLE350" s="221"/>
      <c r="KLF350" s="221"/>
      <c r="KLG350" s="221"/>
      <c r="KLH350" s="221"/>
      <c r="KLI350" s="221"/>
      <c r="KLJ350" s="221"/>
      <c r="KLK350" s="221"/>
      <c r="KLL350" s="221"/>
      <c r="KLM350" s="221"/>
      <c r="KLN350" s="221"/>
      <c r="KLO350" s="221"/>
      <c r="KLP350" s="221"/>
      <c r="KLQ350" s="221"/>
      <c r="KLR350" s="221"/>
      <c r="KLS350" s="221"/>
      <c r="KLT350" s="221"/>
      <c r="KLU350" s="221"/>
      <c r="KLV350" s="221"/>
      <c r="KLW350" s="221"/>
      <c r="KLX350" s="221"/>
      <c r="KLY350" s="221"/>
      <c r="KLZ350" s="221"/>
      <c r="KMA350" s="221"/>
      <c r="KMB350" s="221"/>
      <c r="KMC350" s="221"/>
      <c r="KMD350" s="221"/>
      <c r="KME350" s="221"/>
      <c r="KMF350" s="221"/>
      <c r="KMG350" s="221"/>
      <c r="KMH350" s="221"/>
      <c r="KMI350" s="221"/>
      <c r="KMJ350" s="221"/>
      <c r="KMK350" s="221"/>
      <c r="KML350" s="221"/>
      <c r="KMM350" s="221"/>
      <c r="KMN350" s="221"/>
      <c r="KMO350" s="221"/>
      <c r="KMP350" s="221"/>
      <c r="KMQ350" s="221"/>
      <c r="KMR350" s="221"/>
      <c r="KMS350" s="221"/>
      <c r="KMT350" s="221"/>
      <c r="KMU350" s="221"/>
      <c r="KMV350" s="221"/>
      <c r="KMW350" s="221"/>
      <c r="KMX350" s="221"/>
      <c r="KMY350" s="221"/>
      <c r="KMZ350" s="221"/>
      <c r="KNA350" s="221"/>
      <c r="KNB350" s="221"/>
      <c r="KNC350" s="221"/>
      <c r="KND350" s="221"/>
      <c r="KNE350" s="221"/>
      <c r="KNF350" s="221"/>
      <c r="KNG350" s="221"/>
      <c r="KNH350" s="221"/>
      <c r="KNI350" s="221"/>
      <c r="KNJ350" s="221"/>
      <c r="KNK350" s="221"/>
      <c r="KNL350" s="221"/>
      <c r="KNM350" s="221"/>
      <c r="KNN350" s="221"/>
      <c r="KNO350" s="221"/>
      <c r="KNP350" s="221"/>
      <c r="KNQ350" s="221"/>
      <c r="KNR350" s="221"/>
      <c r="KNS350" s="221"/>
      <c r="KNT350" s="221"/>
      <c r="KNU350" s="221"/>
      <c r="KNV350" s="221"/>
      <c r="KNW350" s="221"/>
      <c r="KNX350" s="221"/>
      <c r="KNY350" s="221"/>
      <c r="KNZ350" s="221"/>
      <c r="KOA350" s="221"/>
      <c r="KOB350" s="221"/>
      <c r="KOC350" s="221"/>
      <c r="KOD350" s="221"/>
      <c r="KOE350" s="221"/>
      <c r="KOF350" s="221"/>
      <c r="KOG350" s="221"/>
      <c r="KOH350" s="221"/>
      <c r="KOI350" s="221"/>
      <c r="KOJ350" s="221"/>
      <c r="KOK350" s="221"/>
      <c r="KOL350" s="221"/>
      <c r="KOM350" s="221"/>
      <c r="KON350" s="221"/>
      <c r="KOO350" s="221"/>
      <c r="KOP350" s="221"/>
      <c r="KOQ350" s="221"/>
      <c r="KOR350" s="221"/>
      <c r="KOS350" s="221"/>
      <c r="KOT350" s="221"/>
      <c r="KOU350" s="221"/>
      <c r="KOV350" s="221"/>
      <c r="KOW350" s="221"/>
      <c r="KOX350" s="221"/>
      <c r="KOY350" s="221"/>
      <c r="KOZ350" s="221"/>
      <c r="KPA350" s="221"/>
      <c r="KPB350" s="221"/>
      <c r="KPC350" s="221"/>
      <c r="KPD350" s="221"/>
      <c r="KPE350" s="221"/>
      <c r="KPF350" s="221"/>
      <c r="KPG350" s="221"/>
      <c r="KPH350" s="221"/>
      <c r="KPI350" s="221"/>
      <c r="KPJ350" s="221"/>
      <c r="KPK350" s="221"/>
      <c r="KPL350" s="221"/>
      <c r="KPM350" s="221"/>
      <c r="KPN350" s="221"/>
      <c r="KPO350" s="221"/>
      <c r="KPP350" s="221"/>
      <c r="KPQ350" s="221"/>
      <c r="KPR350" s="221"/>
      <c r="KPS350" s="221"/>
      <c r="KPT350" s="221"/>
      <c r="KPU350" s="221"/>
      <c r="KPV350" s="221"/>
      <c r="KPW350" s="221"/>
      <c r="KPX350" s="221"/>
      <c r="KPY350" s="221"/>
      <c r="KPZ350" s="221"/>
      <c r="KQA350" s="221"/>
      <c r="KQB350" s="221"/>
      <c r="KQC350" s="221"/>
      <c r="KQD350" s="221"/>
      <c r="KQE350" s="221"/>
      <c r="KQF350" s="221"/>
      <c r="KQG350" s="221"/>
      <c r="KQH350" s="221"/>
      <c r="KQI350" s="221"/>
      <c r="KQJ350" s="221"/>
      <c r="KQK350" s="221"/>
      <c r="KQL350" s="221"/>
      <c r="KQM350" s="221"/>
      <c r="KQN350" s="221"/>
      <c r="KQO350" s="221"/>
      <c r="KQP350" s="221"/>
      <c r="KQQ350" s="221"/>
      <c r="KQR350" s="221"/>
      <c r="KQS350" s="221"/>
      <c r="KQT350" s="221"/>
      <c r="KQU350" s="221"/>
      <c r="KQV350" s="221"/>
      <c r="KQW350" s="221"/>
      <c r="KQX350" s="221"/>
      <c r="KQY350" s="221"/>
      <c r="KQZ350" s="221"/>
      <c r="KRA350" s="221"/>
      <c r="KRB350" s="221"/>
      <c r="KRC350" s="221"/>
      <c r="KRD350" s="221"/>
      <c r="KRE350" s="221"/>
      <c r="KRF350" s="221"/>
      <c r="KRG350" s="221"/>
      <c r="KRH350" s="221"/>
      <c r="KRI350" s="221"/>
      <c r="KRJ350" s="221"/>
      <c r="KRK350" s="221"/>
      <c r="KRL350" s="221"/>
      <c r="KRM350" s="221"/>
      <c r="KRN350" s="221"/>
      <c r="KRO350" s="221"/>
      <c r="KRP350" s="221"/>
      <c r="KRQ350" s="221"/>
      <c r="KRR350" s="221"/>
      <c r="KRS350" s="221"/>
      <c r="KRT350" s="221"/>
      <c r="KRU350" s="221"/>
      <c r="KRV350" s="221"/>
      <c r="KRW350" s="221"/>
      <c r="KRX350" s="221"/>
      <c r="KRY350" s="221"/>
      <c r="KRZ350" s="221"/>
      <c r="KSA350" s="221"/>
      <c r="KSB350" s="221"/>
      <c r="KSC350" s="221"/>
      <c r="KSD350" s="221"/>
      <c r="KSE350" s="221"/>
      <c r="KSF350" s="221"/>
      <c r="KSG350" s="221"/>
      <c r="KSH350" s="221"/>
      <c r="KSI350" s="221"/>
      <c r="KSJ350" s="221"/>
      <c r="KSK350" s="221"/>
      <c r="KSL350" s="221"/>
      <c r="KSM350" s="221"/>
      <c r="KSN350" s="221"/>
      <c r="KSO350" s="221"/>
      <c r="KSP350" s="221"/>
      <c r="KSQ350" s="221"/>
      <c r="KSR350" s="221"/>
      <c r="KSS350" s="221"/>
      <c r="KST350" s="221"/>
      <c r="KSU350" s="221"/>
      <c r="KSV350" s="221"/>
      <c r="KSW350" s="221"/>
      <c r="KSX350" s="221"/>
      <c r="KSY350" s="221"/>
      <c r="KSZ350" s="221"/>
      <c r="KTA350" s="221"/>
      <c r="KTB350" s="221"/>
      <c r="KTC350" s="221"/>
      <c r="KTD350" s="221"/>
      <c r="KTE350" s="221"/>
      <c r="KTF350" s="221"/>
      <c r="KTG350" s="221"/>
      <c r="KTH350" s="221"/>
      <c r="KTI350" s="221"/>
      <c r="KTJ350" s="221"/>
      <c r="KTK350" s="221"/>
      <c r="KTL350" s="221"/>
      <c r="KTM350" s="221"/>
      <c r="KTN350" s="221"/>
      <c r="KTO350" s="221"/>
      <c r="KTP350" s="221"/>
      <c r="KTQ350" s="221"/>
      <c r="KTR350" s="221"/>
      <c r="KTS350" s="221"/>
      <c r="KTT350" s="221"/>
      <c r="KTU350" s="221"/>
      <c r="KTV350" s="221"/>
      <c r="KTW350" s="221"/>
      <c r="KTX350" s="221"/>
      <c r="KTY350" s="221"/>
      <c r="KTZ350" s="221"/>
      <c r="KUA350" s="221"/>
      <c r="KUB350" s="221"/>
      <c r="KUC350" s="221"/>
      <c r="KUD350" s="221"/>
      <c r="KUE350" s="221"/>
      <c r="KUF350" s="221"/>
      <c r="KUG350" s="221"/>
      <c r="KUH350" s="221"/>
      <c r="KUI350" s="221"/>
      <c r="KUJ350" s="221"/>
      <c r="KUK350" s="221"/>
      <c r="KUL350" s="221"/>
      <c r="KUM350" s="221"/>
      <c r="KUN350" s="221"/>
      <c r="KUO350" s="221"/>
      <c r="KUP350" s="221"/>
      <c r="KUQ350" s="221"/>
      <c r="KUR350" s="221"/>
      <c r="KUS350" s="221"/>
      <c r="KUT350" s="221"/>
      <c r="KUU350" s="221"/>
      <c r="KUV350" s="221"/>
      <c r="KUW350" s="221"/>
      <c r="KUX350" s="221"/>
      <c r="KUY350" s="221"/>
      <c r="KUZ350" s="221"/>
      <c r="KVA350" s="221"/>
      <c r="KVB350" s="221"/>
      <c r="KVC350" s="221"/>
      <c r="KVD350" s="221"/>
      <c r="KVE350" s="221"/>
      <c r="KVF350" s="221"/>
      <c r="KVG350" s="221"/>
      <c r="KVH350" s="221"/>
      <c r="KVI350" s="221"/>
      <c r="KVJ350" s="221"/>
      <c r="KVK350" s="221"/>
      <c r="KVL350" s="221"/>
      <c r="KVM350" s="221"/>
      <c r="KVN350" s="221"/>
      <c r="KVO350" s="221"/>
      <c r="KVP350" s="221"/>
      <c r="KVQ350" s="221"/>
      <c r="KVR350" s="221"/>
      <c r="KVS350" s="221"/>
      <c r="KVT350" s="221"/>
      <c r="KVU350" s="221"/>
      <c r="KVV350" s="221"/>
      <c r="KVW350" s="221"/>
      <c r="KVX350" s="221"/>
      <c r="KVY350" s="221"/>
      <c r="KVZ350" s="221"/>
      <c r="KWA350" s="221"/>
      <c r="KWB350" s="221"/>
      <c r="KWC350" s="221"/>
      <c r="KWD350" s="221"/>
      <c r="KWE350" s="221"/>
      <c r="KWF350" s="221"/>
      <c r="KWG350" s="221"/>
      <c r="KWH350" s="221"/>
      <c r="KWI350" s="221"/>
      <c r="KWJ350" s="221"/>
      <c r="KWK350" s="221"/>
      <c r="KWL350" s="221"/>
      <c r="KWM350" s="221"/>
      <c r="KWN350" s="221"/>
      <c r="KWO350" s="221"/>
      <c r="KWP350" s="221"/>
      <c r="KWQ350" s="221"/>
      <c r="KWR350" s="221"/>
      <c r="KWS350" s="221"/>
      <c r="KWT350" s="221"/>
      <c r="KWU350" s="221"/>
      <c r="KWV350" s="221"/>
      <c r="KWW350" s="221"/>
      <c r="KWX350" s="221"/>
      <c r="KWY350" s="221"/>
      <c r="KWZ350" s="221"/>
      <c r="KXA350" s="221"/>
      <c r="KXB350" s="221"/>
      <c r="KXC350" s="221"/>
      <c r="KXD350" s="221"/>
      <c r="KXE350" s="221"/>
      <c r="KXF350" s="221"/>
      <c r="KXG350" s="221"/>
      <c r="KXH350" s="221"/>
      <c r="KXI350" s="221"/>
      <c r="KXJ350" s="221"/>
      <c r="KXK350" s="221"/>
      <c r="KXL350" s="221"/>
      <c r="KXM350" s="221"/>
      <c r="KXN350" s="221"/>
      <c r="KXO350" s="221"/>
      <c r="KXP350" s="221"/>
      <c r="KXQ350" s="221"/>
      <c r="KXR350" s="221"/>
      <c r="KXS350" s="221"/>
      <c r="KXT350" s="221"/>
      <c r="KXU350" s="221"/>
      <c r="KXV350" s="221"/>
      <c r="KXW350" s="221"/>
      <c r="KXX350" s="221"/>
      <c r="KXY350" s="221"/>
      <c r="KXZ350" s="221"/>
      <c r="KYA350" s="221"/>
      <c r="KYB350" s="221"/>
      <c r="KYC350" s="221"/>
      <c r="KYD350" s="221"/>
      <c r="KYE350" s="221"/>
      <c r="KYF350" s="221"/>
      <c r="KYG350" s="221"/>
      <c r="KYH350" s="221"/>
      <c r="KYI350" s="221"/>
      <c r="KYJ350" s="221"/>
      <c r="KYK350" s="221"/>
      <c r="KYL350" s="221"/>
      <c r="KYM350" s="221"/>
      <c r="KYN350" s="221"/>
      <c r="KYO350" s="221"/>
      <c r="KYP350" s="221"/>
      <c r="KYQ350" s="221"/>
      <c r="KYR350" s="221"/>
      <c r="KYS350" s="221"/>
      <c r="KYT350" s="221"/>
      <c r="KYU350" s="221"/>
      <c r="KYV350" s="221"/>
      <c r="KYW350" s="221"/>
      <c r="KYX350" s="221"/>
      <c r="KYY350" s="221"/>
      <c r="KYZ350" s="221"/>
      <c r="KZA350" s="221"/>
      <c r="KZB350" s="221"/>
      <c r="KZC350" s="221"/>
      <c r="KZD350" s="221"/>
      <c r="KZE350" s="221"/>
      <c r="KZF350" s="221"/>
      <c r="KZG350" s="221"/>
      <c r="KZH350" s="221"/>
      <c r="KZI350" s="221"/>
      <c r="KZJ350" s="221"/>
      <c r="KZK350" s="221"/>
      <c r="KZL350" s="221"/>
      <c r="KZM350" s="221"/>
      <c r="KZN350" s="221"/>
      <c r="KZO350" s="221"/>
      <c r="KZP350" s="221"/>
      <c r="KZQ350" s="221"/>
      <c r="KZR350" s="221"/>
      <c r="KZS350" s="221"/>
      <c r="KZT350" s="221"/>
      <c r="KZU350" s="221"/>
      <c r="KZV350" s="221"/>
      <c r="KZW350" s="221"/>
      <c r="KZX350" s="221"/>
      <c r="KZY350" s="221"/>
      <c r="KZZ350" s="221"/>
      <c r="LAA350" s="221"/>
      <c r="LAB350" s="221"/>
      <c r="LAC350" s="221"/>
      <c r="LAD350" s="221"/>
      <c r="LAE350" s="221"/>
      <c r="LAF350" s="221"/>
      <c r="LAG350" s="221"/>
      <c r="LAH350" s="221"/>
      <c r="LAI350" s="221"/>
      <c r="LAJ350" s="221"/>
      <c r="LAK350" s="221"/>
      <c r="LAL350" s="221"/>
      <c r="LAM350" s="221"/>
      <c r="LAN350" s="221"/>
      <c r="LAO350" s="221"/>
      <c r="LAP350" s="221"/>
      <c r="LAQ350" s="221"/>
      <c r="LAR350" s="221"/>
      <c r="LAS350" s="221"/>
      <c r="LAT350" s="221"/>
      <c r="LAU350" s="221"/>
      <c r="LAV350" s="221"/>
      <c r="LAW350" s="221"/>
      <c r="LAX350" s="221"/>
      <c r="LAY350" s="221"/>
      <c r="LAZ350" s="221"/>
      <c r="LBA350" s="221"/>
      <c r="LBB350" s="221"/>
      <c r="LBC350" s="221"/>
      <c r="LBD350" s="221"/>
      <c r="LBE350" s="221"/>
      <c r="LBF350" s="221"/>
      <c r="LBG350" s="221"/>
      <c r="LBH350" s="221"/>
      <c r="LBI350" s="221"/>
      <c r="LBJ350" s="221"/>
      <c r="LBK350" s="221"/>
      <c r="LBL350" s="221"/>
      <c r="LBM350" s="221"/>
      <c r="LBN350" s="221"/>
      <c r="LBO350" s="221"/>
      <c r="LBP350" s="221"/>
      <c r="LBQ350" s="221"/>
      <c r="LBR350" s="221"/>
      <c r="LBS350" s="221"/>
      <c r="LBT350" s="221"/>
      <c r="LBU350" s="221"/>
      <c r="LBV350" s="221"/>
      <c r="LBW350" s="221"/>
      <c r="LBX350" s="221"/>
      <c r="LBY350" s="221"/>
      <c r="LBZ350" s="221"/>
      <c r="LCA350" s="221"/>
      <c r="LCB350" s="221"/>
      <c r="LCC350" s="221"/>
      <c r="LCD350" s="221"/>
      <c r="LCE350" s="221"/>
      <c r="LCF350" s="221"/>
      <c r="LCG350" s="221"/>
      <c r="LCH350" s="221"/>
      <c r="LCI350" s="221"/>
      <c r="LCJ350" s="221"/>
      <c r="LCK350" s="221"/>
      <c r="LCL350" s="221"/>
      <c r="LCM350" s="221"/>
      <c r="LCN350" s="221"/>
      <c r="LCO350" s="221"/>
      <c r="LCP350" s="221"/>
      <c r="LCQ350" s="221"/>
      <c r="LCR350" s="221"/>
      <c r="LCS350" s="221"/>
      <c r="LCT350" s="221"/>
      <c r="LCU350" s="221"/>
      <c r="LCV350" s="221"/>
      <c r="LCW350" s="221"/>
      <c r="LCX350" s="221"/>
      <c r="LCY350" s="221"/>
      <c r="LCZ350" s="221"/>
      <c r="LDA350" s="221"/>
      <c r="LDB350" s="221"/>
      <c r="LDC350" s="221"/>
      <c r="LDD350" s="221"/>
      <c r="LDE350" s="221"/>
      <c r="LDF350" s="221"/>
      <c r="LDG350" s="221"/>
      <c r="LDH350" s="221"/>
      <c r="LDI350" s="221"/>
      <c r="LDJ350" s="221"/>
      <c r="LDK350" s="221"/>
      <c r="LDL350" s="221"/>
      <c r="LDM350" s="221"/>
      <c r="LDN350" s="221"/>
      <c r="LDO350" s="221"/>
      <c r="LDP350" s="221"/>
      <c r="LDQ350" s="221"/>
      <c r="LDR350" s="221"/>
      <c r="LDS350" s="221"/>
      <c r="LDT350" s="221"/>
      <c r="LDU350" s="221"/>
      <c r="LDV350" s="221"/>
      <c r="LDW350" s="221"/>
      <c r="LDX350" s="221"/>
      <c r="LDY350" s="221"/>
      <c r="LDZ350" s="221"/>
      <c r="LEA350" s="221"/>
      <c r="LEB350" s="221"/>
      <c r="LEC350" s="221"/>
      <c r="LED350" s="221"/>
      <c r="LEE350" s="221"/>
      <c r="LEF350" s="221"/>
      <c r="LEG350" s="221"/>
      <c r="LEH350" s="221"/>
      <c r="LEI350" s="221"/>
      <c r="LEJ350" s="221"/>
      <c r="LEK350" s="221"/>
      <c r="LEL350" s="221"/>
      <c r="LEM350" s="221"/>
      <c r="LEN350" s="221"/>
      <c r="LEO350" s="221"/>
      <c r="LEP350" s="221"/>
      <c r="LEQ350" s="221"/>
      <c r="LER350" s="221"/>
      <c r="LES350" s="221"/>
      <c r="LET350" s="221"/>
      <c r="LEU350" s="221"/>
      <c r="LEV350" s="221"/>
      <c r="LEW350" s="221"/>
      <c r="LEX350" s="221"/>
      <c r="LEY350" s="221"/>
      <c r="LEZ350" s="221"/>
      <c r="LFA350" s="221"/>
      <c r="LFB350" s="221"/>
      <c r="LFC350" s="221"/>
      <c r="LFD350" s="221"/>
      <c r="LFE350" s="221"/>
      <c r="LFF350" s="221"/>
      <c r="LFG350" s="221"/>
      <c r="LFH350" s="221"/>
      <c r="LFI350" s="221"/>
      <c r="LFJ350" s="221"/>
      <c r="LFK350" s="221"/>
      <c r="LFL350" s="221"/>
      <c r="LFM350" s="221"/>
      <c r="LFN350" s="221"/>
      <c r="LFO350" s="221"/>
      <c r="LFP350" s="221"/>
      <c r="LFQ350" s="221"/>
      <c r="LFR350" s="221"/>
      <c r="LFS350" s="221"/>
      <c r="LFT350" s="221"/>
      <c r="LFU350" s="221"/>
      <c r="LFV350" s="221"/>
      <c r="LFW350" s="221"/>
      <c r="LFX350" s="221"/>
      <c r="LFY350" s="221"/>
      <c r="LFZ350" s="221"/>
      <c r="LGA350" s="221"/>
      <c r="LGB350" s="221"/>
      <c r="LGC350" s="221"/>
      <c r="LGD350" s="221"/>
      <c r="LGE350" s="221"/>
      <c r="LGF350" s="221"/>
      <c r="LGG350" s="221"/>
      <c r="LGH350" s="221"/>
      <c r="LGI350" s="221"/>
      <c r="LGJ350" s="221"/>
      <c r="LGK350" s="221"/>
      <c r="LGL350" s="221"/>
      <c r="LGM350" s="221"/>
      <c r="LGN350" s="221"/>
      <c r="LGO350" s="221"/>
      <c r="LGP350" s="221"/>
      <c r="LGQ350" s="221"/>
      <c r="LGR350" s="221"/>
      <c r="LGS350" s="221"/>
      <c r="LGT350" s="221"/>
      <c r="LGU350" s="221"/>
      <c r="LGV350" s="221"/>
      <c r="LGW350" s="221"/>
      <c r="LGX350" s="221"/>
      <c r="LGY350" s="221"/>
      <c r="LGZ350" s="221"/>
      <c r="LHA350" s="221"/>
      <c r="LHB350" s="221"/>
      <c r="LHC350" s="221"/>
      <c r="LHD350" s="221"/>
      <c r="LHE350" s="221"/>
      <c r="LHF350" s="221"/>
      <c r="LHG350" s="221"/>
      <c r="LHH350" s="221"/>
      <c r="LHI350" s="221"/>
      <c r="LHJ350" s="221"/>
      <c r="LHK350" s="221"/>
      <c r="LHL350" s="221"/>
      <c r="LHM350" s="221"/>
      <c r="LHN350" s="221"/>
      <c r="LHO350" s="221"/>
      <c r="LHP350" s="221"/>
      <c r="LHQ350" s="221"/>
      <c r="LHR350" s="221"/>
      <c r="LHS350" s="221"/>
      <c r="LHT350" s="221"/>
      <c r="LHU350" s="221"/>
      <c r="LHV350" s="221"/>
      <c r="LHW350" s="221"/>
      <c r="LHX350" s="221"/>
      <c r="LHY350" s="221"/>
      <c r="LHZ350" s="221"/>
      <c r="LIA350" s="221"/>
      <c r="LIB350" s="221"/>
      <c r="LIC350" s="221"/>
      <c r="LID350" s="221"/>
      <c r="LIE350" s="221"/>
      <c r="LIF350" s="221"/>
      <c r="LIG350" s="221"/>
      <c r="LIH350" s="221"/>
      <c r="LII350" s="221"/>
      <c r="LIJ350" s="221"/>
      <c r="LIK350" s="221"/>
      <c r="LIL350" s="221"/>
      <c r="LIM350" s="221"/>
      <c r="LIN350" s="221"/>
      <c r="LIO350" s="221"/>
      <c r="LIP350" s="221"/>
      <c r="LIQ350" s="221"/>
      <c r="LIR350" s="221"/>
      <c r="LIS350" s="221"/>
      <c r="LIT350" s="221"/>
      <c r="LIU350" s="221"/>
      <c r="LIV350" s="221"/>
      <c r="LIW350" s="221"/>
      <c r="LIX350" s="221"/>
      <c r="LIY350" s="221"/>
      <c r="LIZ350" s="221"/>
      <c r="LJA350" s="221"/>
      <c r="LJB350" s="221"/>
      <c r="LJC350" s="221"/>
      <c r="LJD350" s="221"/>
      <c r="LJE350" s="221"/>
      <c r="LJF350" s="221"/>
      <c r="LJG350" s="221"/>
      <c r="LJH350" s="221"/>
      <c r="LJI350" s="221"/>
      <c r="LJJ350" s="221"/>
      <c r="LJK350" s="221"/>
      <c r="LJL350" s="221"/>
      <c r="LJM350" s="221"/>
      <c r="LJN350" s="221"/>
      <c r="LJO350" s="221"/>
      <c r="LJP350" s="221"/>
      <c r="LJQ350" s="221"/>
      <c r="LJR350" s="221"/>
      <c r="LJS350" s="221"/>
      <c r="LJT350" s="221"/>
      <c r="LJU350" s="221"/>
      <c r="LJV350" s="221"/>
      <c r="LJW350" s="221"/>
      <c r="LJX350" s="221"/>
      <c r="LJY350" s="221"/>
      <c r="LJZ350" s="221"/>
      <c r="LKA350" s="221"/>
      <c r="LKB350" s="221"/>
      <c r="LKC350" s="221"/>
      <c r="LKD350" s="221"/>
      <c r="LKE350" s="221"/>
      <c r="LKF350" s="221"/>
      <c r="LKG350" s="221"/>
      <c r="LKH350" s="221"/>
      <c r="LKI350" s="221"/>
      <c r="LKJ350" s="221"/>
      <c r="LKK350" s="221"/>
      <c r="LKL350" s="221"/>
      <c r="LKM350" s="221"/>
      <c r="LKN350" s="221"/>
      <c r="LKO350" s="221"/>
      <c r="LKP350" s="221"/>
      <c r="LKQ350" s="221"/>
      <c r="LKR350" s="221"/>
      <c r="LKS350" s="221"/>
      <c r="LKT350" s="221"/>
      <c r="LKU350" s="221"/>
      <c r="LKV350" s="221"/>
      <c r="LKW350" s="221"/>
      <c r="LKX350" s="221"/>
      <c r="LKY350" s="221"/>
      <c r="LKZ350" s="221"/>
      <c r="LLA350" s="221"/>
      <c r="LLB350" s="221"/>
      <c r="LLC350" s="221"/>
      <c r="LLD350" s="221"/>
      <c r="LLE350" s="221"/>
      <c r="LLF350" s="221"/>
      <c r="LLG350" s="221"/>
      <c r="LLH350" s="221"/>
      <c r="LLI350" s="221"/>
      <c r="LLJ350" s="221"/>
      <c r="LLK350" s="221"/>
      <c r="LLL350" s="221"/>
      <c r="LLM350" s="221"/>
      <c r="LLN350" s="221"/>
      <c r="LLO350" s="221"/>
      <c r="LLP350" s="221"/>
      <c r="LLQ350" s="221"/>
      <c r="LLR350" s="221"/>
      <c r="LLS350" s="221"/>
      <c r="LLT350" s="221"/>
      <c r="LLU350" s="221"/>
      <c r="LLV350" s="221"/>
      <c r="LLW350" s="221"/>
      <c r="LLX350" s="221"/>
      <c r="LLY350" s="221"/>
      <c r="LLZ350" s="221"/>
      <c r="LMA350" s="221"/>
      <c r="LMB350" s="221"/>
      <c r="LMC350" s="221"/>
      <c r="LMD350" s="221"/>
      <c r="LME350" s="221"/>
      <c r="LMF350" s="221"/>
      <c r="LMG350" s="221"/>
      <c r="LMH350" s="221"/>
      <c r="LMI350" s="221"/>
      <c r="LMJ350" s="221"/>
      <c r="LMK350" s="221"/>
      <c r="LML350" s="221"/>
      <c r="LMM350" s="221"/>
      <c r="LMN350" s="221"/>
      <c r="LMO350" s="221"/>
      <c r="LMP350" s="221"/>
      <c r="LMQ350" s="221"/>
      <c r="LMR350" s="221"/>
      <c r="LMS350" s="221"/>
      <c r="LMT350" s="221"/>
      <c r="LMU350" s="221"/>
      <c r="LMV350" s="221"/>
      <c r="LMW350" s="221"/>
      <c r="LMX350" s="221"/>
      <c r="LMY350" s="221"/>
      <c r="LMZ350" s="221"/>
      <c r="LNA350" s="221"/>
      <c r="LNB350" s="221"/>
      <c r="LNC350" s="221"/>
      <c r="LND350" s="221"/>
      <c r="LNE350" s="221"/>
      <c r="LNF350" s="221"/>
      <c r="LNG350" s="221"/>
      <c r="LNH350" s="221"/>
      <c r="LNI350" s="221"/>
      <c r="LNJ350" s="221"/>
      <c r="LNK350" s="221"/>
      <c r="LNL350" s="221"/>
      <c r="LNM350" s="221"/>
      <c r="LNN350" s="221"/>
      <c r="LNO350" s="221"/>
      <c r="LNP350" s="221"/>
      <c r="LNQ350" s="221"/>
      <c r="LNR350" s="221"/>
      <c r="LNS350" s="221"/>
      <c r="LNT350" s="221"/>
      <c r="LNU350" s="221"/>
      <c r="LNV350" s="221"/>
      <c r="LNW350" s="221"/>
      <c r="LNX350" s="221"/>
      <c r="LNY350" s="221"/>
      <c r="LNZ350" s="221"/>
      <c r="LOA350" s="221"/>
      <c r="LOB350" s="221"/>
      <c r="LOC350" s="221"/>
      <c r="LOD350" s="221"/>
      <c r="LOE350" s="221"/>
      <c r="LOF350" s="221"/>
      <c r="LOG350" s="221"/>
      <c r="LOH350" s="221"/>
      <c r="LOI350" s="221"/>
      <c r="LOJ350" s="221"/>
      <c r="LOK350" s="221"/>
      <c r="LOL350" s="221"/>
      <c r="LOM350" s="221"/>
      <c r="LON350" s="221"/>
      <c r="LOO350" s="221"/>
      <c r="LOP350" s="221"/>
      <c r="LOQ350" s="221"/>
      <c r="LOR350" s="221"/>
      <c r="LOS350" s="221"/>
      <c r="LOT350" s="221"/>
      <c r="LOU350" s="221"/>
      <c r="LOV350" s="221"/>
      <c r="LOW350" s="221"/>
      <c r="LOX350" s="221"/>
      <c r="LOY350" s="221"/>
      <c r="LOZ350" s="221"/>
      <c r="LPA350" s="221"/>
      <c r="LPB350" s="221"/>
      <c r="LPC350" s="221"/>
      <c r="LPD350" s="221"/>
      <c r="LPE350" s="221"/>
      <c r="LPF350" s="221"/>
      <c r="LPG350" s="221"/>
      <c r="LPH350" s="221"/>
      <c r="LPI350" s="221"/>
      <c r="LPJ350" s="221"/>
      <c r="LPK350" s="221"/>
      <c r="LPL350" s="221"/>
      <c r="LPM350" s="221"/>
      <c r="LPN350" s="221"/>
      <c r="LPO350" s="221"/>
      <c r="LPP350" s="221"/>
      <c r="LPQ350" s="221"/>
      <c r="LPR350" s="221"/>
      <c r="LPS350" s="221"/>
      <c r="LPT350" s="221"/>
      <c r="LPU350" s="221"/>
      <c r="LPV350" s="221"/>
      <c r="LPW350" s="221"/>
      <c r="LPX350" s="221"/>
      <c r="LPY350" s="221"/>
      <c r="LPZ350" s="221"/>
      <c r="LQA350" s="221"/>
      <c r="LQB350" s="221"/>
      <c r="LQC350" s="221"/>
      <c r="LQD350" s="221"/>
      <c r="LQE350" s="221"/>
      <c r="LQF350" s="221"/>
      <c r="LQG350" s="221"/>
      <c r="LQH350" s="221"/>
      <c r="LQI350" s="221"/>
      <c r="LQJ350" s="221"/>
      <c r="LQK350" s="221"/>
      <c r="LQL350" s="221"/>
      <c r="LQM350" s="221"/>
      <c r="LQN350" s="221"/>
      <c r="LQO350" s="221"/>
      <c r="LQP350" s="221"/>
      <c r="LQQ350" s="221"/>
      <c r="LQR350" s="221"/>
      <c r="LQS350" s="221"/>
      <c r="LQT350" s="221"/>
      <c r="LQU350" s="221"/>
      <c r="LQV350" s="221"/>
      <c r="LQW350" s="221"/>
      <c r="LQX350" s="221"/>
      <c r="LQY350" s="221"/>
      <c r="LQZ350" s="221"/>
      <c r="LRA350" s="221"/>
      <c r="LRB350" s="221"/>
      <c r="LRC350" s="221"/>
      <c r="LRD350" s="221"/>
      <c r="LRE350" s="221"/>
      <c r="LRF350" s="221"/>
      <c r="LRG350" s="221"/>
      <c r="LRH350" s="221"/>
      <c r="LRI350" s="221"/>
      <c r="LRJ350" s="221"/>
      <c r="LRK350" s="221"/>
      <c r="LRL350" s="221"/>
      <c r="LRM350" s="221"/>
      <c r="LRN350" s="221"/>
      <c r="LRO350" s="221"/>
      <c r="LRP350" s="221"/>
      <c r="LRQ350" s="221"/>
      <c r="LRR350" s="221"/>
      <c r="LRS350" s="221"/>
      <c r="LRT350" s="221"/>
      <c r="LRU350" s="221"/>
      <c r="LRV350" s="221"/>
      <c r="LRW350" s="221"/>
      <c r="LRX350" s="221"/>
      <c r="LRY350" s="221"/>
      <c r="LRZ350" s="221"/>
      <c r="LSA350" s="221"/>
      <c r="LSB350" s="221"/>
      <c r="LSC350" s="221"/>
      <c r="LSD350" s="221"/>
      <c r="LSE350" s="221"/>
      <c r="LSF350" s="221"/>
      <c r="LSG350" s="221"/>
      <c r="LSH350" s="221"/>
      <c r="LSI350" s="221"/>
      <c r="LSJ350" s="221"/>
      <c r="LSK350" s="221"/>
      <c r="LSL350" s="221"/>
      <c r="LSM350" s="221"/>
      <c r="LSN350" s="221"/>
      <c r="LSO350" s="221"/>
      <c r="LSP350" s="221"/>
      <c r="LSQ350" s="221"/>
      <c r="LSR350" s="221"/>
      <c r="LSS350" s="221"/>
      <c r="LST350" s="221"/>
      <c r="LSU350" s="221"/>
      <c r="LSV350" s="221"/>
      <c r="LSW350" s="221"/>
      <c r="LSX350" s="221"/>
      <c r="LSY350" s="221"/>
      <c r="LSZ350" s="221"/>
      <c r="LTA350" s="221"/>
      <c r="LTB350" s="221"/>
      <c r="LTC350" s="221"/>
      <c r="LTD350" s="221"/>
      <c r="LTE350" s="221"/>
      <c r="LTF350" s="221"/>
      <c r="LTG350" s="221"/>
      <c r="LTH350" s="221"/>
      <c r="LTI350" s="221"/>
      <c r="LTJ350" s="221"/>
      <c r="LTK350" s="221"/>
      <c r="LTL350" s="221"/>
      <c r="LTM350" s="221"/>
      <c r="LTN350" s="221"/>
      <c r="LTO350" s="221"/>
      <c r="LTP350" s="221"/>
      <c r="LTQ350" s="221"/>
      <c r="LTR350" s="221"/>
      <c r="LTS350" s="221"/>
      <c r="LTT350" s="221"/>
      <c r="LTU350" s="221"/>
      <c r="LTV350" s="221"/>
      <c r="LTW350" s="221"/>
      <c r="LTX350" s="221"/>
      <c r="LTY350" s="221"/>
      <c r="LTZ350" s="221"/>
      <c r="LUA350" s="221"/>
      <c r="LUB350" s="221"/>
      <c r="LUC350" s="221"/>
      <c r="LUD350" s="221"/>
      <c r="LUE350" s="221"/>
      <c r="LUF350" s="221"/>
      <c r="LUG350" s="221"/>
      <c r="LUH350" s="221"/>
      <c r="LUI350" s="221"/>
      <c r="LUJ350" s="221"/>
      <c r="LUK350" s="221"/>
      <c r="LUL350" s="221"/>
      <c r="LUM350" s="221"/>
      <c r="LUN350" s="221"/>
      <c r="LUO350" s="221"/>
      <c r="LUP350" s="221"/>
      <c r="LUQ350" s="221"/>
      <c r="LUR350" s="221"/>
      <c r="LUS350" s="221"/>
      <c r="LUT350" s="221"/>
      <c r="LUU350" s="221"/>
      <c r="LUV350" s="221"/>
      <c r="LUW350" s="221"/>
      <c r="LUX350" s="221"/>
      <c r="LUY350" s="221"/>
      <c r="LUZ350" s="221"/>
      <c r="LVA350" s="221"/>
      <c r="LVB350" s="221"/>
      <c r="LVC350" s="221"/>
      <c r="LVD350" s="221"/>
      <c r="LVE350" s="221"/>
      <c r="LVF350" s="221"/>
      <c r="LVG350" s="221"/>
      <c r="LVH350" s="221"/>
      <c r="LVI350" s="221"/>
      <c r="LVJ350" s="221"/>
      <c r="LVK350" s="221"/>
      <c r="LVL350" s="221"/>
      <c r="LVM350" s="221"/>
      <c r="LVN350" s="221"/>
      <c r="LVO350" s="221"/>
      <c r="LVP350" s="221"/>
      <c r="LVQ350" s="221"/>
      <c r="LVR350" s="221"/>
      <c r="LVS350" s="221"/>
      <c r="LVT350" s="221"/>
      <c r="LVU350" s="221"/>
      <c r="LVV350" s="221"/>
      <c r="LVW350" s="221"/>
      <c r="LVX350" s="221"/>
      <c r="LVY350" s="221"/>
      <c r="LVZ350" s="221"/>
      <c r="LWA350" s="221"/>
      <c r="LWB350" s="221"/>
      <c r="LWC350" s="221"/>
      <c r="LWD350" s="221"/>
      <c r="LWE350" s="221"/>
      <c r="LWF350" s="221"/>
      <c r="LWG350" s="221"/>
      <c r="LWH350" s="221"/>
      <c r="LWI350" s="221"/>
      <c r="LWJ350" s="221"/>
      <c r="LWK350" s="221"/>
      <c r="LWL350" s="221"/>
      <c r="LWM350" s="221"/>
      <c r="LWN350" s="221"/>
      <c r="LWO350" s="221"/>
      <c r="LWP350" s="221"/>
      <c r="LWQ350" s="221"/>
      <c r="LWR350" s="221"/>
      <c r="LWS350" s="221"/>
      <c r="LWT350" s="221"/>
      <c r="LWU350" s="221"/>
      <c r="LWV350" s="221"/>
      <c r="LWW350" s="221"/>
      <c r="LWX350" s="221"/>
      <c r="LWY350" s="221"/>
      <c r="LWZ350" s="221"/>
      <c r="LXA350" s="221"/>
      <c r="LXB350" s="221"/>
      <c r="LXC350" s="221"/>
      <c r="LXD350" s="221"/>
      <c r="LXE350" s="221"/>
      <c r="LXF350" s="221"/>
      <c r="LXG350" s="221"/>
      <c r="LXH350" s="221"/>
      <c r="LXI350" s="221"/>
      <c r="LXJ350" s="221"/>
      <c r="LXK350" s="221"/>
      <c r="LXL350" s="221"/>
      <c r="LXM350" s="221"/>
      <c r="LXN350" s="221"/>
      <c r="LXO350" s="221"/>
      <c r="LXP350" s="221"/>
      <c r="LXQ350" s="221"/>
      <c r="LXR350" s="221"/>
      <c r="LXS350" s="221"/>
      <c r="LXT350" s="221"/>
      <c r="LXU350" s="221"/>
      <c r="LXV350" s="221"/>
      <c r="LXW350" s="221"/>
      <c r="LXX350" s="221"/>
      <c r="LXY350" s="221"/>
      <c r="LXZ350" s="221"/>
      <c r="LYA350" s="221"/>
      <c r="LYB350" s="221"/>
      <c r="LYC350" s="221"/>
      <c r="LYD350" s="221"/>
      <c r="LYE350" s="221"/>
      <c r="LYF350" s="221"/>
      <c r="LYG350" s="221"/>
      <c r="LYH350" s="221"/>
      <c r="LYI350" s="221"/>
      <c r="LYJ350" s="221"/>
      <c r="LYK350" s="221"/>
      <c r="LYL350" s="221"/>
      <c r="LYM350" s="221"/>
      <c r="LYN350" s="221"/>
      <c r="LYO350" s="221"/>
      <c r="LYP350" s="221"/>
      <c r="LYQ350" s="221"/>
      <c r="LYR350" s="221"/>
      <c r="LYS350" s="221"/>
      <c r="LYT350" s="221"/>
      <c r="LYU350" s="221"/>
      <c r="LYV350" s="221"/>
      <c r="LYW350" s="221"/>
      <c r="LYX350" s="221"/>
      <c r="LYY350" s="221"/>
      <c r="LYZ350" s="221"/>
      <c r="LZA350" s="221"/>
      <c r="LZB350" s="221"/>
      <c r="LZC350" s="221"/>
      <c r="LZD350" s="221"/>
      <c r="LZE350" s="221"/>
      <c r="LZF350" s="221"/>
      <c r="LZG350" s="221"/>
      <c r="LZH350" s="221"/>
      <c r="LZI350" s="221"/>
      <c r="LZJ350" s="221"/>
      <c r="LZK350" s="221"/>
      <c r="LZL350" s="221"/>
      <c r="LZM350" s="221"/>
      <c r="LZN350" s="221"/>
      <c r="LZO350" s="221"/>
      <c r="LZP350" s="221"/>
      <c r="LZQ350" s="221"/>
      <c r="LZR350" s="221"/>
      <c r="LZS350" s="221"/>
      <c r="LZT350" s="221"/>
      <c r="LZU350" s="221"/>
      <c r="LZV350" s="221"/>
      <c r="LZW350" s="221"/>
      <c r="LZX350" s="221"/>
      <c r="LZY350" s="221"/>
      <c r="LZZ350" s="221"/>
      <c r="MAA350" s="221"/>
      <c r="MAB350" s="221"/>
      <c r="MAC350" s="221"/>
      <c r="MAD350" s="221"/>
      <c r="MAE350" s="221"/>
      <c r="MAF350" s="221"/>
      <c r="MAG350" s="221"/>
      <c r="MAH350" s="221"/>
      <c r="MAI350" s="221"/>
      <c r="MAJ350" s="221"/>
      <c r="MAK350" s="221"/>
      <c r="MAL350" s="221"/>
      <c r="MAM350" s="221"/>
      <c r="MAN350" s="221"/>
      <c r="MAO350" s="221"/>
      <c r="MAP350" s="221"/>
      <c r="MAQ350" s="221"/>
      <c r="MAR350" s="221"/>
      <c r="MAS350" s="221"/>
      <c r="MAT350" s="221"/>
      <c r="MAU350" s="221"/>
      <c r="MAV350" s="221"/>
      <c r="MAW350" s="221"/>
      <c r="MAX350" s="221"/>
      <c r="MAY350" s="221"/>
      <c r="MAZ350" s="221"/>
      <c r="MBA350" s="221"/>
      <c r="MBB350" s="221"/>
      <c r="MBC350" s="221"/>
      <c r="MBD350" s="221"/>
      <c r="MBE350" s="221"/>
      <c r="MBF350" s="221"/>
      <c r="MBG350" s="221"/>
      <c r="MBH350" s="221"/>
      <c r="MBI350" s="221"/>
      <c r="MBJ350" s="221"/>
      <c r="MBK350" s="221"/>
      <c r="MBL350" s="221"/>
      <c r="MBM350" s="221"/>
      <c r="MBN350" s="221"/>
      <c r="MBO350" s="221"/>
      <c r="MBP350" s="221"/>
      <c r="MBQ350" s="221"/>
      <c r="MBR350" s="221"/>
      <c r="MBS350" s="221"/>
      <c r="MBT350" s="221"/>
      <c r="MBU350" s="221"/>
      <c r="MBV350" s="221"/>
      <c r="MBW350" s="221"/>
      <c r="MBX350" s="221"/>
      <c r="MBY350" s="221"/>
      <c r="MBZ350" s="221"/>
      <c r="MCA350" s="221"/>
      <c r="MCB350" s="221"/>
      <c r="MCC350" s="221"/>
      <c r="MCD350" s="221"/>
      <c r="MCE350" s="221"/>
      <c r="MCF350" s="221"/>
      <c r="MCG350" s="221"/>
      <c r="MCH350" s="221"/>
      <c r="MCI350" s="221"/>
      <c r="MCJ350" s="221"/>
      <c r="MCK350" s="221"/>
      <c r="MCL350" s="221"/>
      <c r="MCM350" s="221"/>
      <c r="MCN350" s="221"/>
      <c r="MCO350" s="221"/>
      <c r="MCP350" s="221"/>
      <c r="MCQ350" s="221"/>
      <c r="MCR350" s="221"/>
      <c r="MCS350" s="221"/>
      <c r="MCT350" s="221"/>
      <c r="MCU350" s="221"/>
      <c r="MCV350" s="221"/>
      <c r="MCW350" s="221"/>
      <c r="MCX350" s="221"/>
      <c r="MCY350" s="221"/>
      <c r="MCZ350" s="221"/>
      <c r="MDA350" s="221"/>
      <c r="MDB350" s="221"/>
      <c r="MDC350" s="221"/>
      <c r="MDD350" s="221"/>
      <c r="MDE350" s="221"/>
      <c r="MDF350" s="221"/>
      <c r="MDG350" s="221"/>
      <c r="MDH350" s="221"/>
      <c r="MDI350" s="221"/>
      <c r="MDJ350" s="221"/>
      <c r="MDK350" s="221"/>
      <c r="MDL350" s="221"/>
      <c r="MDM350" s="221"/>
      <c r="MDN350" s="221"/>
      <c r="MDO350" s="221"/>
      <c r="MDP350" s="221"/>
      <c r="MDQ350" s="221"/>
      <c r="MDR350" s="221"/>
      <c r="MDS350" s="221"/>
      <c r="MDT350" s="221"/>
      <c r="MDU350" s="221"/>
      <c r="MDV350" s="221"/>
      <c r="MDW350" s="221"/>
      <c r="MDX350" s="221"/>
      <c r="MDY350" s="221"/>
      <c r="MDZ350" s="221"/>
      <c r="MEA350" s="221"/>
      <c r="MEB350" s="221"/>
      <c r="MEC350" s="221"/>
      <c r="MED350" s="221"/>
      <c r="MEE350" s="221"/>
      <c r="MEF350" s="221"/>
      <c r="MEG350" s="221"/>
      <c r="MEH350" s="221"/>
      <c r="MEI350" s="221"/>
      <c r="MEJ350" s="221"/>
      <c r="MEK350" s="221"/>
      <c r="MEL350" s="221"/>
      <c r="MEM350" s="221"/>
      <c r="MEN350" s="221"/>
      <c r="MEO350" s="221"/>
      <c r="MEP350" s="221"/>
      <c r="MEQ350" s="221"/>
      <c r="MER350" s="221"/>
      <c r="MES350" s="221"/>
      <c r="MET350" s="221"/>
      <c r="MEU350" s="221"/>
      <c r="MEV350" s="221"/>
      <c r="MEW350" s="221"/>
      <c r="MEX350" s="221"/>
      <c r="MEY350" s="221"/>
      <c r="MEZ350" s="221"/>
      <c r="MFA350" s="221"/>
      <c r="MFB350" s="221"/>
      <c r="MFC350" s="221"/>
      <c r="MFD350" s="221"/>
      <c r="MFE350" s="221"/>
      <c r="MFF350" s="221"/>
      <c r="MFG350" s="221"/>
      <c r="MFH350" s="221"/>
      <c r="MFI350" s="221"/>
      <c r="MFJ350" s="221"/>
      <c r="MFK350" s="221"/>
      <c r="MFL350" s="221"/>
      <c r="MFM350" s="221"/>
      <c r="MFN350" s="221"/>
      <c r="MFO350" s="221"/>
      <c r="MFP350" s="221"/>
      <c r="MFQ350" s="221"/>
      <c r="MFR350" s="221"/>
      <c r="MFS350" s="221"/>
      <c r="MFT350" s="221"/>
      <c r="MFU350" s="221"/>
      <c r="MFV350" s="221"/>
      <c r="MFW350" s="221"/>
      <c r="MFX350" s="221"/>
      <c r="MFY350" s="221"/>
      <c r="MFZ350" s="221"/>
      <c r="MGA350" s="221"/>
      <c r="MGB350" s="221"/>
      <c r="MGC350" s="221"/>
      <c r="MGD350" s="221"/>
      <c r="MGE350" s="221"/>
      <c r="MGF350" s="221"/>
      <c r="MGG350" s="221"/>
      <c r="MGH350" s="221"/>
      <c r="MGI350" s="221"/>
      <c r="MGJ350" s="221"/>
      <c r="MGK350" s="221"/>
      <c r="MGL350" s="221"/>
      <c r="MGM350" s="221"/>
      <c r="MGN350" s="221"/>
      <c r="MGO350" s="221"/>
      <c r="MGP350" s="221"/>
      <c r="MGQ350" s="221"/>
      <c r="MGR350" s="221"/>
      <c r="MGS350" s="221"/>
      <c r="MGT350" s="221"/>
      <c r="MGU350" s="221"/>
      <c r="MGV350" s="221"/>
      <c r="MGW350" s="221"/>
      <c r="MGX350" s="221"/>
      <c r="MGY350" s="221"/>
      <c r="MGZ350" s="221"/>
      <c r="MHA350" s="221"/>
      <c r="MHB350" s="221"/>
      <c r="MHC350" s="221"/>
      <c r="MHD350" s="221"/>
      <c r="MHE350" s="221"/>
      <c r="MHF350" s="221"/>
      <c r="MHG350" s="221"/>
      <c r="MHH350" s="221"/>
      <c r="MHI350" s="221"/>
      <c r="MHJ350" s="221"/>
      <c r="MHK350" s="221"/>
      <c r="MHL350" s="221"/>
      <c r="MHM350" s="221"/>
      <c r="MHN350" s="221"/>
      <c r="MHO350" s="221"/>
      <c r="MHP350" s="221"/>
      <c r="MHQ350" s="221"/>
      <c r="MHR350" s="221"/>
      <c r="MHS350" s="221"/>
      <c r="MHT350" s="221"/>
      <c r="MHU350" s="221"/>
      <c r="MHV350" s="221"/>
      <c r="MHW350" s="221"/>
      <c r="MHX350" s="221"/>
      <c r="MHY350" s="221"/>
      <c r="MHZ350" s="221"/>
      <c r="MIA350" s="221"/>
      <c r="MIB350" s="221"/>
      <c r="MIC350" s="221"/>
      <c r="MID350" s="221"/>
      <c r="MIE350" s="221"/>
      <c r="MIF350" s="221"/>
      <c r="MIG350" s="221"/>
      <c r="MIH350" s="221"/>
      <c r="MII350" s="221"/>
      <c r="MIJ350" s="221"/>
      <c r="MIK350" s="221"/>
      <c r="MIL350" s="221"/>
      <c r="MIM350" s="221"/>
      <c r="MIN350" s="221"/>
      <c r="MIO350" s="221"/>
      <c r="MIP350" s="221"/>
      <c r="MIQ350" s="221"/>
      <c r="MIR350" s="221"/>
      <c r="MIS350" s="221"/>
      <c r="MIT350" s="221"/>
      <c r="MIU350" s="221"/>
      <c r="MIV350" s="221"/>
      <c r="MIW350" s="221"/>
      <c r="MIX350" s="221"/>
      <c r="MIY350" s="221"/>
      <c r="MIZ350" s="221"/>
      <c r="MJA350" s="221"/>
      <c r="MJB350" s="221"/>
      <c r="MJC350" s="221"/>
      <c r="MJD350" s="221"/>
      <c r="MJE350" s="221"/>
      <c r="MJF350" s="221"/>
      <c r="MJG350" s="221"/>
      <c r="MJH350" s="221"/>
      <c r="MJI350" s="221"/>
      <c r="MJJ350" s="221"/>
      <c r="MJK350" s="221"/>
      <c r="MJL350" s="221"/>
      <c r="MJM350" s="221"/>
      <c r="MJN350" s="221"/>
      <c r="MJO350" s="221"/>
      <c r="MJP350" s="221"/>
      <c r="MJQ350" s="221"/>
      <c r="MJR350" s="221"/>
      <c r="MJS350" s="221"/>
      <c r="MJT350" s="221"/>
      <c r="MJU350" s="221"/>
      <c r="MJV350" s="221"/>
      <c r="MJW350" s="221"/>
      <c r="MJX350" s="221"/>
      <c r="MJY350" s="221"/>
      <c r="MJZ350" s="221"/>
      <c r="MKA350" s="221"/>
      <c r="MKB350" s="221"/>
      <c r="MKC350" s="221"/>
      <c r="MKD350" s="221"/>
      <c r="MKE350" s="221"/>
      <c r="MKF350" s="221"/>
      <c r="MKG350" s="221"/>
      <c r="MKH350" s="221"/>
      <c r="MKI350" s="221"/>
      <c r="MKJ350" s="221"/>
      <c r="MKK350" s="221"/>
      <c r="MKL350" s="221"/>
      <c r="MKM350" s="221"/>
      <c r="MKN350" s="221"/>
      <c r="MKO350" s="221"/>
      <c r="MKP350" s="221"/>
      <c r="MKQ350" s="221"/>
      <c r="MKR350" s="221"/>
      <c r="MKS350" s="221"/>
      <c r="MKT350" s="221"/>
      <c r="MKU350" s="221"/>
      <c r="MKV350" s="221"/>
      <c r="MKW350" s="221"/>
      <c r="MKX350" s="221"/>
      <c r="MKY350" s="221"/>
      <c r="MKZ350" s="221"/>
      <c r="MLA350" s="221"/>
      <c r="MLB350" s="221"/>
      <c r="MLC350" s="221"/>
      <c r="MLD350" s="221"/>
      <c r="MLE350" s="221"/>
      <c r="MLF350" s="221"/>
      <c r="MLG350" s="221"/>
      <c r="MLH350" s="221"/>
      <c r="MLI350" s="221"/>
      <c r="MLJ350" s="221"/>
      <c r="MLK350" s="221"/>
      <c r="MLL350" s="221"/>
      <c r="MLM350" s="221"/>
      <c r="MLN350" s="221"/>
      <c r="MLO350" s="221"/>
      <c r="MLP350" s="221"/>
      <c r="MLQ350" s="221"/>
      <c r="MLR350" s="221"/>
      <c r="MLS350" s="221"/>
      <c r="MLT350" s="221"/>
      <c r="MLU350" s="221"/>
      <c r="MLV350" s="221"/>
      <c r="MLW350" s="221"/>
      <c r="MLX350" s="221"/>
      <c r="MLY350" s="221"/>
      <c r="MLZ350" s="221"/>
      <c r="MMA350" s="221"/>
      <c r="MMB350" s="221"/>
      <c r="MMC350" s="221"/>
      <c r="MMD350" s="221"/>
      <c r="MME350" s="221"/>
      <c r="MMF350" s="221"/>
      <c r="MMG350" s="221"/>
      <c r="MMH350" s="221"/>
      <c r="MMI350" s="221"/>
      <c r="MMJ350" s="221"/>
      <c r="MMK350" s="221"/>
      <c r="MML350" s="221"/>
      <c r="MMM350" s="221"/>
      <c r="MMN350" s="221"/>
      <c r="MMO350" s="221"/>
      <c r="MMP350" s="221"/>
      <c r="MMQ350" s="221"/>
      <c r="MMR350" s="221"/>
      <c r="MMS350" s="221"/>
      <c r="MMT350" s="221"/>
      <c r="MMU350" s="221"/>
      <c r="MMV350" s="221"/>
      <c r="MMW350" s="221"/>
      <c r="MMX350" s="221"/>
      <c r="MMY350" s="221"/>
      <c r="MMZ350" s="221"/>
      <c r="MNA350" s="221"/>
      <c r="MNB350" s="221"/>
      <c r="MNC350" s="221"/>
      <c r="MND350" s="221"/>
      <c r="MNE350" s="221"/>
      <c r="MNF350" s="221"/>
      <c r="MNG350" s="221"/>
      <c r="MNH350" s="221"/>
      <c r="MNI350" s="221"/>
      <c r="MNJ350" s="221"/>
      <c r="MNK350" s="221"/>
      <c r="MNL350" s="221"/>
      <c r="MNM350" s="221"/>
      <c r="MNN350" s="221"/>
      <c r="MNO350" s="221"/>
      <c r="MNP350" s="221"/>
      <c r="MNQ350" s="221"/>
      <c r="MNR350" s="221"/>
      <c r="MNS350" s="221"/>
      <c r="MNT350" s="221"/>
      <c r="MNU350" s="221"/>
      <c r="MNV350" s="221"/>
      <c r="MNW350" s="221"/>
      <c r="MNX350" s="221"/>
      <c r="MNY350" s="221"/>
      <c r="MNZ350" s="221"/>
      <c r="MOA350" s="221"/>
      <c r="MOB350" s="221"/>
      <c r="MOC350" s="221"/>
      <c r="MOD350" s="221"/>
      <c r="MOE350" s="221"/>
      <c r="MOF350" s="221"/>
      <c r="MOG350" s="221"/>
      <c r="MOH350" s="221"/>
      <c r="MOI350" s="221"/>
      <c r="MOJ350" s="221"/>
      <c r="MOK350" s="221"/>
      <c r="MOL350" s="221"/>
      <c r="MOM350" s="221"/>
      <c r="MON350" s="221"/>
      <c r="MOO350" s="221"/>
      <c r="MOP350" s="221"/>
      <c r="MOQ350" s="221"/>
      <c r="MOR350" s="221"/>
      <c r="MOS350" s="221"/>
      <c r="MOT350" s="221"/>
      <c r="MOU350" s="221"/>
      <c r="MOV350" s="221"/>
      <c r="MOW350" s="221"/>
      <c r="MOX350" s="221"/>
      <c r="MOY350" s="221"/>
      <c r="MOZ350" s="221"/>
      <c r="MPA350" s="221"/>
      <c r="MPB350" s="221"/>
      <c r="MPC350" s="221"/>
      <c r="MPD350" s="221"/>
      <c r="MPE350" s="221"/>
      <c r="MPF350" s="221"/>
      <c r="MPG350" s="221"/>
      <c r="MPH350" s="221"/>
      <c r="MPI350" s="221"/>
      <c r="MPJ350" s="221"/>
      <c r="MPK350" s="221"/>
      <c r="MPL350" s="221"/>
      <c r="MPM350" s="221"/>
      <c r="MPN350" s="221"/>
      <c r="MPO350" s="221"/>
      <c r="MPP350" s="221"/>
      <c r="MPQ350" s="221"/>
      <c r="MPR350" s="221"/>
      <c r="MPS350" s="221"/>
      <c r="MPT350" s="221"/>
      <c r="MPU350" s="221"/>
      <c r="MPV350" s="221"/>
      <c r="MPW350" s="221"/>
      <c r="MPX350" s="221"/>
      <c r="MPY350" s="221"/>
      <c r="MPZ350" s="221"/>
      <c r="MQA350" s="221"/>
      <c r="MQB350" s="221"/>
      <c r="MQC350" s="221"/>
      <c r="MQD350" s="221"/>
      <c r="MQE350" s="221"/>
      <c r="MQF350" s="221"/>
      <c r="MQG350" s="221"/>
      <c r="MQH350" s="221"/>
      <c r="MQI350" s="221"/>
      <c r="MQJ350" s="221"/>
      <c r="MQK350" s="221"/>
      <c r="MQL350" s="221"/>
      <c r="MQM350" s="221"/>
      <c r="MQN350" s="221"/>
      <c r="MQO350" s="221"/>
      <c r="MQP350" s="221"/>
      <c r="MQQ350" s="221"/>
      <c r="MQR350" s="221"/>
      <c r="MQS350" s="221"/>
      <c r="MQT350" s="221"/>
      <c r="MQU350" s="221"/>
      <c r="MQV350" s="221"/>
      <c r="MQW350" s="221"/>
      <c r="MQX350" s="221"/>
      <c r="MQY350" s="221"/>
      <c r="MQZ350" s="221"/>
      <c r="MRA350" s="221"/>
      <c r="MRB350" s="221"/>
      <c r="MRC350" s="221"/>
      <c r="MRD350" s="221"/>
      <c r="MRE350" s="221"/>
      <c r="MRF350" s="221"/>
      <c r="MRG350" s="221"/>
      <c r="MRH350" s="221"/>
      <c r="MRI350" s="221"/>
      <c r="MRJ350" s="221"/>
      <c r="MRK350" s="221"/>
      <c r="MRL350" s="221"/>
      <c r="MRM350" s="221"/>
      <c r="MRN350" s="221"/>
      <c r="MRO350" s="221"/>
      <c r="MRP350" s="221"/>
      <c r="MRQ350" s="221"/>
      <c r="MRR350" s="221"/>
      <c r="MRS350" s="221"/>
      <c r="MRT350" s="221"/>
      <c r="MRU350" s="221"/>
      <c r="MRV350" s="221"/>
      <c r="MRW350" s="221"/>
      <c r="MRX350" s="221"/>
      <c r="MRY350" s="221"/>
      <c r="MRZ350" s="221"/>
      <c r="MSA350" s="221"/>
      <c r="MSB350" s="221"/>
      <c r="MSC350" s="221"/>
      <c r="MSD350" s="221"/>
      <c r="MSE350" s="221"/>
      <c r="MSF350" s="221"/>
      <c r="MSG350" s="221"/>
      <c r="MSH350" s="221"/>
      <c r="MSI350" s="221"/>
      <c r="MSJ350" s="221"/>
      <c r="MSK350" s="221"/>
      <c r="MSL350" s="221"/>
      <c r="MSM350" s="221"/>
      <c r="MSN350" s="221"/>
      <c r="MSO350" s="221"/>
      <c r="MSP350" s="221"/>
      <c r="MSQ350" s="221"/>
      <c r="MSR350" s="221"/>
      <c r="MSS350" s="221"/>
      <c r="MST350" s="221"/>
      <c r="MSU350" s="221"/>
      <c r="MSV350" s="221"/>
      <c r="MSW350" s="221"/>
      <c r="MSX350" s="221"/>
      <c r="MSY350" s="221"/>
      <c r="MSZ350" s="221"/>
      <c r="MTA350" s="221"/>
      <c r="MTB350" s="221"/>
      <c r="MTC350" s="221"/>
      <c r="MTD350" s="221"/>
      <c r="MTE350" s="221"/>
      <c r="MTF350" s="221"/>
      <c r="MTG350" s="221"/>
      <c r="MTH350" s="221"/>
      <c r="MTI350" s="221"/>
      <c r="MTJ350" s="221"/>
      <c r="MTK350" s="221"/>
      <c r="MTL350" s="221"/>
      <c r="MTM350" s="221"/>
      <c r="MTN350" s="221"/>
      <c r="MTO350" s="221"/>
      <c r="MTP350" s="221"/>
      <c r="MTQ350" s="221"/>
      <c r="MTR350" s="221"/>
      <c r="MTS350" s="221"/>
      <c r="MTT350" s="221"/>
      <c r="MTU350" s="221"/>
      <c r="MTV350" s="221"/>
      <c r="MTW350" s="221"/>
      <c r="MTX350" s="221"/>
      <c r="MTY350" s="221"/>
      <c r="MTZ350" s="221"/>
      <c r="MUA350" s="221"/>
      <c r="MUB350" s="221"/>
      <c r="MUC350" s="221"/>
      <c r="MUD350" s="221"/>
      <c r="MUE350" s="221"/>
      <c r="MUF350" s="221"/>
      <c r="MUG350" s="221"/>
      <c r="MUH350" s="221"/>
      <c r="MUI350" s="221"/>
      <c r="MUJ350" s="221"/>
      <c r="MUK350" s="221"/>
      <c r="MUL350" s="221"/>
      <c r="MUM350" s="221"/>
      <c r="MUN350" s="221"/>
      <c r="MUO350" s="221"/>
      <c r="MUP350" s="221"/>
      <c r="MUQ350" s="221"/>
      <c r="MUR350" s="221"/>
      <c r="MUS350" s="221"/>
      <c r="MUT350" s="221"/>
      <c r="MUU350" s="221"/>
      <c r="MUV350" s="221"/>
      <c r="MUW350" s="221"/>
      <c r="MUX350" s="221"/>
      <c r="MUY350" s="221"/>
      <c r="MUZ350" s="221"/>
      <c r="MVA350" s="221"/>
      <c r="MVB350" s="221"/>
      <c r="MVC350" s="221"/>
      <c r="MVD350" s="221"/>
      <c r="MVE350" s="221"/>
      <c r="MVF350" s="221"/>
      <c r="MVG350" s="221"/>
      <c r="MVH350" s="221"/>
      <c r="MVI350" s="221"/>
      <c r="MVJ350" s="221"/>
      <c r="MVK350" s="221"/>
      <c r="MVL350" s="221"/>
      <c r="MVM350" s="221"/>
      <c r="MVN350" s="221"/>
      <c r="MVO350" s="221"/>
      <c r="MVP350" s="221"/>
      <c r="MVQ350" s="221"/>
      <c r="MVR350" s="221"/>
      <c r="MVS350" s="221"/>
      <c r="MVT350" s="221"/>
      <c r="MVU350" s="221"/>
      <c r="MVV350" s="221"/>
      <c r="MVW350" s="221"/>
      <c r="MVX350" s="221"/>
      <c r="MVY350" s="221"/>
      <c r="MVZ350" s="221"/>
      <c r="MWA350" s="221"/>
      <c r="MWB350" s="221"/>
      <c r="MWC350" s="221"/>
      <c r="MWD350" s="221"/>
      <c r="MWE350" s="221"/>
      <c r="MWF350" s="221"/>
      <c r="MWG350" s="221"/>
      <c r="MWH350" s="221"/>
      <c r="MWI350" s="221"/>
      <c r="MWJ350" s="221"/>
      <c r="MWK350" s="221"/>
      <c r="MWL350" s="221"/>
      <c r="MWM350" s="221"/>
      <c r="MWN350" s="221"/>
      <c r="MWO350" s="221"/>
      <c r="MWP350" s="221"/>
      <c r="MWQ350" s="221"/>
      <c r="MWR350" s="221"/>
      <c r="MWS350" s="221"/>
      <c r="MWT350" s="221"/>
      <c r="MWU350" s="221"/>
      <c r="MWV350" s="221"/>
      <c r="MWW350" s="221"/>
      <c r="MWX350" s="221"/>
      <c r="MWY350" s="221"/>
      <c r="MWZ350" s="221"/>
      <c r="MXA350" s="221"/>
      <c r="MXB350" s="221"/>
      <c r="MXC350" s="221"/>
      <c r="MXD350" s="221"/>
      <c r="MXE350" s="221"/>
      <c r="MXF350" s="221"/>
      <c r="MXG350" s="221"/>
      <c r="MXH350" s="221"/>
      <c r="MXI350" s="221"/>
      <c r="MXJ350" s="221"/>
      <c r="MXK350" s="221"/>
      <c r="MXL350" s="221"/>
      <c r="MXM350" s="221"/>
      <c r="MXN350" s="221"/>
      <c r="MXO350" s="221"/>
      <c r="MXP350" s="221"/>
      <c r="MXQ350" s="221"/>
      <c r="MXR350" s="221"/>
      <c r="MXS350" s="221"/>
      <c r="MXT350" s="221"/>
      <c r="MXU350" s="221"/>
      <c r="MXV350" s="221"/>
      <c r="MXW350" s="221"/>
      <c r="MXX350" s="221"/>
      <c r="MXY350" s="221"/>
      <c r="MXZ350" s="221"/>
      <c r="MYA350" s="221"/>
      <c r="MYB350" s="221"/>
      <c r="MYC350" s="221"/>
      <c r="MYD350" s="221"/>
      <c r="MYE350" s="221"/>
      <c r="MYF350" s="221"/>
      <c r="MYG350" s="221"/>
      <c r="MYH350" s="221"/>
      <c r="MYI350" s="221"/>
      <c r="MYJ350" s="221"/>
      <c r="MYK350" s="221"/>
      <c r="MYL350" s="221"/>
      <c r="MYM350" s="221"/>
      <c r="MYN350" s="221"/>
      <c r="MYO350" s="221"/>
      <c r="MYP350" s="221"/>
      <c r="MYQ350" s="221"/>
      <c r="MYR350" s="221"/>
      <c r="MYS350" s="221"/>
      <c r="MYT350" s="221"/>
      <c r="MYU350" s="221"/>
      <c r="MYV350" s="221"/>
      <c r="MYW350" s="221"/>
      <c r="MYX350" s="221"/>
      <c r="MYY350" s="221"/>
      <c r="MYZ350" s="221"/>
      <c r="MZA350" s="221"/>
      <c r="MZB350" s="221"/>
      <c r="MZC350" s="221"/>
      <c r="MZD350" s="221"/>
      <c r="MZE350" s="221"/>
      <c r="MZF350" s="221"/>
      <c r="MZG350" s="221"/>
      <c r="MZH350" s="221"/>
      <c r="MZI350" s="221"/>
      <c r="MZJ350" s="221"/>
      <c r="MZK350" s="221"/>
      <c r="MZL350" s="221"/>
      <c r="MZM350" s="221"/>
      <c r="MZN350" s="221"/>
      <c r="MZO350" s="221"/>
      <c r="MZP350" s="221"/>
      <c r="MZQ350" s="221"/>
      <c r="MZR350" s="221"/>
      <c r="MZS350" s="221"/>
      <c r="MZT350" s="221"/>
      <c r="MZU350" s="221"/>
      <c r="MZV350" s="221"/>
      <c r="MZW350" s="221"/>
      <c r="MZX350" s="221"/>
      <c r="MZY350" s="221"/>
      <c r="MZZ350" s="221"/>
      <c r="NAA350" s="221"/>
      <c r="NAB350" s="221"/>
      <c r="NAC350" s="221"/>
      <c r="NAD350" s="221"/>
      <c r="NAE350" s="221"/>
      <c r="NAF350" s="221"/>
      <c r="NAG350" s="221"/>
      <c r="NAH350" s="221"/>
      <c r="NAI350" s="221"/>
      <c r="NAJ350" s="221"/>
      <c r="NAK350" s="221"/>
      <c r="NAL350" s="221"/>
      <c r="NAM350" s="221"/>
      <c r="NAN350" s="221"/>
      <c r="NAO350" s="221"/>
      <c r="NAP350" s="221"/>
      <c r="NAQ350" s="221"/>
      <c r="NAR350" s="221"/>
      <c r="NAS350" s="221"/>
      <c r="NAT350" s="221"/>
      <c r="NAU350" s="221"/>
      <c r="NAV350" s="221"/>
      <c r="NAW350" s="221"/>
      <c r="NAX350" s="221"/>
      <c r="NAY350" s="221"/>
      <c r="NAZ350" s="221"/>
      <c r="NBA350" s="221"/>
      <c r="NBB350" s="221"/>
      <c r="NBC350" s="221"/>
      <c r="NBD350" s="221"/>
      <c r="NBE350" s="221"/>
      <c r="NBF350" s="221"/>
      <c r="NBG350" s="221"/>
      <c r="NBH350" s="221"/>
      <c r="NBI350" s="221"/>
      <c r="NBJ350" s="221"/>
      <c r="NBK350" s="221"/>
      <c r="NBL350" s="221"/>
      <c r="NBM350" s="221"/>
      <c r="NBN350" s="221"/>
      <c r="NBO350" s="221"/>
      <c r="NBP350" s="221"/>
      <c r="NBQ350" s="221"/>
      <c r="NBR350" s="221"/>
      <c r="NBS350" s="221"/>
      <c r="NBT350" s="221"/>
      <c r="NBU350" s="221"/>
      <c r="NBV350" s="221"/>
      <c r="NBW350" s="221"/>
      <c r="NBX350" s="221"/>
      <c r="NBY350" s="221"/>
      <c r="NBZ350" s="221"/>
      <c r="NCA350" s="221"/>
      <c r="NCB350" s="221"/>
      <c r="NCC350" s="221"/>
      <c r="NCD350" s="221"/>
      <c r="NCE350" s="221"/>
      <c r="NCF350" s="221"/>
      <c r="NCG350" s="221"/>
      <c r="NCH350" s="221"/>
      <c r="NCI350" s="221"/>
      <c r="NCJ350" s="221"/>
      <c r="NCK350" s="221"/>
      <c r="NCL350" s="221"/>
      <c r="NCM350" s="221"/>
      <c r="NCN350" s="221"/>
      <c r="NCO350" s="221"/>
      <c r="NCP350" s="221"/>
      <c r="NCQ350" s="221"/>
      <c r="NCR350" s="221"/>
      <c r="NCS350" s="221"/>
      <c r="NCT350" s="221"/>
      <c r="NCU350" s="221"/>
      <c r="NCV350" s="221"/>
      <c r="NCW350" s="221"/>
      <c r="NCX350" s="221"/>
      <c r="NCY350" s="221"/>
      <c r="NCZ350" s="221"/>
      <c r="NDA350" s="221"/>
      <c r="NDB350" s="221"/>
      <c r="NDC350" s="221"/>
      <c r="NDD350" s="221"/>
      <c r="NDE350" s="221"/>
      <c r="NDF350" s="221"/>
      <c r="NDG350" s="221"/>
      <c r="NDH350" s="221"/>
      <c r="NDI350" s="221"/>
      <c r="NDJ350" s="221"/>
      <c r="NDK350" s="221"/>
      <c r="NDL350" s="221"/>
      <c r="NDM350" s="221"/>
      <c r="NDN350" s="221"/>
      <c r="NDO350" s="221"/>
      <c r="NDP350" s="221"/>
      <c r="NDQ350" s="221"/>
      <c r="NDR350" s="221"/>
      <c r="NDS350" s="221"/>
      <c r="NDT350" s="221"/>
      <c r="NDU350" s="221"/>
      <c r="NDV350" s="221"/>
      <c r="NDW350" s="221"/>
      <c r="NDX350" s="221"/>
      <c r="NDY350" s="221"/>
      <c r="NDZ350" s="221"/>
      <c r="NEA350" s="221"/>
      <c r="NEB350" s="221"/>
      <c r="NEC350" s="221"/>
      <c r="NED350" s="221"/>
      <c r="NEE350" s="221"/>
      <c r="NEF350" s="221"/>
      <c r="NEG350" s="221"/>
      <c r="NEH350" s="221"/>
      <c r="NEI350" s="221"/>
      <c r="NEJ350" s="221"/>
      <c r="NEK350" s="221"/>
      <c r="NEL350" s="221"/>
      <c r="NEM350" s="221"/>
      <c r="NEN350" s="221"/>
      <c r="NEO350" s="221"/>
      <c r="NEP350" s="221"/>
      <c r="NEQ350" s="221"/>
      <c r="NER350" s="221"/>
      <c r="NES350" s="221"/>
      <c r="NET350" s="221"/>
      <c r="NEU350" s="221"/>
      <c r="NEV350" s="221"/>
      <c r="NEW350" s="221"/>
      <c r="NEX350" s="221"/>
      <c r="NEY350" s="221"/>
      <c r="NEZ350" s="221"/>
      <c r="NFA350" s="221"/>
      <c r="NFB350" s="221"/>
      <c r="NFC350" s="221"/>
      <c r="NFD350" s="221"/>
      <c r="NFE350" s="221"/>
      <c r="NFF350" s="221"/>
      <c r="NFG350" s="221"/>
      <c r="NFH350" s="221"/>
      <c r="NFI350" s="221"/>
      <c r="NFJ350" s="221"/>
      <c r="NFK350" s="221"/>
      <c r="NFL350" s="221"/>
      <c r="NFM350" s="221"/>
      <c r="NFN350" s="221"/>
      <c r="NFO350" s="221"/>
      <c r="NFP350" s="221"/>
      <c r="NFQ350" s="221"/>
      <c r="NFR350" s="221"/>
      <c r="NFS350" s="221"/>
      <c r="NFT350" s="221"/>
      <c r="NFU350" s="221"/>
      <c r="NFV350" s="221"/>
      <c r="NFW350" s="221"/>
      <c r="NFX350" s="221"/>
      <c r="NFY350" s="221"/>
      <c r="NFZ350" s="221"/>
      <c r="NGA350" s="221"/>
      <c r="NGB350" s="221"/>
      <c r="NGC350" s="221"/>
      <c r="NGD350" s="221"/>
      <c r="NGE350" s="221"/>
      <c r="NGF350" s="221"/>
      <c r="NGG350" s="221"/>
      <c r="NGH350" s="221"/>
      <c r="NGI350" s="221"/>
      <c r="NGJ350" s="221"/>
      <c r="NGK350" s="221"/>
      <c r="NGL350" s="221"/>
      <c r="NGM350" s="221"/>
      <c r="NGN350" s="221"/>
      <c r="NGO350" s="221"/>
      <c r="NGP350" s="221"/>
      <c r="NGQ350" s="221"/>
      <c r="NGR350" s="221"/>
      <c r="NGS350" s="221"/>
      <c r="NGT350" s="221"/>
      <c r="NGU350" s="221"/>
      <c r="NGV350" s="221"/>
      <c r="NGW350" s="221"/>
      <c r="NGX350" s="221"/>
      <c r="NGY350" s="221"/>
      <c r="NGZ350" s="221"/>
      <c r="NHA350" s="221"/>
      <c r="NHB350" s="221"/>
      <c r="NHC350" s="221"/>
      <c r="NHD350" s="221"/>
      <c r="NHE350" s="221"/>
      <c r="NHF350" s="221"/>
      <c r="NHG350" s="221"/>
      <c r="NHH350" s="221"/>
      <c r="NHI350" s="221"/>
      <c r="NHJ350" s="221"/>
      <c r="NHK350" s="221"/>
      <c r="NHL350" s="221"/>
      <c r="NHM350" s="221"/>
      <c r="NHN350" s="221"/>
      <c r="NHO350" s="221"/>
      <c r="NHP350" s="221"/>
      <c r="NHQ350" s="221"/>
      <c r="NHR350" s="221"/>
      <c r="NHS350" s="221"/>
      <c r="NHT350" s="221"/>
      <c r="NHU350" s="221"/>
      <c r="NHV350" s="221"/>
      <c r="NHW350" s="221"/>
      <c r="NHX350" s="221"/>
      <c r="NHY350" s="221"/>
      <c r="NHZ350" s="221"/>
      <c r="NIA350" s="221"/>
      <c r="NIB350" s="221"/>
      <c r="NIC350" s="221"/>
      <c r="NID350" s="221"/>
      <c r="NIE350" s="221"/>
      <c r="NIF350" s="221"/>
      <c r="NIG350" s="221"/>
      <c r="NIH350" s="221"/>
      <c r="NII350" s="221"/>
      <c r="NIJ350" s="221"/>
      <c r="NIK350" s="221"/>
      <c r="NIL350" s="221"/>
      <c r="NIM350" s="221"/>
      <c r="NIN350" s="221"/>
      <c r="NIO350" s="221"/>
      <c r="NIP350" s="221"/>
      <c r="NIQ350" s="221"/>
      <c r="NIR350" s="221"/>
      <c r="NIS350" s="221"/>
      <c r="NIT350" s="221"/>
      <c r="NIU350" s="221"/>
      <c r="NIV350" s="221"/>
      <c r="NIW350" s="221"/>
      <c r="NIX350" s="221"/>
      <c r="NIY350" s="221"/>
      <c r="NIZ350" s="221"/>
      <c r="NJA350" s="221"/>
      <c r="NJB350" s="221"/>
      <c r="NJC350" s="221"/>
      <c r="NJD350" s="221"/>
      <c r="NJE350" s="221"/>
      <c r="NJF350" s="221"/>
      <c r="NJG350" s="221"/>
      <c r="NJH350" s="221"/>
      <c r="NJI350" s="221"/>
      <c r="NJJ350" s="221"/>
      <c r="NJK350" s="221"/>
      <c r="NJL350" s="221"/>
      <c r="NJM350" s="221"/>
      <c r="NJN350" s="221"/>
      <c r="NJO350" s="221"/>
      <c r="NJP350" s="221"/>
      <c r="NJQ350" s="221"/>
      <c r="NJR350" s="221"/>
      <c r="NJS350" s="221"/>
      <c r="NJT350" s="221"/>
      <c r="NJU350" s="221"/>
      <c r="NJV350" s="221"/>
      <c r="NJW350" s="221"/>
      <c r="NJX350" s="221"/>
      <c r="NJY350" s="221"/>
      <c r="NJZ350" s="221"/>
      <c r="NKA350" s="221"/>
      <c r="NKB350" s="221"/>
      <c r="NKC350" s="221"/>
      <c r="NKD350" s="221"/>
      <c r="NKE350" s="221"/>
      <c r="NKF350" s="221"/>
      <c r="NKG350" s="221"/>
      <c r="NKH350" s="221"/>
      <c r="NKI350" s="221"/>
      <c r="NKJ350" s="221"/>
      <c r="NKK350" s="221"/>
      <c r="NKL350" s="221"/>
      <c r="NKM350" s="221"/>
      <c r="NKN350" s="221"/>
      <c r="NKO350" s="221"/>
      <c r="NKP350" s="221"/>
      <c r="NKQ350" s="221"/>
      <c r="NKR350" s="221"/>
      <c r="NKS350" s="221"/>
      <c r="NKT350" s="221"/>
      <c r="NKU350" s="221"/>
      <c r="NKV350" s="221"/>
      <c r="NKW350" s="221"/>
      <c r="NKX350" s="221"/>
      <c r="NKY350" s="221"/>
      <c r="NKZ350" s="221"/>
      <c r="NLA350" s="221"/>
      <c r="NLB350" s="221"/>
      <c r="NLC350" s="221"/>
      <c r="NLD350" s="221"/>
      <c r="NLE350" s="221"/>
      <c r="NLF350" s="221"/>
      <c r="NLG350" s="221"/>
      <c r="NLH350" s="221"/>
      <c r="NLI350" s="221"/>
      <c r="NLJ350" s="221"/>
      <c r="NLK350" s="221"/>
      <c r="NLL350" s="221"/>
      <c r="NLM350" s="221"/>
      <c r="NLN350" s="221"/>
      <c r="NLO350" s="221"/>
      <c r="NLP350" s="221"/>
      <c r="NLQ350" s="221"/>
      <c r="NLR350" s="221"/>
      <c r="NLS350" s="221"/>
      <c r="NLT350" s="221"/>
      <c r="NLU350" s="221"/>
      <c r="NLV350" s="221"/>
      <c r="NLW350" s="221"/>
      <c r="NLX350" s="221"/>
      <c r="NLY350" s="221"/>
      <c r="NLZ350" s="221"/>
      <c r="NMA350" s="221"/>
      <c r="NMB350" s="221"/>
      <c r="NMC350" s="221"/>
      <c r="NMD350" s="221"/>
      <c r="NME350" s="221"/>
      <c r="NMF350" s="221"/>
      <c r="NMG350" s="221"/>
      <c r="NMH350" s="221"/>
      <c r="NMI350" s="221"/>
      <c r="NMJ350" s="221"/>
      <c r="NMK350" s="221"/>
      <c r="NML350" s="221"/>
      <c r="NMM350" s="221"/>
      <c r="NMN350" s="221"/>
      <c r="NMO350" s="221"/>
      <c r="NMP350" s="221"/>
      <c r="NMQ350" s="221"/>
      <c r="NMR350" s="221"/>
      <c r="NMS350" s="221"/>
      <c r="NMT350" s="221"/>
      <c r="NMU350" s="221"/>
      <c r="NMV350" s="221"/>
      <c r="NMW350" s="221"/>
      <c r="NMX350" s="221"/>
      <c r="NMY350" s="221"/>
      <c r="NMZ350" s="221"/>
      <c r="NNA350" s="221"/>
      <c r="NNB350" s="221"/>
      <c r="NNC350" s="221"/>
      <c r="NND350" s="221"/>
      <c r="NNE350" s="221"/>
      <c r="NNF350" s="221"/>
      <c r="NNG350" s="221"/>
      <c r="NNH350" s="221"/>
      <c r="NNI350" s="221"/>
      <c r="NNJ350" s="221"/>
      <c r="NNK350" s="221"/>
      <c r="NNL350" s="221"/>
      <c r="NNM350" s="221"/>
      <c r="NNN350" s="221"/>
      <c r="NNO350" s="221"/>
      <c r="NNP350" s="221"/>
      <c r="NNQ350" s="221"/>
      <c r="NNR350" s="221"/>
      <c r="NNS350" s="221"/>
      <c r="NNT350" s="221"/>
      <c r="NNU350" s="221"/>
      <c r="NNV350" s="221"/>
      <c r="NNW350" s="221"/>
      <c r="NNX350" s="221"/>
      <c r="NNY350" s="221"/>
      <c r="NNZ350" s="221"/>
      <c r="NOA350" s="221"/>
      <c r="NOB350" s="221"/>
      <c r="NOC350" s="221"/>
      <c r="NOD350" s="221"/>
      <c r="NOE350" s="221"/>
      <c r="NOF350" s="221"/>
      <c r="NOG350" s="221"/>
      <c r="NOH350" s="221"/>
      <c r="NOI350" s="221"/>
      <c r="NOJ350" s="221"/>
      <c r="NOK350" s="221"/>
      <c r="NOL350" s="221"/>
      <c r="NOM350" s="221"/>
      <c r="NON350" s="221"/>
      <c r="NOO350" s="221"/>
      <c r="NOP350" s="221"/>
      <c r="NOQ350" s="221"/>
      <c r="NOR350" s="221"/>
      <c r="NOS350" s="221"/>
      <c r="NOT350" s="221"/>
      <c r="NOU350" s="221"/>
      <c r="NOV350" s="221"/>
      <c r="NOW350" s="221"/>
      <c r="NOX350" s="221"/>
      <c r="NOY350" s="221"/>
      <c r="NOZ350" s="221"/>
      <c r="NPA350" s="221"/>
      <c r="NPB350" s="221"/>
      <c r="NPC350" s="221"/>
      <c r="NPD350" s="221"/>
      <c r="NPE350" s="221"/>
      <c r="NPF350" s="221"/>
      <c r="NPG350" s="221"/>
      <c r="NPH350" s="221"/>
      <c r="NPI350" s="221"/>
      <c r="NPJ350" s="221"/>
      <c r="NPK350" s="221"/>
      <c r="NPL350" s="221"/>
      <c r="NPM350" s="221"/>
      <c r="NPN350" s="221"/>
      <c r="NPO350" s="221"/>
      <c r="NPP350" s="221"/>
      <c r="NPQ350" s="221"/>
      <c r="NPR350" s="221"/>
      <c r="NPS350" s="221"/>
      <c r="NPT350" s="221"/>
      <c r="NPU350" s="221"/>
      <c r="NPV350" s="221"/>
      <c r="NPW350" s="221"/>
      <c r="NPX350" s="221"/>
      <c r="NPY350" s="221"/>
      <c r="NPZ350" s="221"/>
      <c r="NQA350" s="221"/>
      <c r="NQB350" s="221"/>
      <c r="NQC350" s="221"/>
      <c r="NQD350" s="221"/>
      <c r="NQE350" s="221"/>
      <c r="NQF350" s="221"/>
      <c r="NQG350" s="221"/>
      <c r="NQH350" s="221"/>
      <c r="NQI350" s="221"/>
      <c r="NQJ350" s="221"/>
      <c r="NQK350" s="221"/>
      <c r="NQL350" s="221"/>
      <c r="NQM350" s="221"/>
      <c r="NQN350" s="221"/>
      <c r="NQO350" s="221"/>
      <c r="NQP350" s="221"/>
      <c r="NQQ350" s="221"/>
      <c r="NQR350" s="221"/>
      <c r="NQS350" s="221"/>
      <c r="NQT350" s="221"/>
      <c r="NQU350" s="221"/>
      <c r="NQV350" s="221"/>
      <c r="NQW350" s="221"/>
      <c r="NQX350" s="221"/>
      <c r="NQY350" s="221"/>
      <c r="NQZ350" s="221"/>
      <c r="NRA350" s="221"/>
      <c r="NRB350" s="221"/>
      <c r="NRC350" s="221"/>
      <c r="NRD350" s="221"/>
      <c r="NRE350" s="221"/>
      <c r="NRF350" s="221"/>
      <c r="NRG350" s="221"/>
      <c r="NRH350" s="221"/>
      <c r="NRI350" s="221"/>
      <c r="NRJ350" s="221"/>
      <c r="NRK350" s="221"/>
      <c r="NRL350" s="221"/>
      <c r="NRM350" s="221"/>
      <c r="NRN350" s="221"/>
      <c r="NRO350" s="221"/>
      <c r="NRP350" s="221"/>
      <c r="NRQ350" s="221"/>
      <c r="NRR350" s="221"/>
      <c r="NRS350" s="221"/>
      <c r="NRT350" s="221"/>
      <c r="NRU350" s="221"/>
      <c r="NRV350" s="221"/>
      <c r="NRW350" s="221"/>
      <c r="NRX350" s="221"/>
      <c r="NRY350" s="221"/>
      <c r="NRZ350" s="221"/>
      <c r="NSA350" s="221"/>
      <c r="NSB350" s="221"/>
      <c r="NSC350" s="221"/>
      <c r="NSD350" s="221"/>
      <c r="NSE350" s="221"/>
      <c r="NSF350" s="221"/>
      <c r="NSG350" s="221"/>
      <c r="NSH350" s="221"/>
      <c r="NSI350" s="221"/>
      <c r="NSJ350" s="221"/>
      <c r="NSK350" s="221"/>
      <c r="NSL350" s="221"/>
      <c r="NSM350" s="221"/>
      <c r="NSN350" s="221"/>
      <c r="NSO350" s="221"/>
      <c r="NSP350" s="221"/>
      <c r="NSQ350" s="221"/>
      <c r="NSR350" s="221"/>
      <c r="NSS350" s="221"/>
      <c r="NST350" s="221"/>
      <c r="NSU350" s="221"/>
      <c r="NSV350" s="221"/>
      <c r="NSW350" s="221"/>
      <c r="NSX350" s="221"/>
      <c r="NSY350" s="221"/>
      <c r="NSZ350" s="221"/>
      <c r="NTA350" s="221"/>
      <c r="NTB350" s="221"/>
      <c r="NTC350" s="221"/>
      <c r="NTD350" s="221"/>
      <c r="NTE350" s="221"/>
      <c r="NTF350" s="221"/>
      <c r="NTG350" s="221"/>
      <c r="NTH350" s="221"/>
      <c r="NTI350" s="221"/>
      <c r="NTJ350" s="221"/>
      <c r="NTK350" s="221"/>
      <c r="NTL350" s="221"/>
      <c r="NTM350" s="221"/>
      <c r="NTN350" s="221"/>
      <c r="NTO350" s="221"/>
      <c r="NTP350" s="221"/>
      <c r="NTQ350" s="221"/>
      <c r="NTR350" s="221"/>
      <c r="NTS350" s="221"/>
      <c r="NTT350" s="221"/>
      <c r="NTU350" s="221"/>
      <c r="NTV350" s="221"/>
      <c r="NTW350" s="221"/>
      <c r="NTX350" s="221"/>
      <c r="NTY350" s="221"/>
      <c r="NTZ350" s="221"/>
      <c r="NUA350" s="221"/>
      <c r="NUB350" s="221"/>
      <c r="NUC350" s="221"/>
      <c r="NUD350" s="221"/>
      <c r="NUE350" s="221"/>
      <c r="NUF350" s="221"/>
      <c r="NUG350" s="221"/>
      <c r="NUH350" s="221"/>
      <c r="NUI350" s="221"/>
      <c r="NUJ350" s="221"/>
      <c r="NUK350" s="221"/>
      <c r="NUL350" s="221"/>
      <c r="NUM350" s="221"/>
      <c r="NUN350" s="221"/>
      <c r="NUO350" s="221"/>
      <c r="NUP350" s="221"/>
      <c r="NUQ350" s="221"/>
      <c r="NUR350" s="221"/>
      <c r="NUS350" s="221"/>
      <c r="NUT350" s="221"/>
      <c r="NUU350" s="221"/>
      <c r="NUV350" s="221"/>
      <c r="NUW350" s="221"/>
      <c r="NUX350" s="221"/>
      <c r="NUY350" s="221"/>
      <c r="NUZ350" s="221"/>
      <c r="NVA350" s="221"/>
      <c r="NVB350" s="221"/>
      <c r="NVC350" s="221"/>
      <c r="NVD350" s="221"/>
      <c r="NVE350" s="221"/>
      <c r="NVF350" s="221"/>
      <c r="NVG350" s="221"/>
      <c r="NVH350" s="221"/>
      <c r="NVI350" s="221"/>
      <c r="NVJ350" s="221"/>
      <c r="NVK350" s="221"/>
      <c r="NVL350" s="221"/>
      <c r="NVM350" s="221"/>
      <c r="NVN350" s="221"/>
      <c r="NVO350" s="221"/>
      <c r="NVP350" s="221"/>
      <c r="NVQ350" s="221"/>
      <c r="NVR350" s="221"/>
      <c r="NVS350" s="221"/>
      <c r="NVT350" s="221"/>
      <c r="NVU350" s="221"/>
      <c r="NVV350" s="221"/>
      <c r="NVW350" s="221"/>
      <c r="NVX350" s="221"/>
      <c r="NVY350" s="221"/>
      <c r="NVZ350" s="221"/>
      <c r="NWA350" s="221"/>
      <c r="NWB350" s="221"/>
      <c r="NWC350" s="221"/>
      <c r="NWD350" s="221"/>
      <c r="NWE350" s="221"/>
      <c r="NWF350" s="221"/>
      <c r="NWG350" s="221"/>
      <c r="NWH350" s="221"/>
      <c r="NWI350" s="221"/>
      <c r="NWJ350" s="221"/>
      <c r="NWK350" s="221"/>
      <c r="NWL350" s="221"/>
      <c r="NWM350" s="221"/>
      <c r="NWN350" s="221"/>
      <c r="NWO350" s="221"/>
      <c r="NWP350" s="221"/>
      <c r="NWQ350" s="221"/>
      <c r="NWR350" s="221"/>
      <c r="NWS350" s="221"/>
      <c r="NWT350" s="221"/>
      <c r="NWU350" s="221"/>
      <c r="NWV350" s="221"/>
      <c r="NWW350" s="221"/>
      <c r="NWX350" s="221"/>
      <c r="NWY350" s="221"/>
      <c r="NWZ350" s="221"/>
      <c r="NXA350" s="221"/>
      <c r="NXB350" s="221"/>
      <c r="NXC350" s="221"/>
      <c r="NXD350" s="221"/>
      <c r="NXE350" s="221"/>
      <c r="NXF350" s="221"/>
      <c r="NXG350" s="221"/>
      <c r="NXH350" s="221"/>
      <c r="NXI350" s="221"/>
      <c r="NXJ350" s="221"/>
      <c r="NXK350" s="221"/>
      <c r="NXL350" s="221"/>
      <c r="NXM350" s="221"/>
      <c r="NXN350" s="221"/>
      <c r="NXO350" s="221"/>
      <c r="NXP350" s="221"/>
      <c r="NXQ350" s="221"/>
      <c r="NXR350" s="221"/>
      <c r="NXS350" s="221"/>
      <c r="NXT350" s="221"/>
      <c r="NXU350" s="221"/>
      <c r="NXV350" s="221"/>
      <c r="NXW350" s="221"/>
      <c r="NXX350" s="221"/>
      <c r="NXY350" s="221"/>
      <c r="NXZ350" s="221"/>
      <c r="NYA350" s="221"/>
      <c r="NYB350" s="221"/>
      <c r="NYC350" s="221"/>
      <c r="NYD350" s="221"/>
      <c r="NYE350" s="221"/>
      <c r="NYF350" s="221"/>
      <c r="NYG350" s="221"/>
      <c r="NYH350" s="221"/>
      <c r="NYI350" s="221"/>
      <c r="NYJ350" s="221"/>
      <c r="NYK350" s="221"/>
      <c r="NYL350" s="221"/>
      <c r="NYM350" s="221"/>
      <c r="NYN350" s="221"/>
      <c r="NYO350" s="221"/>
      <c r="NYP350" s="221"/>
      <c r="NYQ350" s="221"/>
      <c r="NYR350" s="221"/>
      <c r="NYS350" s="221"/>
      <c r="NYT350" s="221"/>
      <c r="NYU350" s="221"/>
      <c r="NYV350" s="221"/>
      <c r="NYW350" s="221"/>
      <c r="NYX350" s="221"/>
      <c r="NYY350" s="221"/>
      <c r="NYZ350" s="221"/>
      <c r="NZA350" s="221"/>
      <c r="NZB350" s="221"/>
      <c r="NZC350" s="221"/>
      <c r="NZD350" s="221"/>
      <c r="NZE350" s="221"/>
      <c r="NZF350" s="221"/>
      <c r="NZG350" s="221"/>
      <c r="NZH350" s="221"/>
      <c r="NZI350" s="221"/>
      <c r="NZJ350" s="221"/>
      <c r="NZK350" s="221"/>
      <c r="NZL350" s="221"/>
      <c r="NZM350" s="221"/>
      <c r="NZN350" s="221"/>
      <c r="NZO350" s="221"/>
      <c r="NZP350" s="221"/>
      <c r="NZQ350" s="221"/>
      <c r="NZR350" s="221"/>
      <c r="NZS350" s="221"/>
      <c r="NZT350" s="221"/>
      <c r="NZU350" s="221"/>
      <c r="NZV350" s="221"/>
      <c r="NZW350" s="221"/>
      <c r="NZX350" s="221"/>
      <c r="NZY350" s="221"/>
      <c r="NZZ350" s="221"/>
      <c r="OAA350" s="221"/>
      <c r="OAB350" s="221"/>
      <c r="OAC350" s="221"/>
      <c r="OAD350" s="221"/>
      <c r="OAE350" s="221"/>
      <c r="OAF350" s="221"/>
      <c r="OAG350" s="221"/>
      <c r="OAH350" s="221"/>
      <c r="OAI350" s="221"/>
      <c r="OAJ350" s="221"/>
      <c r="OAK350" s="221"/>
      <c r="OAL350" s="221"/>
      <c r="OAM350" s="221"/>
      <c r="OAN350" s="221"/>
      <c r="OAO350" s="221"/>
      <c r="OAP350" s="221"/>
      <c r="OAQ350" s="221"/>
      <c r="OAR350" s="221"/>
      <c r="OAS350" s="221"/>
      <c r="OAT350" s="221"/>
      <c r="OAU350" s="221"/>
      <c r="OAV350" s="221"/>
      <c r="OAW350" s="221"/>
      <c r="OAX350" s="221"/>
      <c r="OAY350" s="221"/>
      <c r="OAZ350" s="221"/>
      <c r="OBA350" s="221"/>
      <c r="OBB350" s="221"/>
      <c r="OBC350" s="221"/>
      <c r="OBD350" s="221"/>
      <c r="OBE350" s="221"/>
      <c r="OBF350" s="221"/>
      <c r="OBG350" s="221"/>
      <c r="OBH350" s="221"/>
      <c r="OBI350" s="221"/>
      <c r="OBJ350" s="221"/>
      <c r="OBK350" s="221"/>
      <c r="OBL350" s="221"/>
      <c r="OBM350" s="221"/>
      <c r="OBN350" s="221"/>
      <c r="OBO350" s="221"/>
      <c r="OBP350" s="221"/>
      <c r="OBQ350" s="221"/>
      <c r="OBR350" s="221"/>
      <c r="OBS350" s="221"/>
      <c r="OBT350" s="221"/>
      <c r="OBU350" s="221"/>
      <c r="OBV350" s="221"/>
      <c r="OBW350" s="221"/>
      <c r="OBX350" s="221"/>
      <c r="OBY350" s="221"/>
      <c r="OBZ350" s="221"/>
      <c r="OCA350" s="221"/>
      <c r="OCB350" s="221"/>
      <c r="OCC350" s="221"/>
      <c r="OCD350" s="221"/>
      <c r="OCE350" s="221"/>
      <c r="OCF350" s="221"/>
      <c r="OCG350" s="221"/>
      <c r="OCH350" s="221"/>
      <c r="OCI350" s="221"/>
      <c r="OCJ350" s="221"/>
      <c r="OCK350" s="221"/>
      <c r="OCL350" s="221"/>
      <c r="OCM350" s="221"/>
      <c r="OCN350" s="221"/>
      <c r="OCO350" s="221"/>
      <c r="OCP350" s="221"/>
      <c r="OCQ350" s="221"/>
      <c r="OCR350" s="221"/>
      <c r="OCS350" s="221"/>
      <c r="OCT350" s="221"/>
      <c r="OCU350" s="221"/>
      <c r="OCV350" s="221"/>
      <c r="OCW350" s="221"/>
      <c r="OCX350" s="221"/>
      <c r="OCY350" s="221"/>
      <c r="OCZ350" s="221"/>
      <c r="ODA350" s="221"/>
      <c r="ODB350" s="221"/>
      <c r="ODC350" s="221"/>
      <c r="ODD350" s="221"/>
      <c r="ODE350" s="221"/>
      <c r="ODF350" s="221"/>
      <c r="ODG350" s="221"/>
      <c r="ODH350" s="221"/>
      <c r="ODI350" s="221"/>
      <c r="ODJ350" s="221"/>
      <c r="ODK350" s="221"/>
      <c r="ODL350" s="221"/>
      <c r="ODM350" s="221"/>
      <c r="ODN350" s="221"/>
      <c r="ODO350" s="221"/>
      <c r="ODP350" s="221"/>
      <c r="ODQ350" s="221"/>
      <c r="ODR350" s="221"/>
      <c r="ODS350" s="221"/>
      <c r="ODT350" s="221"/>
      <c r="ODU350" s="221"/>
      <c r="ODV350" s="221"/>
      <c r="ODW350" s="221"/>
      <c r="ODX350" s="221"/>
      <c r="ODY350" s="221"/>
      <c r="ODZ350" s="221"/>
      <c r="OEA350" s="221"/>
      <c r="OEB350" s="221"/>
      <c r="OEC350" s="221"/>
      <c r="OED350" s="221"/>
      <c r="OEE350" s="221"/>
      <c r="OEF350" s="221"/>
      <c r="OEG350" s="221"/>
      <c r="OEH350" s="221"/>
      <c r="OEI350" s="221"/>
      <c r="OEJ350" s="221"/>
      <c r="OEK350" s="221"/>
      <c r="OEL350" s="221"/>
      <c r="OEM350" s="221"/>
      <c r="OEN350" s="221"/>
      <c r="OEO350" s="221"/>
      <c r="OEP350" s="221"/>
      <c r="OEQ350" s="221"/>
      <c r="OER350" s="221"/>
      <c r="OES350" s="221"/>
      <c r="OET350" s="221"/>
      <c r="OEU350" s="221"/>
      <c r="OEV350" s="221"/>
      <c r="OEW350" s="221"/>
      <c r="OEX350" s="221"/>
      <c r="OEY350" s="221"/>
      <c r="OEZ350" s="221"/>
      <c r="OFA350" s="221"/>
      <c r="OFB350" s="221"/>
      <c r="OFC350" s="221"/>
      <c r="OFD350" s="221"/>
      <c r="OFE350" s="221"/>
      <c r="OFF350" s="221"/>
      <c r="OFG350" s="221"/>
      <c r="OFH350" s="221"/>
      <c r="OFI350" s="221"/>
      <c r="OFJ350" s="221"/>
      <c r="OFK350" s="221"/>
      <c r="OFL350" s="221"/>
      <c r="OFM350" s="221"/>
      <c r="OFN350" s="221"/>
      <c r="OFO350" s="221"/>
      <c r="OFP350" s="221"/>
      <c r="OFQ350" s="221"/>
      <c r="OFR350" s="221"/>
      <c r="OFS350" s="221"/>
      <c r="OFT350" s="221"/>
      <c r="OFU350" s="221"/>
      <c r="OFV350" s="221"/>
      <c r="OFW350" s="221"/>
      <c r="OFX350" s="221"/>
      <c r="OFY350" s="221"/>
      <c r="OFZ350" s="221"/>
      <c r="OGA350" s="221"/>
      <c r="OGB350" s="221"/>
      <c r="OGC350" s="221"/>
      <c r="OGD350" s="221"/>
      <c r="OGE350" s="221"/>
      <c r="OGF350" s="221"/>
      <c r="OGG350" s="221"/>
      <c r="OGH350" s="221"/>
      <c r="OGI350" s="221"/>
      <c r="OGJ350" s="221"/>
      <c r="OGK350" s="221"/>
      <c r="OGL350" s="221"/>
      <c r="OGM350" s="221"/>
      <c r="OGN350" s="221"/>
      <c r="OGO350" s="221"/>
      <c r="OGP350" s="221"/>
      <c r="OGQ350" s="221"/>
      <c r="OGR350" s="221"/>
      <c r="OGS350" s="221"/>
      <c r="OGT350" s="221"/>
      <c r="OGU350" s="221"/>
      <c r="OGV350" s="221"/>
      <c r="OGW350" s="221"/>
      <c r="OGX350" s="221"/>
      <c r="OGY350" s="221"/>
      <c r="OGZ350" s="221"/>
      <c r="OHA350" s="221"/>
      <c r="OHB350" s="221"/>
      <c r="OHC350" s="221"/>
      <c r="OHD350" s="221"/>
      <c r="OHE350" s="221"/>
      <c r="OHF350" s="221"/>
      <c r="OHG350" s="221"/>
      <c r="OHH350" s="221"/>
      <c r="OHI350" s="221"/>
      <c r="OHJ350" s="221"/>
      <c r="OHK350" s="221"/>
      <c r="OHL350" s="221"/>
      <c r="OHM350" s="221"/>
      <c r="OHN350" s="221"/>
      <c r="OHO350" s="221"/>
      <c r="OHP350" s="221"/>
      <c r="OHQ350" s="221"/>
      <c r="OHR350" s="221"/>
      <c r="OHS350" s="221"/>
      <c r="OHT350" s="221"/>
      <c r="OHU350" s="221"/>
      <c r="OHV350" s="221"/>
      <c r="OHW350" s="221"/>
      <c r="OHX350" s="221"/>
      <c r="OHY350" s="221"/>
      <c r="OHZ350" s="221"/>
      <c r="OIA350" s="221"/>
      <c r="OIB350" s="221"/>
      <c r="OIC350" s="221"/>
      <c r="OID350" s="221"/>
      <c r="OIE350" s="221"/>
      <c r="OIF350" s="221"/>
      <c r="OIG350" s="221"/>
      <c r="OIH350" s="221"/>
      <c r="OII350" s="221"/>
      <c r="OIJ350" s="221"/>
      <c r="OIK350" s="221"/>
      <c r="OIL350" s="221"/>
      <c r="OIM350" s="221"/>
      <c r="OIN350" s="221"/>
      <c r="OIO350" s="221"/>
      <c r="OIP350" s="221"/>
      <c r="OIQ350" s="221"/>
      <c r="OIR350" s="221"/>
      <c r="OIS350" s="221"/>
      <c r="OIT350" s="221"/>
      <c r="OIU350" s="221"/>
      <c r="OIV350" s="221"/>
      <c r="OIW350" s="221"/>
      <c r="OIX350" s="221"/>
      <c r="OIY350" s="221"/>
      <c r="OIZ350" s="221"/>
      <c r="OJA350" s="221"/>
      <c r="OJB350" s="221"/>
      <c r="OJC350" s="221"/>
      <c r="OJD350" s="221"/>
      <c r="OJE350" s="221"/>
      <c r="OJF350" s="221"/>
      <c r="OJG350" s="221"/>
      <c r="OJH350" s="221"/>
      <c r="OJI350" s="221"/>
      <c r="OJJ350" s="221"/>
      <c r="OJK350" s="221"/>
      <c r="OJL350" s="221"/>
      <c r="OJM350" s="221"/>
      <c r="OJN350" s="221"/>
      <c r="OJO350" s="221"/>
      <c r="OJP350" s="221"/>
      <c r="OJQ350" s="221"/>
      <c r="OJR350" s="221"/>
      <c r="OJS350" s="221"/>
      <c r="OJT350" s="221"/>
      <c r="OJU350" s="221"/>
      <c r="OJV350" s="221"/>
      <c r="OJW350" s="221"/>
      <c r="OJX350" s="221"/>
      <c r="OJY350" s="221"/>
      <c r="OJZ350" s="221"/>
      <c r="OKA350" s="221"/>
      <c r="OKB350" s="221"/>
      <c r="OKC350" s="221"/>
      <c r="OKD350" s="221"/>
      <c r="OKE350" s="221"/>
      <c r="OKF350" s="221"/>
      <c r="OKG350" s="221"/>
      <c r="OKH350" s="221"/>
      <c r="OKI350" s="221"/>
      <c r="OKJ350" s="221"/>
      <c r="OKK350" s="221"/>
      <c r="OKL350" s="221"/>
      <c r="OKM350" s="221"/>
      <c r="OKN350" s="221"/>
      <c r="OKO350" s="221"/>
      <c r="OKP350" s="221"/>
      <c r="OKQ350" s="221"/>
      <c r="OKR350" s="221"/>
      <c r="OKS350" s="221"/>
      <c r="OKT350" s="221"/>
      <c r="OKU350" s="221"/>
      <c r="OKV350" s="221"/>
      <c r="OKW350" s="221"/>
      <c r="OKX350" s="221"/>
      <c r="OKY350" s="221"/>
      <c r="OKZ350" s="221"/>
      <c r="OLA350" s="221"/>
      <c r="OLB350" s="221"/>
      <c r="OLC350" s="221"/>
      <c r="OLD350" s="221"/>
      <c r="OLE350" s="221"/>
      <c r="OLF350" s="221"/>
      <c r="OLG350" s="221"/>
      <c r="OLH350" s="221"/>
      <c r="OLI350" s="221"/>
      <c r="OLJ350" s="221"/>
      <c r="OLK350" s="221"/>
      <c r="OLL350" s="221"/>
      <c r="OLM350" s="221"/>
      <c r="OLN350" s="221"/>
      <c r="OLO350" s="221"/>
      <c r="OLP350" s="221"/>
      <c r="OLQ350" s="221"/>
      <c r="OLR350" s="221"/>
      <c r="OLS350" s="221"/>
      <c r="OLT350" s="221"/>
      <c r="OLU350" s="221"/>
      <c r="OLV350" s="221"/>
      <c r="OLW350" s="221"/>
      <c r="OLX350" s="221"/>
      <c r="OLY350" s="221"/>
      <c r="OLZ350" s="221"/>
      <c r="OMA350" s="221"/>
      <c r="OMB350" s="221"/>
      <c r="OMC350" s="221"/>
      <c r="OMD350" s="221"/>
      <c r="OME350" s="221"/>
      <c r="OMF350" s="221"/>
      <c r="OMG350" s="221"/>
      <c r="OMH350" s="221"/>
      <c r="OMI350" s="221"/>
      <c r="OMJ350" s="221"/>
      <c r="OMK350" s="221"/>
      <c r="OML350" s="221"/>
      <c r="OMM350" s="221"/>
      <c r="OMN350" s="221"/>
      <c r="OMO350" s="221"/>
      <c r="OMP350" s="221"/>
      <c r="OMQ350" s="221"/>
      <c r="OMR350" s="221"/>
      <c r="OMS350" s="221"/>
      <c r="OMT350" s="221"/>
      <c r="OMU350" s="221"/>
      <c r="OMV350" s="221"/>
      <c r="OMW350" s="221"/>
      <c r="OMX350" s="221"/>
      <c r="OMY350" s="221"/>
      <c r="OMZ350" s="221"/>
      <c r="ONA350" s="221"/>
      <c r="ONB350" s="221"/>
      <c r="ONC350" s="221"/>
      <c r="OND350" s="221"/>
      <c r="ONE350" s="221"/>
      <c r="ONF350" s="221"/>
      <c r="ONG350" s="221"/>
      <c r="ONH350" s="221"/>
      <c r="ONI350" s="221"/>
      <c r="ONJ350" s="221"/>
      <c r="ONK350" s="221"/>
      <c r="ONL350" s="221"/>
      <c r="ONM350" s="221"/>
      <c r="ONN350" s="221"/>
      <c r="ONO350" s="221"/>
      <c r="ONP350" s="221"/>
      <c r="ONQ350" s="221"/>
      <c r="ONR350" s="221"/>
      <c r="ONS350" s="221"/>
      <c r="ONT350" s="221"/>
      <c r="ONU350" s="221"/>
      <c r="ONV350" s="221"/>
      <c r="ONW350" s="221"/>
      <c r="ONX350" s="221"/>
      <c r="ONY350" s="221"/>
      <c r="ONZ350" s="221"/>
      <c r="OOA350" s="221"/>
      <c r="OOB350" s="221"/>
      <c r="OOC350" s="221"/>
      <c r="OOD350" s="221"/>
      <c r="OOE350" s="221"/>
      <c r="OOF350" s="221"/>
      <c r="OOG350" s="221"/>
      <c r="OOH350" s="221"/>
      <c r="OOI350" s="221"/>
      <c r="OOJ350" s="221"/>
      <c r="OOK350" s="221"/>
      <c r="OOL350" s="221"/>
      <c r="OOM350" s="221"/>
      <c r="OON350" s="221"/>
      <c r="OOO350" s="221"/>
      <c r="OOP350" s="221"/>
      <c r="OOQ350" s="221"/>
      <c r="OOR350" s="221"/>
      <c r="OOS350" s="221"/>
      <c r="OOT350" s="221"/>
      <c r="OOU350" s="221"/>
      <c r="OOV350" s="221"/>
      <c r="OOW350" s="221"/>
      <c r="OOX350" s="221"/>
      <c r="OOY350" s="221"/>
      <c r="OOZ350" s="221"/>
      <c r="OPA350" s="221"/>
      <c r="OPB350" s="221"/>
      <c r="OPC350" s="221"/>
      <c r="OPD350" s="221"/>
      <c r="OPE350" s="221"/>
      <c r="OPF350" s="221"/>
      <c r="OPG350" s="221"/>
      <c r="OPH350" s="221"/>
      <c r="OPI350" s="221"/>
      <c r="OPJ350" s="221"/>
      <c r="OPK350" s="221"/>
      <c r="OPL350" s="221"/>
      <c r="OPM350" s="221"/>
      <c r="OPN350" s="221"/>
      <c r="OPO350" s="221"/>
      <c r="OPP350" s="221"/>
      <c r="OPQ350" s="221"/>
      <c r="OPR350" s="221"/>
      <c r="OPS350" s="221"/>
      <c r="OPT350" s="221"/>
      <c r="OPU350" s="221"/>
      <c r="OPV350" s="221"/>
      <c r="OPW350" s="221"/>
      <c r="OPX350" s="221"/>
      <c r="OPY350" s="221"/>
      <c r="OPZ350" s="221"/>
      <c r="OQA350" s="221"/>
      <c r="OQB350" s="221"/>
      <c r="OQC350" s="221"/>
      <c r="OQD350" s="221"/>
      <c r="OQE350" s="221"/>
      <c r="OQF350" s="221"/>
      <c r="OQG350" s="221"/>
      <c r="OQH350" s="221"/>
      <c r="OQI350" s="221"/>
      <c r="OQJ350" s="221"/>
      <c r="OQK350" s="221"/>
      <c r="OQL350" s="221"/>
      <c r="OQM350" s="221"/>
      <c r="OQN350" s="221"/>
      <c r="OQO350" s="221"/>
      <c r="OQP350" s="221"/>
      <c r="OQQ350" s="221"/>
      <c r="OQR350" s="221"/>
      <c r="OQS350" s="221"/>
      <c r="OQT350" s="221"/>
      <c r="OQU350" s="221"/>
      <c r="OQV350" s="221"/>
      <c r="OQW350" s="221"/>
      <c r="OQX350" s="221"/>
      <c r="OQY350" s="221"/>
      <c r="OQZ350" s="221"/>
      <c r="ORA350" s="221"/>
      <c r="ORB350" s="221"/>
      <c r="ORC350" s="221"/>
      <c r="ORD350" s="221"/>
      <c r="ORE350" s="221"/>
      <c r="ORF350" s="221"/>
      <c r="ORG350" s="221"/>
      <c r="ORH350" s="221"/>
      <c r="ORI350" s="221"/>
      <c r="ORJ350" s="221"/>
      <c r="ORK350" s="221"/>
      <c r="ORL350" s="221"/>
      <c r="ORM350" s="221"/>
      <c r="ORN350" s="221"/>
      <c r="ORO350" s="221"/>
      <c r="ORP350" s="221"/>
      <c r="ORQ350" s="221"/>
      <c r="ORR350" s="221"/>
      <c r="ORS350" s="221"/>
      <c r="ORT350" s="221"/>
      <c r="ORU350" s="221"/>
      <c r="ORV350" s="221"/>
      <c r="ORW350" s="221"/>
      <c r="ORX350" s="221"/>
      <c r="ORY350" s="221"/>
      <c r="ORZ350" s="221"/>
      <c r="OSA350" s="221"/>
      <c r="OSB350" s="221"/>
      <c r="OSC350" s="221"/>
      <c r="OSD350" s="221"/>
      <c r="OSE350" s="221"/>
      <c r="OSF350" s="221"/>
      <c r="OSG350" s="221"/>
      <c r="OSH350" s="221"/>
      <c r="OSI350" s="221"/>
      <c r="OSJ350" s="221"/>
      <c r="OSK350" s="221"/>
      <c r="OSL350" s="221"/>
      <c r="OSM350" s="221"/>
      <c r="OSN350" s="221"/>
      <c r="OSO350" s="221"/>
      <c r="OSP350" s="221"/>
      <c r="OSQ350" s="221"/>
      <c r="OSR350" s="221"/>
      <c r="OSS350" s="221"/>
      <c r="OST350" s="221"/>
      <c r="OSU350" s="221"/>
      <c r="OSV350" s="221"/>
      <c r="OSW350" s="221"/>
      <c r="OSX350" s="221"/>
      <c r="OSY350" s="221"/>
      <c r="OSZ350" s="221"/>
      <c r="OTA350" s="221"/>
      <c r="OTB350" s="221"/>
      <c r="OTC350" s="221"/>
      <c r="OTD350" s="221"/>
      <c r="OTE350" s="221"/>
      <c r="OTF350" s="221"/>
      <c r="OTG350" s="221"/>
      <c r="OTH350" s="221"/>
      <c r="OTI350" s="221"/>
      <c r="OTJ350" s="221"/>
      <c r="OTK350" s="221"/>
      <c r="OTL350" s="221"/>
      <c r="OTM350" s="221"/>
      <c r="OTN350" s="221"/>
      <c r="OTO350" s="221"/>
      <c r="OTP350" s="221"/>
      <c r="OTQ350" s="221"/>
      <c r="OTR350" s="221"/>
      <c r="OTS350" s="221"/>
      <c r="OTT350" s="221"/>
      <c r="OTU350" s="221"/>
      <c r="OTV350" s="221"/>
      <c r="OTW350" s="221"/>
      <c r="OTX350" s="221"/>
      <c r="OTY350" s="221"/>
      <c r="OTZ350" s="221"/>
      <c r="OUA350" s="221"/>
      <c r="OUB350" s="221"/>
      <c r="OUC350" s="221"/>
      <c r="OUD350" s="221"/>
      <c r="OUE350" s="221"/>
      <c r="OUF350" s="221"/>
      <c r="OUG350" s="221"/>
      <c r="OUH350" s="221"/>
      <c r="OUI350" s="221"/>
      <c r="OUJ350" s="221"/>
      <c r="OUK350" s="221"/>
      <c r="OUL350" s="221"/>
      <c r="OUM350" s="221"/>
      <c r="OUN350" s="221"/>
      <c r="OUO350" s="221"/>
      <c r="OUP350" s="221"/>
      <c r="OUQ350" s="221"/>
      <c r="OUR350" s="221"/>
      <c r="OUS350" s="221"/>
      <c r="OUT350" s="221"/>
      <c r="OUU350" s="221"/>
      <c r="OUV350" s="221"/>
      <c r="OUW350" s="221"/>
      <c r="OUX350" s="221"/>
      <c r="OUY350" s="221"/>
      <c r="OUZ350" s="221"/>
      <c r="OVA350" s="221"/>
      <c r="OVB350" s="221"/>
      <c r="OVC350" s="221"/>
      <c r="OVD350" s="221"/>
      <c r="OVE350" s="221"/>
      <c r="OVF350" s="221"/>
      <c r="OVG350" s="221"/>
      <c r="OVH350" s="221"/>
      <c r="OVI350" s="221"/>
      <c r="OVJ350" s="221"/>
      <c r="OVK350" s="221"/>
      <c r="OVL350" s="221"/>
      <c r="OVM350" s="221"/>
      <c r="OVN350" s="221"/>
      <c r="OVO350" s="221"/>
      <c r="OVP350" s="221"/>
      <c r="OVQ350" s="221"/>
      <c r="OVR350" s="221"/>
      <c r="OVS350" s="221"/>
      <c r="OVT350" s="221"/>
      <c r="OVU350" s="221"/>
      <c r="OVV350" s="221"/>
      <c r="OVW350" s="221"/>
      <c r="OVX350" s="221"/>
      <c r="OVY350" s="221"/>
      <c r="OVZ350" s="221"/>
      <c r="OWA350" s="221"/>
      <c r="OWB350" s="221"/>
      <c r="OWC350" s="221"/>
      <c r="OWD350" s="221"/>
      <c r="OWE350" s="221"/>
      <c r="OWF350" s="221"/>
      <c r="OWG350" s="221"/>
      <c r="OWH350" s="221"/>
      <c r="OWI350" s="221"/>
      <c r="OWJ350" s="221"/>
      <c r="OWK350" s="221"/>
      <c r="OWL350" s="221"/>
      <c r="OWM350" s="221"/>
      <c r="OWN350" s="221"/>
      <c r="OWO350" s="221"/>
      <c r="OWP350" s="221"/>
      <c r="OWQ350" s="221"/>
      <c r="OWR350" s="221"/>
      <c r="OWS350" s="221"/>
      <c r="OWT350" s="221"/>
      <c r="OWU350" s="221"/>
      <c r="OWV350" s="221"/>
      <c r="OWW350" s="221"/>
      <c r="OWX350" s="221"/>
      <c r="OWY350" s="221"/>
      <c r="OWZ350" s="221"/>
      <c r="OXA350" s="221"/>
      <c r="OXB350" s="221"/>
      <c r="OXC350" s="221"/>
      <c r="OXD350" s="221"/>
      <c r="OXE350" s="221"/>
      <c r="OXF350" s="221"/>
      <c r="OXG350" s="221"/>
      <c r="OXH350" s="221"/>
      <c r="OXI350" s="221"/>
      <c r="OXJ350" s="221"/>
      <c r="OXK350" s="221"/>
      <c r="OXL350" s="221"/>
      <c r="OXM350" s="221"/>
      <c r="OXN350" s="221"/>
      <c r="OXO350" s="221"/>
      <c r="OXP350" s="221"/>
      <c r="OXQ350" s="221"/>
      <c r="OXR350" s="221"/>
      <c r="OXS350" s="221"/>
      <c r="OXT350" s="221"/>
      <c r="OXU350" s="221"/>
      <c r="OXV350" s="221"/>
      <c r="OXW350" s="221"/>
      <c r="OXX350" s="221"/>
      <c r="OXY350" s="221"/>
      <c r="OXZ350" s="221"/>
      <c r="OYA350" s="221"/>
      <c r="OYB350" s="221"/>
      <c r="OYC350" s="221"/>
      <c r="OYD350" s="221"/>
      <c r="OYE350" s="221"/>
      <c r="OYF350" s="221"/>
      <c r="OYG350" s="221"/>
      <c r="OYH350" s="221"/>
      <c r="OYI350" s="221"/>
      <c r="OYJ350" s="221"/>
      <c r="OYK350" s="221"/>
      <c r="OYL350" s="221"/>
      <c r="OYM350" s="221"/>
      <c r="OYN350" s="221"/>
      <c r="OYO350" s="221"/>
      <c r="OYP350" s="221"/>
      <c r="OYQ350" s="221"/>
      <c r="OYR350" s="221"/>
      <c r="OYS350" s="221"/>
      <c r="OYT350" s="221"/>
      <c r="OYU350" s="221"/>
      <c r="OYV350" s="221"/>
      <c r="OYW350" s="221"/>
      <c r="OYX350" s="221"/>
      <c r="OYY350" s="221"/>
      <c r="OYZ350" s="221"/>
      <c r="OZA350" s="221"/>
      <c r="OZB350" s="221"/>
      <c r="OZC350" s="221"/>
      <c r="OZD350" s="221"/>
      <c r="OZE350" s="221"/>
      <c r="OZF350" s="221"/>
      <c r="OZG350" s="221"/>
      <c r="OZH350" s="221"/>
      <c r="OZI350" s="221"/>
      <c r="OZJ350" s="221"/>
      <c r="OZK350" s="221"/>
      <c r="OZL350" s="221"/>
      <c r="OZM350" s="221"/>
      <c r="OZN350" s="221"/>
      <c r="OZO350" s="221"/>
      <c r="OZP350" s="221"/>
      <c r="OZQ350" s="221"/>
      <c r="OZR350" s="221"/>
      <c r="OZS350" s="221"/>
      <c r="OZT350" s="221"/>
      <c r="OZU350" s="221"/>
      <c r="OZV350" s="221"/>
      <c r="OZW350" s="221"/>
      <c r="OZX350" s="221"/>
      <c r="OZY350" s="221"/>
      <c r="OZZ350" s="221"/>
      <c r="PAA350" s="221"/>
      <c r="PAB350" s="221"/>
      <c r="PAC350" s="221"/>
      <c r="PAD350" s="221"/>
      <c r="PAE350" s="221"/>
      <c r="PAF350" s="221"/>
      <c r="PAG350" s="221"/>
      <c r="PAH350" s="221"/>
      <c r="PAI350" s="221"/>
      <c r="PAJ350" s="221"/>
      <c r="PAK350" s="221"/>
      <c r="PAL350" s="221"/>
      <c r="PAM350" s="221"/>
      <c r="PAN350" s="221"/>
      <c r="PAO350" s="221"/>
      <c r="PAP350" s="221"/>
      <c r="PAQ350" s="221"/>
      <c r="PAR350" s="221"/>
      <c r="PAS350" s="221"/>
      <c r="PAT350" s="221"/>
      <c r="PAU350" s="221"/>
      <c r="PAV350" s="221"/>
      <c r="PAW350" s="221"/>
      <c r="PAX350" s="221"/>
      <c r="PAY350" s="221"/>
      <c r="PAZ350" s="221"/>
      <c r="PBA350" s="221"/>
      <c r="PBB350" s="221"/>
      <c r="PBC350" s="221"/>
      <c r="PBD350" s="221"/>
      <c r="PBE350" s="221"/>
      <c r="PBF350" s="221"/>
      <c r="PBG350" s="221"/>
      <c r="PBH350" s="221"/>
      <c r="PBI350" s="221"/>
      <c r="PBJ350" s="221"/>
      <c r="PBK350" s="221"/>
      <c r="PBL350" s="221"/>
      <c r="PBM350" s="221"/>
      <c r="PBN350" s="221"/>
      <c r="PBO350" s="221"/>
      <c r="PBP350" s="221"/>
      <c r="PBQ350" s="221"/>
      <c r="PBR350" s="221"/>
      <c r="PBS350" s="221"/>
      <c r="PBT350" s="221"/>
      <c r="PBU350" s="221"/>
      <c r="PBV350" s="221"/>
      <c r="PBW350" s="221"/>
      <c r="PBX350" s="221"/>
      <c r="PBY350" s="221"/>
      <c r="PBZ350" s="221"/>
      <c r="PCA350" s="221"/>
      <c r="PCB350" s="221"/>
      <c r="PCC350" s="221"/>
      <c r="PCD350" s="221"/>
      <c r="PCE350" s="221"/>
      <c r="PCF350" s="221"/>
      <c r="PCG350" s="221"/>
      <c r="PCH350" s="221"/>
      <c r="PCI350" s="221"/>
      <c r="PCJ350" s="221"/>
      <c r="PCK350" s="221"/>
      <c r="PCL350" s="221"/>
      <c r="PCM350" s="221"/>
      <c r="PCN350" s="221"/>
      <c r="PCO350" s="221"/>
      <c r="PCP350" s="221"/>
      <c r="PCQ350" s="221"/>
      <c r="PCR350" s="221"/>
      <c r="PCS350" s="221"/>
      <c r="PCT350" s="221"/>
      <c r="PCU350" s="221"/>
      <c r="PCV350" s="221"/>
      <c r="PCW350" s="221"/>
      <c r="PCX350" s="221"/>
      <c r="PCY350" s="221"/>
      <c r="PCZ350" s="221"/>
      <c r="PDA350" s="221"/>
      <c r="PDB350" s="221"/>
      <c r="PDC350" s="221"/>
      <c r="PDD350" s="221"/>
      <c r="PDE350" s="221"/>
      <c r="PDF350" s="221"/>
      <c r="PDG350" s="221"/>
      <c r="PDH350" s="221"/>
      <c r="PDI350" s="221"/>
      <c r="PDJ350" s="221"/>
      <c r="PDK350" s="221"/>
      <c r="PDL350" s="221"/>
      <c r="PDM350" s="221"/>
      <c r="PDN350" s="221"/>
      <c r="PDO350" s="221"/>
      <c r="PDP350" s="221"/>
      <c r="PDQ350" s="221"/>
      <c r="PDR350" s="221"/>
      <c r="PDS350" s="221"/>
      <c r="PDT350" s="221"/>
      <c r="PDU350" s="221"/>
      <c r="PDV350" s="221"/>
      <c r="PDW350" s="221"/>
      <c r="PDX350" s="221"/>
      <c r="PDY350" s="221"/>
      <c r="PDZ350" s="221"/>
      <c r="PEA350" s="221"/>
      <c r="PEB350" s="221"/>
      <c r="PEC350" s="221"/>
      <c r="PED350" s="221"/>
      <c r="PEE350" s="221"/>
      <c r="PEF350" s="221"/>
      <c r="PEG350" s="221"/>
      <c r="PEH350" s="221"/>
      <c r="PEI350" s="221"/>
      <c r="PEJ350" s="221"/>
      <c r="PEK350" s="221"/>
      <c r="PEL350" s="221"/>
      <c r="PEM350" s="221"/>
      <c r="PEN350" s="221"/>
      <c r="PEO350" s="221"/>
      <c r="PEP350" s="221"/>
      <c r="PEQ350" s="221"/>
      <c r="PER350" s="221"/>
      <c r="PES350" s="221"/>
      <c r="PET350" s="221"/>
      <c r="PEU350" s="221"/>
      <c r="PEV350" s="221"/>
      <c r="PEW350" s="221"/>
      <c r="PEX350" s="221"/>
      <c r="PEY350" s="221"/>
      <c r="PEZ350" s="221"/>
      <c r="PFA350" s="221"/>
      <c r="PFB350" s="221"/>
      <c r="PFC350" s="221"/>
      <c r="PFD350" s="221"/>
      <c r="PFE350" s="221"/>
      <c r="PFF350" s="221"/>
      <c r="PFG350" s="221"/>
      <c r="PFH350" s="221"/>
      <c r="PFI350" s="221"/>
      <c r="PFJ350" s="221"/>
      <c r="PFK350" s="221"/>
      <c r="PFL350" s="221"/>
      <c r="PFM350" s="221"/>
      <c r="PFN350" s="221"/>
      <c r="PFO350" s="221"/>
      <c r="PFP350" s="221"/>
      <c r="PFQ350" s="221"/>
      <c r="PFR350" s="221"/>
      <c r="PFS350" s="221"/>
      <c r="PFT350" s="221"/>
      <c r="PFU350" s="221"/>
      <c r="PFV350" s="221"/>
      <c r="PFW350" s="221"/>
      <c r="PFX350" s="221"/>
      <c r="PFY350" s="221"/>
      <c r="PFZ350" s="221"/>
      <c r="PGA350" s="221"/>
      <c r="PGB350" s="221"/>
      <c r="PGC350" s="221"/>
      <c r="PGD350" s="221"/>
      <c r="PGE350" s="221"/>
      <c r="PGF350" s="221"/>
      <c r="PGG350" s="221"/>
      <c r="PGH350" s="221"/>
      <c r="PGI350" s="221"/>
      <c r="PGJ350" s="221"/>
      <c r="PGK350" s="221"/>
      <c r="PGL350" s="221"/>
      <c r="PGM350" s="221"/>
      <c r="PGN350" s="221"/>
      <c r="PGO350" s="221"/>
      <c r="PGP350" s="221"/>
      <c r="PGQ350" s="221"/>
      <c r="PGR350" s="221"/>
      <c r="PGS350" s="221"/>
      <c r="PGT350" s="221"/>
      <c r="PGU350" s="221"/>
      <c r="PGV350" s="221"/>
      <c r="PGW350" s="221"/>
      <c r="PGX350" s="221"/>
      <c r="PGY350" s="221"/>
      <c r="PGZ350" s="221"/>
      <c r="PHA350" s="221"/>
      <c r="PHB350" s="221"/>
      <c r="PHC350" s="221"/>
      <c r="PHD350" s="221"/>
      <c r="PHE350" s="221"/>
      <c r="PHF350" s="221"/>
      <c r="PHG350" s="221"/>
      <c r="PHH350" s="221"/>
      <c r="PHI350" s="221"/>
      <c r="PHJ350" s="221"/>
      <c r="PHK350" s="221"/>
      <c r="PHL350" s="221"/>
      <c r="PHM350" s="221"/>
      <c r="PHN350" s="221"/>
      <c r="PHO350" s="221"/>
      <c r="PHP350" s="221"/>
      <c r="PHQ350" s="221"/>
      <c r="PHR350" s="221"/>
      <c r="PHS350" s="221"/>
      <c r="PHT350" s="221"/>
      <c r="PHU350" s="221"/>
      <c r="PHV350" s="221"/>
      <c r="PHW350" s="221"/>
      <c r="PHX350" s="221"/>
      <c r="PHY350" s="221"/>
      <c r="PHZ350" s="221"/>
      <c r="PIA350" s="221"/>
      <c r="PIB350" s="221"/>
      <c r="PIC350" s="221"/>
      <c r="PID350" s="221"/>
      <c r="PIE350" s="221"/>
      <c r="PIF350" s="221"/>
      <c r="PIG350" s="221"/>
      <c r="PIH350" s="221"/>
      <c r="PII350" s="221"/>
      <c r="PIJ350" s="221"/>
      <c r="PIK350" s="221"/>
      <c r="PIL350" s="221"/>
      <c r="PIM350" s="221"/>
      <c r="PIN350" s="221"/>
      <c r="PIO350" s="221"/>
      <c r="PIP350" s="221"/>
      <c r="PIQ350" s="221"/>
      <c r="PIR350" s="221"/>
      <c r="PIS350" s="221"/>
      <c r="PIT350" s="221"/>
      <c r="PIU350" s="221"/>
      <c r="PIV350" s="221"/>
      <c r="PIW350" s="221"/>
      <c r="PIX350" s="221"/>
      <c r="PIY350" s="221"/>
      <c r="PIZ350" s="221"/>
      <c r="PJA350" s="221"/>
      <c r="PJB350" s="221"/>
      <c r="PJC350" s="221"/>
      <c r="PJD350" s="221"/>
      <c r="PJE350" s="221"/>
      <c r="PJF350" s="221"/>
      <c r="PJG350" s="221"/>
      <c r="PJH350" s="221"/>
      <c r="PJI350" s="221"/>
      <c r="PJJ350" s="221"/>
      <c r="PJK350" s="221"/>
      <c r="PJL350" s="221"/>
      <c r="PJM350" s="221"/>
      <c r="PJN350" s="221"/>
      <c r="PJO350" s="221"/>
      <c r="PJP350" s="221"/>
      <c r="PJQ350" s="221"/>
      <c r="PJR350" s="221"/>
      <c r="PJS350" s="221"/>
      <c r="PJT350" s="221"/>
      <c r="PJU350" s="221"/>
      <c r="PJV350" s="221"/>
      <c r="PJW350" s="221"/>
      <c r="PJX350" s="221"/>
      <c r="PJY350" s="221"/>
      <c r="PJZ350" s="221"/>
      <c r="PKA350" s="221"/>
      <c r="PKB350" s="221"/>
      <c r="PKC350" s="221"/>
      <c r="PKD350" s="221"/>
      <c r="PKE350" s="221"/>
      <c r="PKF350" s="221"/>
      <c r="PKG350" s="221"/>
      <c r="PKH350" s="221"/>
      <c r="PKI350" s="221"/>
      <c r="PKJ350" s="221"/>
      <c r="PKK350" s="221"/>
      <c r="PKL350" s="221"/>
      <c r="PKM350" s="221"/>
      <c r="PKN350" s="221"/>
      <c r="PKO350" s="221"/>
      <c r="PKP350" s="221"/>
      <c r="PKQ350" s="221"/>
      <c r="PKR350" s="221"/>
      <c r="PKS350" s="221"/>
      <c r="PKT350" s="221"/>
      <c r="PKU350" s="221"/>
      <c r="PKV350" s="221"/>
      <c r="PKW350" s="221"/>
      <c r="PKX350" s="221"/>
      <c r="PKY350" s="221"/>
      <c r="PKZ350" s="221"/>
      <c r="PLA350" s="221"/>
      <c r="PLB350" s="221"/>
      <c r="PLC350" s="221"/>
      <c r="PLD350" s="221"/>
      <c r="PLE350" s="221"/>
      <c r="PLF350" s="221"/>
      <c r="PLG350" s="221"/>
      <c r="PLH350" s="221"/>
      <c r="PLI350" s="221"/>
      <c r="PLJ350" s="221"/>
      <c r="PLK350" s="221"/>
      <c r="PLL350" s="221"/>
      <c r="PLM350" s="221"/>
      <c r="PLN350" s="221"/>
      <c r="PLO350" s="221"/>
      <c r="PLP350" s="221"/>
      <c r="PLQ350" s="221"/>
      <c r="PLR350" s="221"/>
      <c r="PLS350" s="221"/>
      <c r="PLT350" s="221"/>
      <c r="PLU350" s="221"/>
      <c r="PLV350" s="221"/>
      <c r="PLW350" s="221"/>
      <c r="PLX350" s="221"/>
      <c r="PLY350" s="221"/>
      <c r="PLZ350" s="221"/>
      <c r="PMA350" s="221"/>
      <c r="PMB350" s="221"/>
      <c r="PMC350" s="221"/>
      <c r="PMD350" s="221"/>
      <c r="PME350" s="221"/>
      <c r="PMF350" s="221"/>
      <c r="PMG350" s="221"/>
      <c r="PMH350" s="221"/>
      <c r="PMI350" s="221"/>
      <c r="PMJ350" s="221"/>
      <c r="PMK350" s="221"/>
      <c r="PML350" s="221"/>
      <c r="PMM350" s="221"/>
      <c r="PMN350" s="221"/>
      <c r="PMO350" s="221"/>
      <c r="PMP350" s="221"/>
      <c r="PMQ350" s="221"/>
      <c r="PMR350" s="221"/>
      <c r="PMS350" s="221"/>
      <c r="PMT350" s="221"/>
      <c r="PMU350" s="221"/>
      <c r="PMV350" s="221"/>
      <c r="PMW350" s="221"/>
      <c r="PMX350" s="221"/>
      <c r="PMY350" s="221"/>
      <c r="PMZ350" s="221"/>
      <c r="PNA350" s="221"/>
      <c r="PNB350" s="221"/>
      <c r="PNC350" s="221"/>
      <c r="PND350" s="221"/>
      <c r="PNE350" s="221"/>
      <c r="PNF350" s="221"/>
      <c r="PNG350" s="221"/>
      <c r="PNH350" s="221"/>
      <c r="PNI350" s="221"/>
      <c r="PNJ350" s="221"/>
      <c r="PNK350" s="221"/>
      <c r="PNL350" s="221"/>
      <c r="PNM350" s="221"/>
      <c r="PNN350" s="221"/>
      <c r="PNO350" s="221"/>
      <c r="PNP350" s="221"/>
      <c r="PNQ350" s="221"/>
      <c r="PNR350" s="221"/>
      <c r="PNS350" s="221"/>
      <c r="PNT350" s="221"/>
      <c r="PNU350" s="221"/>
      <c r="PNV350" s="221"/>
      <c r="PNW350" s="221"/>
      <c r="PNX350" s="221"/>
      <c r="PNY350" s="221"/>
      <c r="PNZ350" s="221"/>
      <c r="POA350" s="221"/>
      <c r="POB350" s="221"/>
      <c r="POC350" s="221"/>
      <c r="POD350" s="221"/>
      <c r="POE350" s="221"/>
      <c r="POF350" s="221"/>
      <c r="POG350" s="221"/>
      <c r="POH350" s="221"/>
      <c r="POI350" s="221"/>
      <c r="POJ350" s="221"/>
      <c r="POK350" s="221"/>
      <c r="POL350" s="221"/>
      <c r="POM350" s="221"/>
      <c r="PON350" s="221"/>
      <c r="POO350" s="221"/>
      <c r="POP350" s="221"/>
      <c r="POQ350" s="221"/>
      <c r="POR350" s="221"/>
      <c r="POS350" s="221"/>
      <c r="POT350" s="221"/>
      <c r="POU350" s="221"/>
      <c r="POV350" s="221"/>
      <c r="POW350" s="221"/>
      <c r="POX350" s="221"/>
      <c r="POY350" s="221"/>
      <c r="POZ350" s="221"/>
      <c r="PPA350" s="221"/>
      <c r="PPB350" s="221"/>
      <c r="PPC350" s="221"/>
      <c r="PPD350" s="221"/>
      <c r="PPE350" s="221"/>
      <c r="PPF350" s="221"/>
      <c r="PPG350" s="221"/>
      <c r="PPH350" s="221"/>
      <c r="PPI350" s="221"/>
      <c r="PPJ350" s="221"/>
      <c r="PPK350" s="221"/>
      <c r="PPL350" s="221"/>
      <c r="PPM350" s="221"/>
      <c r="PPN350" s="221"/>
      <c r="PPO350" s="221"/>
      <c r="PPP350" s="221"/>
      <c r="PPQ350" s="221"/>
      <c r="PPR350" s="221"/>
      <c r="PPS350" s="221"/>
      <c r="PPT350" s="221"/>
      <c r="PPU350" s="221"/>
      <c r="PPV350" s="221"/>
      <c r="PPW350" s="221"/>
      <c r="PPX350" s="221"/>
      <c r="PPY350" s="221"/>
      <c r="PPZ350" s="221"/>
      <c r="PQA350" s="221"/>
      <c r="PQB350" s="221"/>
      <c r="PQC350" s="221"/>
      <c r="PQD350" s="221"/>
      <c r="PQE350" s="221"/>
      <c r="PQF350" s="221"/>
      <c r="PQG350" s="221"/>
      <c r="PQH350" s="221"/>
      <c r="PQI350" s="221"/>
      <c r="PQJ350" s="221"/>
      <c r="PQK350" s="221"/>
      <c r="PQL350" s="221"/>
      <c r="PQM350" s="221"/>
      <c r="PQN350" s="221"/>
      <c r="PQO350" s="221"/>
      <c r="PQP350" s="221"/>
      <c r="PQQ350" s="221"/>
      <c r="PQR350" s="221"/>
      <c r="PQS350" s="221"/>
      <c r="PQT350" s="221"/>
      <c r="PQU350" s="221"/>
      <c r="PQV350" s="221"/>
      <c r="PQW350" s="221"/>
      <c r="PQX350" s="221"/>
      <c r="PQY350" s="221"/>
      <c r="PQZ350" s="221"/>
      <c r="PRA350" s="221"/>
      <c r="PRB350" s="221"/>
      <c r="PRC350" s="221"/>
      <c r="PRD350" s="221"/>
      <c r="PRE350" s="221"/>
      <c r="PRF350" s="221"/>
      <c r="PRG350" s="221"/>
      <c r="PRH350" s="221"/>
      <c r="PRI350" s="221"/>
      <c r="PRJ350" s="221"/>
      <c r="PRK350" s="221"/>
      <c r="PRL350" s="221"/>
      <c r="PRM350" s="221"/>
      <c r="PRN350" s="221"/>
      <c r="PRO350" s="221"/>
      <c r="PRP350" s="221"/>
      <c r="PRQ350" s="221"/>
      <c r="PRR350" s="221"/>
      <c r="PRS350" s="221"/>
      <c r="PRT350" s="221"/>
      <c r="PRU350" s="221"/>
      <c r="PRV350" s="221"/>
      <c r="PRW350" s="221"/>
      <c r="PRX350" s="221"/>
      <c r="PRY350" s="221"/>
      <c r="PRZ350" s="221"/>
      <c r="PSA350" s="221"/>
      <c r="PSB350" s="221"/>
      <c r="PSC350" s="221"/>
      <c r="PSD350" s="221"/>
      <c r="PSE350" s="221"/>
      <c r="PSF350" s="221"/>
      <c r="PSG350" s="221"/>
      <c r="PSH350" s="221"/>
      <c r="PSI350" s="221"/>
      <c r="PSJ350" s="221"/>
      <c r="PSK350" s="221"/>
      <c r="PSL350" s="221"/>
      <c r="PSM350" s="221"/>
      <c r="PSN350" s="221"/>
      <c r="PSO350" s="221"/>
      <c r="PSP350" s="221"/>
      <c r="PSQ350" s="221"/>
      <c r="PSR350" s="221"/>
      <c r="PSS350" s="221"/>
      <c r="PST350" s="221"/>
      <c r="PSU350" s="221"/>
      <c r="PSV350" s="221"/>
      <c r="PSW350" s="221"/>
      <c r="PSX350" s="221"/>
      <c r="PSY350" s="221"/>
      <c r="PSZ350" s="221"/>
      <c r="PTA350" s="221"/>
      <c r="PTB350" s="221"/>
      <c r="PTC350" s="221"/>
      <c r="PTD350" s="221"/>
      <c r="PTE350" s="221"/>
      <c r="PTF350" s="221"/>
      <c r="PTG350" s="221"/>
      <c r="PTH350" s="221"/>
      <c r="PTI350" s="221"/>
      <c r="PTJ350" s="221"/>
      <c r="PTK350" s="221"/>
      <c r="PTL350" s="221"/>
      <c r="PTM350" s="221"/>
      <c r="PTN350" s="221"/>
      <c r="PTO350" s="221"/>
      <c r="PTP350" s="221"/>
      <c r="PTQ350" s="221"/>
      <c r="PTR350" s="221"/>
      <c r="PTS350" s="221"/>
      <c r="PTT350" s="221"/>
      <c r="PTU350" s="221"/>
      <c r="PTV350" s="221"/>
      <c r="PTW350" s="221"/>
      <c r="PTX350" s="221"/>
      <c r="PTY350" s="221"/>
      <c r="PTZ350" s="221"/>
      <c r="PUA350" s="221"/>
      <c r="PUB350" s="221"/>
      <c r="PUC350" s="221"/>
      <c r="PUD350" s="221"/>
      <c r="PUE350" s="221"/>
      <c r="PUF350" s="221"/>
      <c r="PUG350" s="221"/>
      <c r="PUH350" s="221"/>
      <c r="PUI350" s="221"/>
      <c r="PUJ350" s="221"/>
      <c r="PUK350" s="221"/>
      <c r="PUL350" s="221"/>
      <c r="PUM350" s="221"/>
      <c r="PUN350" s="221"/>
      <c r="PUO350" s="221"/>
      <c r="PUP350" s="221"/>
      <c r="PUQ350" s="221"/>
      <c r="PUR350" s="221"/>
      <c r="PUS350" s="221"/>
      <c r="PUT350" s="221"/>
      <c r="PUU350" s="221"/>
      <c r="PUV350" s="221"/>
      <c r="PUW350" s="221"/>
      <c r="PUX350" s="221"/>
      <c r="PUY350" s="221"/>
      <c r="PUZ350" s="221"/>
      <c r="PVA350" s="221"/>
      <c r="PVB350" s="221"/>
      <c r="PVC350" s="221"/>
      <c r="PVD350" s="221"/>
      <c r="PVE350" s="221"/>
      <c r="PVF350" s="221"/>
      <c r="PVG350" s="221"/>
      <c r="PVH350" s="221"/>
      <c r="PVI350" s="221"/>
      <c r="PVJ350" s="221"/>
      <c r="PVK350" s="221"/>
      <c r="PVL350" s="221"/>
      <c r="PVM350" s="221"/>
      <c r="PVN350" s="221"/>
      <c r="PVO350" s="221"/>
      <c r="PVP350" s="221"/>
      <c r="PVQ350" s="221"/>
      <c r="PVR350" s="221"/>
      <c r="PVS350" s="221"/>
      <c r="PVT350" s="221"/>
      <c r="PVU350" s="221"/>
      <c r="PVV350" s="221"/>
      <c r="PVW350" s="221"/>
      <c r="PVX350" s="221"/>
      <c r="PVY350" s="221"/>
      <c r="PVZ350" s="221"/>
      <c r="PWA350" s="221"/>
      <c r="PWB350" s="221"/>
      <c r="PWC350" s="221"/>
      <c r="PWD350" s="221"/>
      <c r="PWE350" s="221"/>
      <c r="PWF350" s="221"/>
      <c r="PWG350" s="221"/>
      <c r="PWH350" s="221"/>
      <c r="PWI350" s="221"/>
      <c r="PWJ350" s="221"/>
      <c r="PWK350" s="221"/>
      <c r="PWL350" s="221"/>
      <c r="PWM350" s="221"/>
      <c r="PWN350" s="221"/>
      <c r="PWO350" s="221"/>
      <c r="PWP350" s="221"/>
      <c r="PWQ350" s="221"/>
      <c r="PWR350" s="221"/>
      <c r="PWS350" s="221"/>
      <c r="PWT350" s="221"/>
      <c r="PWU350" s="221"/>
      <c r="PWV350" s="221"/>
      <c r="PWW350" s="221"/>
      <c r="PWX350" s="221"/>
      <c r="PWY350" s="221"/>
      <c r="PWZ350" s="221"/>
      <c r="PXA350" s="221"/>
      <c r="PXB350" s="221"/>
      <c r="PXC350" s="221"/>
      <c r="PXD350" s="221"/>
      <c r="PXE350" s="221"/>
      <c r="PXF350" s="221"/>
      <c r="PXG350" s="221"/>
      <c r="PXH350" s="221"/>
      <c r="PXI350" s="221"/>
      <c r="PXJ350" s="221"/>
      <c r="PXK350" s="221"/>
      <c r="PXL350" s="221"/>
      <c r="PXM350" s="221"/>
      <c r="PXN350" s="221"/>
      <c r="PXO350" s="221"/>
      <c r="PXP350" s="221"/>
      <c r="PXQ350" s="221"/>
      <c r="PXR350" s="221"/>
      <c r="PXS350" s="221"/>
      <c r="PXT350" s="221"/>
      <c r="PXU350" s="221"/>
      <c r="PXV350" s="221"/>
      <c r="PXW350" s="221"/>
      <c r="PXX350" s="221"/>
      <c r="PXY350" s="221"/>
      <c r="PXZ350" s="221"/>
      <c r="PYA350" s="221"/>
      <c r="PYB350" s="221"/>
      <c r="PYC350" s="221"/>
      <c r="PYD350" s="221"/>
      <c r="PYE350" s="221"/>
      <c r="PYF350" s="221"/>
      <c r="PYG350" s="221"/>
      <c r="PYH350" s="221"/>
      <c r="PYI350" s="221"/>
      <c r="PYJ350" s="221"/>
      <c r="PYK350" s="221"/>
      <c r="PYL350" s="221"/>
      <c r="PYM350" s="221"/>
      <c r="PYN350" s="221"/>
      <c r="PYO350" s="221"/>
      <c r="PYP350" s="221"/>
      <c r="PYQ350" s="221"/>
      <c r="PYR350" s="221"/>
      <c r="PYS350" s="221"/>
      <c r="PYT350" s="221"/>
      <c r="PYU350" s="221"/>
      <c r="PYV350" s="221"/>
      <c r="PYW350" s="221"/>
      <c r="PYX350" s="221"/>
      <c r="PYY350" s="221"/>
      <c r="PYZ350" s="221"/>
      <c r="PZA350" s="221"/>
      <c r="PZB350" s="221"/>
      <c r="PZC350" s="221"/>
      <c r="PZD350" s="221"/>
      <c r="PZE350" s="221"/>
      <c r="PZF350" s="221"/>
      <c r="PZG350" s="221"/>
      <c r="PZH350" s="221"/>
      <c r="PZI350" s="221"/>
      <c r="PZJ350" s="221"/>
      <c r="PZK350" s="221"/>
      <c r="PZL350" s="221"/>
      <c r="PZM350" s="221"/>
      <c r="PZN350" s="221"/>
      <c r="PZO350" s="221"/>
      <c r="PZP350" s="221"/>
      <c r="PZQ350" s="221"/>
      <c r="PZR350" s="221"/>
      <c r="PZS350" s="221"/>
      <c r="PZT350" s="221"/>
      <c r="PZU350" s="221"/>
      <c r="PZV350" s="221"/>
      <c r="PZW350" s="221"/>
      <c r="PZX350" s="221"/>
      <c r="PZY350" s="221"/>
      <c r="PZZ350" s="221"/>
      <c r="QAA350" s="221"/>
      <c r="QAB350" s="221"/>
      <c r="QAC350" s="221"/>
      <c r="QAD350" s="221"/>
      <c r="QAE350" s="221"/>
      <c r="QAF350" s="221"/>
      <c r="QAG350" s="221"/>
      <c r="QAH350" s="221"/>
      <c r="QAI350" s="221"/>
      <c r="QAJ350" s="221"/>
      <c r="QAK350" s="221"/>
      <c r="QAL350" s="221"/>
      <c r="QAM350" s="221"/>
      <c r="QAN350" s="221"/>
      <c r="QAO350" s="221"/>
      <c r="QAP350" s="221"/>
      <c r="QAQ350" s="221"/>
      <c r="QAR350" s="221"/>
      <c r="QAS350" s="221"/>
      <c r="QAT350" s="221"/>
      <c r="QAU350" s="221"/>
      <c r="QAV350" s="221"/>
      <c r="QAW350" s="221"/>
      <c r="QAX350" s="221"/>
      <c r="QAY350" s="221"/>
      <c r="QAZ350" s="221"/>
      <c r="QBA350" s="221"/>
      <c r="QBB350" s="221"/>
      <c r="QBC350" s="221"/>
      <c r="QBD350" s="221"/>
      <c r="QBE350" s="221"/>
      <c r="QBF350" s="221"/>
      <c r="QBG350" s="221"/>
      <c r="QBH350" s="221"/>
      <c r="QBI350" s="221"/>
      <c r="QBJ350" s="221"/>
      <c r="QBK350" s="221"/>
      <c r="QBL350" s="221"/>
      <c r="QBM350" s="221"/>
      <c r="QBN350" s="221"/>
      <c r="QBO350" s="221"/>
      <c r="QBP350" s="221"/>
      <c r="QBQ350" s="221"/>
      <c r="QBR350" s="221"/>
      <c r="QBS350" s="221"/>
      <c r="QBT350" s="221"/>
      <c r="QBU350" s="221"/>
      <c r="QBV350" s="221"/>
      <c r="QBW350" s="221"/>
      <c r="QBX350" s="221"/>
      <c r="QBY350" s="221"/>
      <c r="QBZ350" s="221"/>
      <c r="QCA350" s="221"/>
      <c r="QCB350" s="221"/>
      <c r="QCC350" s="221"/>
      <c r="QCD350" s="221"/>
      <c r="QCE350" s="221"/>
      <c r="QCF350" s="221"/>
      <c r="QCG350" s="221"/>
      <c r="QCH350" s="221"/>
      <c r="QCI350" s="221"/>
      <c r="QCJ350" s="221"/>
      <c r="QCK350" s="221"/>
      <c r="QCL350" s="221"/>
      <c r="QCM350" s="221"/>
      <c r="QCN350" s="221"/>
      <c r="QCO350" s="221"/>
      <c r="QCP350" s="221"/>
      <c r="QCQ350" s="221"/>
      <c r="QCR350" s="221"/>
      <c r="QCS350" s="221"/>
      <c r="QCT350" s="221"/>
      <c r="QCU350" s="221"/>
      <c r="QCV350" s="221"/>
      <c r="QCW350" s="221"/>
      <c r="QCX350" s="221"/>
      <c r="QCY350" s="221"/>
      <c r="QCZ350" s="221"/>
      <c r="QDA350" s="221"/>
      <c r="QDB350" s="221"/>
      <c r="QDC350" s="221"/>
      <c r="QDD350" s="221"/>
      <c r="QDE350" s="221"/>
      <c r="QDF350" s="221"/>
      <c r="QDG350" s="221"/>
      <c r="QDH350" s="221"/>
      <c r="QDI350" s="221"/>
      <c r="QDJ350" s="221"/>
      <c r="QDK350" s="221"/>
      <c r="QDL350" s="221"/>
      <c r="QDM350" s="221"/>
      <c r="QDN350" s="221"/>
      <c r="QDO350" s="221"/>
      <c r="QDP350" s="221"/>
      <c r="QDQ350" s="221"/>
      <c r="QDR350" s="221"/>
      <c r="QDS350" s="221"/>
      <c r="QDT350" s="221"/>
      <c r="QDU350" s="221"/>
      <c r="QDV350" s="221"/>
      <c r="QDW350" s="221"/>
      <c r="QDX350" s="221"/>
      <c r="QDY350" s="221"/>
      <c r="QDZ350" s="221"/>
      <c r="QEA350" s="221"/>
      <c r="QEB350" s="221"/>
      <c r="QEC350" s="221"/>
      <c r="QED350" s="221"/>
      <c r="QEE350" s="221"/>
      <c r="QEF350" s="221"/>
      <c r="QEG350" s="221"/>
      <c r="QEH350" s="221"/>
      <c r="QEI350" s="221"/>
      <c r="QEJ350" s="221"/>
      <c r="QEK350" s="221"/>
      <c r="QEL350" s="221"/>
      <c r="QEM350" s="221"/>
      <c r="QEN350" s="221"/>
      <c r="QEO350" s="221"/>
      <c r="QEP350" s="221"/>
      <c r="QEQ350" s="221"/>
      <c r="QER350" s="221"/>
      <c r="QES350" s="221"/>
      <c r="QET350" s="221"/>
      <c r="QEU350" s="221"/>
      <c r="QEV350" s="221"/>
      <c r="QEW350" s="221"/>
      <c r="QEX350" s="221"/>
      <c r="QEY350" s="221"/>
      <c r="QEZ350" s="221"/>
      <c r="QFA350" s="221"/>
      <c r="QFB350" s="221"/>
      <c r="QFC350" s="221"/>
      <c r="QFD350" s="221"/>
      <c r="QFE350" s="221"/>
      <c r="QFF350" s="221"/>
      <c r="QFG350" s="221"/>
      <c r="QFH350" s="221"/>
      <c r="QFI350" s="221"/>
      <c r="QFJ350" s="221"/>
      <c r="QFK350" s="221"/>
      <c r="QFL350" s="221"/>
      <c r="QFM350" s="221"/>
      <c r="QFN350" s="221"/>
      <c r="QFO350" s="221"/>
      <c r="QFP350" s="221"/>
      <c r="QFQ350" s="221"/>
      <c r="QFR350" s="221"/>
      <c r="QFS350" s="221"/>
      <c r="QFT350" s="221"/>
      <c r="QFU350" s="221"/>
      <c r="QFV350" s="221"/>
      <c r="QFW350" s="221"/>
      <c r="QFX350" s="221"/>
      <c r="QFY350" s="221"/>
      <c r="QFZ350" s="221"/>
      <c r="QGA350" s="221"/>
      <c r="QGB350" s="221"/>
      <c r="QGC350" s="221"/>
      <c r="QGD350" s="221"/>
      <c r="QGE350" s="221"/>
      <c r="QGF350" s="221"/>
      <c r="QGG350" s="221"/>
      <c r="QGH350" s="221"/>
      <c r="QGI350" s="221"/>
      <c r="QGJ350" s="221"/>
      <c r="QGK350" s="221"/>
      <c r="QGL350" s="221"/>
      <c r="QGM350" s="221"/>
      <c r="QGN350" s="221"/>
      <c r="QGO350" s="221"/>
      <c r="QGP350" s="221"/>
      <c r="QGQ350" s="221"/>
      <c r="QGR350" s="221"/>
      <c r="QGS350" s="221"/>
      <c r="QGT350" s="221"/>
      <c r="QGU350" s="221"/>
      <c r="QGV350" s="221"/>
      <c r="QGW350" s="221"/>
      <c r="QGX350" s="221"/>
      <c r="QGY350" s="221"/>
      <c r="QGZ350" s="221"/>
      <c r="QHA350" s="221"/>
      <c r="QHB350" s="221"/>
      <c r="QHC350" s="221"/>
      <c r="QHD350" s="221"/>
      <c r="QHE350" s="221"/>
      <c r="QHF350" s="221"/>
      <c r="QHG350" s="221"/>
      <c r="QHH350" s="221"/>
      <c r="QHI350" s="221"/>
      <c r="QHJ350" s="221"/>
      <c r="QHK350" s="221"/>
      <c r="QHL350" s="221"/>
      <c r="QHM350" s="221"/>
      <c r="QHN350" s="221"/>
      <c r="QHO350" s="221"/>
      <c r="QHP350" s="221"/>
      <c r="QHQ350" s="221"/>
      <c r="QHR350" s="221"/>
      <c r="QHS350" s="221"/>
      <c r="QHT350" s="221"/>
      <c r="QHU350" s="221"/>
      <c r="QHV350" s="221"/>
      <c r="QHW350" s="221"/>
      <c r="QHX350" s="221"/>
      <c r="QHY350" s="221"/>
      <c r="QHZ350" s="221"/>
      <c r="QIA350" s="221"/>
      <c r="QIB350" s="221"/>
      <c r="QIC350" s="221"/>
      <c r="QID350" s="221"/>
      <c r="QIE350" s="221"/>
      <c r="QIF350" s="221"/>
      <c r="QIG350" s="221"/>
      <c r="QIH350" s="221"/>
      <c r="QII350" s="221"/>
      <c r="QIJ350" s="221"/>
      <c r="QIK350" s="221"/>
      <c r="QIL350" s="221"/>
      <c r="QIM350" s="221"/>
      <c r="QIN350" s="221"/>
      <c r="QIO350" s="221"/>
      <c r="QIP350" s="221"/>
      <c r="QIQ350" s="221"/>
      <c r="QIR350" s="221"/>
      <c r="QIS350" s="221"/>
      <c r="QIT350" s="221"/>
      <c r="QIU350" s="221"/>
      <c r="QIV350" s="221"/>
      <c r="QIW350" s="221"/>
      <c r="QIX350" s="221"/>
      <c r="QIY350" s="221"/>
      <c r="QIZ350" s="221"/>
      <c r="QJA350" s="221"/>
      <c r="QJB350" s="221"/>
      <c r="QJC350" s="221"/>
      <c r="QJD350" s="221"/>
      <c r="QJE350" s="221"/>
      <c r="QJF350" s="221"/>
      <c r="QJG350" s="221"/>
      <c r="QJH350" s="221"/>
      <c r="QJI350" s="221"/>
      <c r="QJJ350" s="221"/>
      <c r="QJK350" s="221"/>
      <c r="QJL350" s="221"/>
      <c r="QJM350" s="221"/>
      <c r="QJN350" s="221"/>
      <c r="QJO350" s="221"/>
      <c r="QJP350" s="221"/>
      <c r="QJQ350" s="221"/>
      <c r="QJR350" s="221"/>
      <c r="QJS350" s="221"/>
      <c r="QJT350" s="221"/>
      <c r="QJU350" s="221"/>
      <c r="QJV350" s="221"/>
      <c r="QJW350" s="221"/>
      <c r="QJX350" s="221"/>
      <c r="QJY350" s="221"/>
      <c r="QJZ350" s="221"/>
      <c r="QKA350" s="221"/>
      <c r="QKB350" s="221"/>
      <c r="QKC350" s="221"/>
      <c r="QKD350" s="221"/>
      <c r="QKE350" s="221"/>
      <c r="QKF350" s="221"/>
      <c r="QKG350" s="221"/>
      <c r="QKH350" s="221"/>
      <c r="QKI350" s="221"/>
      <c r="QKJ350" s="221"/>
      <c r="QKK350" s="221"/>
      <c r="QKL350" s="221"/>
      <c r="QKM350" s="221"/>
      <c r="QKN350" s="221"/>
      <c r="QKO350" s="221"/>
      <c r="QKP350" s="221"/>
      <c r="QKQ350" s="221"/>
      <c r="QKR350" s="221"/>
      <c r="QKS350" s="221"/>
      <c r="QKT350" s="221"/>
      <c r="QKU350" s="221"/>
      <c r="QKV350" s="221"/>
      <c r="QKW350" s="221"/>
      <c r="QKX350" s="221"/>
      <c r="QKY350" s="221"/>
      <c r="QKZ350" s="221"/>
      <c r="QLA350" s="221"/>
      <c r="QLB350" s="221"/>
      <c r="QLC350" s="221"/>
      <c r="QLD350" s="221"/>
      <c r="QLE350" s="221"/>
      <c r="QLF350" s="221"/>
      <c r="QLG350" s="221"/>
      <c r="QLH350" s="221"/>
      <c r="QLI350" s="221"/>
      <c r="QLJ350" s="221"/>
      <c r="QLK350" s="221"/>
      <c r="QLL350" s="221"/>
      <c r="QLM350" s="221"/>
      <c r="QLN350" s="221"/>
      <c r="QLO350" s="221"/>
      <c r="QLP350" s="221"/>
      <c r="QLQ350" s="221"/>
      <c r="QLR350" s="221"/>
      <c r="QLS350" s="221"/>
      <c r="QLT350" s="221"/>
      <c r="QLU350" s="221"/>
      <c r="QLV350" s="221"/>
      <c r="QLW350" s="221"/>
      <c r="QLX350" s="221"/>
      <c r="QLY350" s="221"/>
      <c r="QLZ350" s="221"/>
      <c r="QMA350" s="221"/>
      <c r="QMB350" s="221"/>
      <c r="QMC350" s="221"/>
      <c r="QMD350" s="221"/>
      <c r="QME350" s="221"/>
      <c r="QMF350" s="221"/>
      <c r="QMG350" s="221"/>
      <c r="QMH350" s="221"/>
      <c r="QMI350" s="221"/>
      <c r="QMJ350" s="221"/>
      <c r="QMK350" s="221"/>
      <c r="QML350" s="221"/>
      <c r="QMM350" s="221"/>
      <c r="QMN350" s="221"/>
      <c r="QMO350" s="221"/>
      <c r="QMP350" s="221"/>
      <c r="QMQ350" s="221"/>
      <c r="QMR350" s="221"/>
      <c r="QMS350" s="221"/>
      <c r="QMT350" s="221"/>
      <c r="QMU350" s="221"/>
      <c r="QMV350" s="221"/>
      <c r="QMW350" s="221"/>
      <c r="QMX350" s="221"/>
      <c r="QMY350" s="221"/>
      <c r="QMZ350" s="221"/>
      <c r="QNA350" s="221"/>
      <c r="QNB350" s="221"/>
      <c r="QNC350" s="221"/>
      <c r="QND350" s="221"/>
      <c r="QNE350" s="221"/>
      <c r="QNF350" s="221"/>
      <c r="QNG350" s="221"/>
      <c r="QNH350" s="221"/>
      <c r="QNI350" s="221"/>
      <c r="QNJ350" s="221"/>
      <c r="QNK350" s="221"/>
      <c r="QNL350" s="221"/>
      <c r="QNM350" s="221"/>
      <c r="QNN350" s="221"/>
      <c r="QNO350" s="221"/>
      <c r="QNP350" s="221"/>
      <c r="QNQ350" s="221"/>
      <c r="QNR350" s="221"/>
      <c r="QNS350" s="221"/>
      <c r="QNT350" s="221"/>
      <c r="QNU350" s="221"/>
      <c r="QNV350" s="221"/>
      <c r="QNW350" s="221"/>
      <c r="QNX350" s="221"/>
      <c r="QNY350" s="221"/>
      <c r="QNZ350" s="221"/>
      <c r="QOA350" s="221"/>
      <c r="QOB350" s="221"/>
      <c r="QOC350" s="221"/>
      <c r="QOD350" s="221"/>
      <c r="QOE350" s="221"/>
      <c r="QOF350" s="221"/>
      <c r="QOG350" s="221"/>
      <c r="QOH350" s="221"/>
      <c r="QOI350" s="221"/>
      <c r="QOJ350" s="221"/>
      <c r="QOK350" s="221"/>
      <c r="QOL350" s="221"/>
      <c r="QOM350" s="221"/>
      <c r="QON350" s="221"/>
      <c r="QOO350" s="221"/>
      <c r="QOP350" s="221"/>
      <c r="QOQ350" s="221"/>
      <c r="QOR350" s="221"/>
      <c r="QOS350" s="221"/>
      <c r="QOT350" s="221"/>
      <c r="QOU350" s="221"/>
      <c r="QOV350" s="221"/>
      <c r="QOW350" s="221"/>
      <c r="QOX350" s="221"/>
      <c r="QOY350" s="221"/>
      <c r="QOZ350" s="221"/>
      <c r="QPA350" s="221"/>
      <c r="QPB350" s="221"/>
      <c r="QPC350" s="221"/>
      <c r="QPD350" s="221"/>
      <c r="QPE350" s="221"/>
      <c r="QPF350" s="221"/>
      <c r="QPG350" s="221"/>
      <c r="QPH350" s="221"/>
      <c r="QPI350" s="221"/>
      <c r="QPJ350" s="221"/>
      <c r="QPK350" s="221"/>
      <c r="QPL350" s="221"/>
      <c r="QPM350" s="221"/>
      <c r="QPN350" s="221"/>
      <c r="QPO350" s="221"/>
      <c r="QPP350" s="221"/>
      <c r="QPQ350" s="221"/>
      <c r="QPR350" s="221"/>
      <c r="QPS350" s="221"/>
      <c r="QPT350" s="221"/>
      <c r="QPU350" s="221"/>
      <c r="QPV350" s="221"/>
      <c r="QPW350" s="221"/>
      <c r="QPX350" s="221"/>
      <c r="QPY350" s="221"/>
      <c r="QPZ350" s="221"/>
      <c r="QQA350" s="221"/>
      <c r="QQB350" s="221"/>
      <c r="QQC350" s="221"/>
      <c r="QQD350" s="221"/>
      <c r="QQE350" s="221"/>
      <c r="QQF350" s="221"/>
      <c r="QQG350" s="221"/>
      <c r="QQH350" s="221"/>
      <c r="QQI350" s="221"/>
      <c r="QQJ350" s="221"/>
      <c r="QQK350" s="221"/>
      <c r="QQL350" s="221"/>
      <c r="QQM350" s="221"/>
      <c r="QQN350" s="221"/>
      <c r="QQO350" s="221"/>
      <c r="QQP350" s="221"/>
      <c r="QQQ350" s="221"/>
      <c r="QQR350" s="221"/>
      <c r="QQS350" s="221"/>
      <c r="QQT350" s="221"/>
      <c r="QQU350" s="221"/>
      <c r="QQV350" s="221"/>
      <c r="QQW350" s="221"/>
      <c r="QQX350" s="221"/>
      <c r="QQY350" s="221"/>
      <c r="QQZ350" s="221"/>
      <c r="QRA350" s="221"/>
      <c r="QRB350" s="221"/>
      <c r="QRC350" s="221"/>
      <c r="QRD350" s="221"/>
      <c r="QRE350" s="221"/>
      <c r="QRF350" s="221"/>
      <c r="QRG350" s="221"/>
      <c r="QRH350" s="221"/>
      <c r="QRI350" s="221"/>
      <c r="QRJ350" s="221"/>
      <c r="QRK350" s="221"/>
      <c r="QRL350" s="221"/>
      <c r="QRM350" s="221"/>
      <c r="QRN350" s="221"/>
      <c r="QRO350" s="221"/>
      <c r="QRP350" s="221"/>
      <c r="QRQ350" s="221"/>
      <c r="QRR350" s="221"/>
      <c r="QRS350" s="221"/>
      <c r="QRT350" s="221"/>
      <c r="QRU350" s="221"/>
      <c r="QRV350" s="221"/>
      <c r="QRW350" s="221"/>
      <c r="QRX350" s="221"/>
      <c r="QRY350" s="221"/>
      <c r="QRZ350" s="221"/>
      <c r="QSA350" s="221"/>
      <c r="QSB350" s="221"/>
      <c r="QSC350" s="221"/>
      <c r="QSD350" s="221"/>
      <c r="QSE350" s="221"/>
      <c r="QSF350" s="221"/>
      <c r="QSG350" s="221"/>
      <c r="QSH350" s="221"/>
      <c r="QSI350" s="221"/>
      <c r="QSJ350" s="221"/>
      <c r="QSK350" s="221"/>
      <c r="QSL350" s="221"/>
      <c r="QSM350" s="221"/>
      <c r="QSN350" s="221"/>
      <c r="QSO350" s="221"/>
      <c r="QSP350" s="221"/>
      <c r="QSQ350" s="221"/>
      <c r="QSR350" s="221"/>
      <c r="QSS350" s="221"/>
      <c r="QST350" s="221"/>
      <c r="QSU350" s="221"/>
      <c r="QSV350" s="221"/>
      <c r="QSW350" s="221"/>
      <c r="QSX350" s="221"/>
      <c r="QSY350" s="221"/>
      <c r="QSZ350" s="221"/>
      <c r="QTA350" s="221"/>
      <c r="QTB350" s="221"/>
      <c r="QTC350" s="221"/>
      <c r="QTD350" s="221"/>
      <c r="QTE350" s="221"/>
      <c r="QTF350" s="221"/>
      <c r="QTG350" s="221"/>
      <c r="QTH350" s="221"/>
      <c r="QTI350" s="221"/>
      <c r="QTJ350" s="221"/>
      <c r="QTK350" s="221"/>
      <c r="QTL350" s="221"/>
      <c r="QTM350" s="221"/>
      <c r="QTN350" s="221"/>
      <c r="QTO350" s="221"/>
      <c r="QTP350" s="221"/>
      <c r="QTQ350" s="221"/>
      <c r="QTR350" s="221"/>
      <c r="QTS350" s="221"/>
      <c r="QTT350" s="221"/>
      <c r="QTU350" s="221"/>
      <c r="QTV350" s="221"/>
      <c r="QTW350" s="221"/>
      <c r="QTX350" s="221"/>
      <c r="QTY350" s="221"/>
      <c r="QTZ350" s="221"/>
      <c r="QUA350" s="221"/>
      <c r="QUB350" s="221"/>
      <c r="QUC350" s="221"/>
      <c r="QUD350" s="221"/>
      <c r="QUE350" s="221"/>
      <c r="QUF350" s="221"/>
      <c r="QUG350" s="221"/>
      <c r="QUH350" s="221"/>
      <c r="QUI350" s="221"/>
      <c r="QUJ350" s="221"/>
      <c r="QUK350" s="221"/>
      <c r="QUL350" s="221"/>
      <c r="QUM350" s="221"/>
      <c r="QUN350" s="221"/>
      <c r="QUO350" s="221"/>
      <c r="QUP350" s="221"/>
      <c r="QUQ350" s="221"/>
      <c r="QUR350" s="221"/>
      <c r="QUS350" s="221"/>
      <c r="QUT350" s="221"/>
      <c r="QUU350" s="221"/>
      <c r="QUV350" s="221"/>
      <c r="QUW350" s="221"/>
      <c r="QUX350" s="221"/>
      <c r="QUY350" s="221"/>
      <c r="QUZ350" s="221"/>
      <c r="QVA350" s="221"/>
      <c r="QVB350" s="221"/>
      <c r="QVC350" s="221"/>
      <c r="QVD350" s="221"/>
      <c r="QVE350" s="221"/>
      <c r="QVF350" s="221"/>
      <c r="QVG350" s="221"/>
      <c r="QVH350" s="221"/>
      <c r="QVI350" s="221"/>
      <c r="QVJ350" s="221"/>
      <c r="QVK350" s="221"/>
      <c r="QVL350" s="221"/>
      <c r="QVM350" s="221"/>
      <c r="QVN350" s="221"/>
      <c r="QVO350" s="221"/>
      <c r="QVP350" s="221"/>
      <c r="QVQ350" s="221"/>
      <c r="QVR350" s="221"/>
      <c r="QVS350" s="221"/>
      <c r="QVT350" s="221"/>
      <c r="QVU350" s="221"/>
      <c r="QVV350" s="221"/>
      <c r="QVW350" s="221"/>
      <c r="QVX350" s="221"/>
      <c r="QVY350" s="221"/>
      <c r="QVZ350" s="221"/>
      <c r="QWA350" s="221"/>
      <c r="QWB350" s="221"/>
      <c r="QWC350" s="221"/>
      <c r="QWD350" s="221"/>
      <c r="QWE350" s="221"/>
      <c r="QWF350" s="221"/>
      <c r="QWG350" s="221"/>
      <c r="QWH350" s="221"/>
      <c r="QWI350" s="221"/>
      <c r="QWJ350" s="221"/>
      <c r="QWK350" s="221"/>
      <c r="QWL350" s="221"/>
      <c r="QWM350" s="221"/>
      <c r="QWN350" s="221"/>
      <c r="QWO350" s="221"/>
      <c r="QWP350" s="221"/>
      <c r="QWQ350" s="221"/>
      <c r="QWR350" s="221"/>
      <c r="QWS350" s="221"/>
      <c r="QWT350" s="221"/>
      <c r="QWU350" s="221"/>
      <c r="QWV350" s="221"/>
      <c r="QWW350" s="221"/>
      <c r="QWX350" s="221"/>
      <c r="QWY350" s="221"/>
      <c r="QWZ350" s="221"/>
      <c r="QXA350" s="221"/>
      <c r="QXB350" s="221"/>
      <c r="QXC350" s="221"/>
      <c r="QXD350" s="221"/>
      <c r="QXE350" s="221"/>
      <c r="QXF350" s="221"/>
      <c r="QXG350" s="221"/>
      <c r="QXH350" s="221"/>
      <c r="QXI350" s="221"/>
      <c r="QXJ350" s="221"/>
      <c r="QXK350" s="221"/>
      <c r="QXL350" s="221"/>
      <c r="QXM350" s="221"/>
      <c r="QXN350" s="221"/>
      <c r="QXO350" s="221"/>
      <c r="QXP350" s="221"/>
      <c r="QXQ350" s="221"/>
      <c r="QXR350" s="221"/>
      <c r="QXS350" s="221"/>
      <c r="QXT350" s="221"/>
      <c r="QXU350" s="221"/>
      <c r="QXV350" s="221"/>
      <c r="QXW350" s="221"/>
      <c r="QXX350" s="221"/>
      <c r="QXY350" s="221"/>
      <c r="QXZ350" s="221"/>
      <c r="QYA350" s="221"/>
      <c r="QYB350" s="221"/>
      <c r="QYC350" s="221"/>
      <c r="QYD350" s="221"/>
      <c r="QYE350" s="221"/>
      <c r="QYF350" s="221"/>
      <c r="QYG350" s="221"/>
      <c r="QYH350" s="221"/>
      <c r="QYI350" s="221"/>
      <c r="QYJ350" s="221"/>
      <c r="QYK350" s="221"/>
      <c r="QYL350" s="221"/>
      <c r="QYM350" s="221"/>
      <c r="QYN350" s="221"/>
      <c r="QYO350" s="221"/>
      <c r="QYP350" s="221"/>
      <c r="QYQ350" s="221"/>
      <c r="QYR350" s="221"/>
      <c r="QYS350" s="221"/>
      <c r="QYT350" s="221"/>
      <c r="QYU350" s="221"/>
      <c r="QYV350" s="221"/>
      <c r="QYW350" s="221"/>
      <c r="QYX350" s="221"/>
      <c r="QYY350" s="221"/>
      <c r="QYZ350" s="221"/>
      <c r="QZA350" s="221"/>
      <c r="QZB350" s="221"/>
      <c r="QZC350" s="221"/>
      <c r="QZD350" s="221"/>
      <c r="QZE350" s="221"/>
      <c r="QZF350" s="221"/>
      <c r="QZG350" s="221"/>
      <c r="QZH350" s="221"/>
      <c r="QZI350" s="221"/>
      <c r="QZJ350" s="221"/>
      <c r="QZK350" s="221"/>
      <c r="QZL350" s="221"/>
      <c r="QZM350" s="221"/>
      <c r="QZN350" s="221"/>
      <c r="QZO350" s="221"/>
      <c r="QZP350" s="221"/>
      <c r="QZQ350" s="221"/>
      <c r="QZR350" s="221"/>
      <c r="QZS350" s="221"/>
      <c r="QZT350" s="221"/>
      <c r="QZU350" s="221"/>
      <c r="QZV350" s="221"/>
      <c r="QZW350" s="221"/>
      <c r="QZX350" s="221"/>
      <c r="QZY350" s="221"/>
      <c r="QZZ350" s="221"/>
      <c r="RAA350" s="221"/>
      <c r="RAB350" s="221"/>
      <c r="RAC350" s="221"/>
      <c r="RAD350" s="221"/>
      <c r="RAE350" s="221"/>
      <c r="RAF350" s="221"/>
      <c r="RAG350" s="221"/>
      <c r="RAH350" s="221"/>
      <c r="RAI350" s="221"/>
      <c r="RAJ350" s="221"/>
      <c r="RAK350" s="221"/>
      <c r="RAL350" s="221"/>
      <c r="RAM350" s="221"/>
      <c r="RAN350" s="221"/>
      <c r="RAO350" s="221"/>
      <c r="RAP350" s="221"/>
      <c r="RAQ350" s="221"/>
      <c r="RAR350" s="221"/>
      <c r="RAS350" s="221"/>
      <c r="RAT350" s="221"/>
      <c r="RAU350" s="221"/>
      <c r="RAV350" s="221"/>
      <c r="RAW350" s="221"/>
      <c r="RAX350" s="221"/>
      <c r="RAY350" s="221"/>
      <c r="RAZ350" s="221"/>
      <c r="RBA350" s="221"/>
      <c r="RBB350" s="221"/>
      <c r="RBC350" s="221"/>
      <c r="RBD350" s="221"/>
      <c r="RBE350" s="221"/>
      <c r="RBF350" s="221"/>
      <c r="RBG350" s="221"/>
      <c r="RBH350" s="221"/>
      <c r="RBI350" s="221"/>
      <c r="RBJ350" s="221"/>
      <c r="RBK350" s="221"/>
      <c r="RBL350" s="221"/>
      <c r="RBM350" s="221"/>
      <c r="RBN350" s="221"/>
      <c r="RBO350" s="221"/>
      <c r="RBP350" s="221"/>
      <c r="RBQ350" s="221"/>
      <c r="RBR350" s="221"/>
      <c r="RBS350" s="221"/>
      <c r="RBT350" s="221"/>
      <c r="RBU350" s="221"/>
      <c r="RBV350" s="221"/>
      <c r="RBW350" s="221"/>
      <c r="RBX350" s="221"/>
      <c r="RBY350" s="221"/>
      <c r="RBZ350" s="221"/>
      <c r="RCA350" s="221"/>
      <c r="RCB350" s="221"/>
      <c r="RCC350" s="221"/>
      <c r="RCD350" s="221"/>
      <c r="RCE350" s="221"/>
      <c r="RCF350" s="221"/>
      <c r="RCG350" s="221"/>
      <c r="RCH350" s="221"/>
      <c r="RCI350" s="221"/>
      <c r="RCJ350" s="221"/>
      <c r="RCK350" s="221"/>
      <c r="RCL350" s="221"/>
      <c r="RCM350" s="221"/>
      <c r="RCN350" s="221"/>
      <c r="RCO350" s="221"/>
      <c r="RCP350" s="221"/>
      <c r="RCQ350" s="221"/>
      <c r="RCR350" s="221"/>
      <c r="RCS350" s="221"/>
      <c r="RCT350" s="221"/>
      <c r="RCU350" s="221"/>
      <c r="RCV350" s="221"/>
      <c r="RCW350" s="221"/>
      <c r="RCX350" s="221"/>
      <c r="RCY350" s="221"/>
      <c r="RCZ350" s="221"/>
      <c r="RDA350" s="221"/>
      <c r="RDB350" s="221"/>
      <c r="RDC350" s="221"/>
      <c r="RDD350" s="221"/>
      <c r="RDE350" s="221"/>
      <c r="RDF350" s="221"/>
      <c r="RDG350" s="221"/>
      <c r="RDH350" s="221"/>
      <c r="RDI350" s="221"/>
      <c r="RDJ350" s="221"/>
      <c r="RDK350" s="221"/>
      <c r="RDL350" s="221"/>
      <c r="RDM350" s="221"/>
      <c r="RDN350" s="221"/>
      <c r="RDO350" s="221"/>
      <c r="RDP350" s="221"/>
      <c r="RDQ350" s="221"/>
      <c r="RDR350" s="221"/>
      <c r="RDS350" s="221"/>
      <c r="RDT350" s="221"/>
      <c r="RDU350" s="221"/>
      <c r="RDV350" s="221"/>
      <c r="RDW350" s="221"/>
      <c r="RDX350" s="221"/>
      <c r="RDY350" s="221"/>
      <c r="RDZ350" s="221"/>
      <c r="REA350" s="221"/>
      <c r="REB350" s="221"/>
      <c r="REC350" s="221"/>
      <c r="RED350" s="221"/>
      <c r="REE350" s="221"/>
      <c r="REF350" s="221"/>
      <c r="REG350" s="221"/>
      <c r="REH350" s="221"/>
      <c r="REI350" s="221"/>
      <c r="REJ350" s="221"/>
      <c r="REK350" s="221"/>
      <c r="REL350" s="221"/>
      <c r="REM350" s="221"/>
      <c r="REN350" s="221"/>
      <c r="REO350" s="221"/>
      <c r="REP350" s="221"/>
      <c r="REQ350" s="221"/>
      <c r="RER350" s="221"/>
      <c r="RES350" s="221"/>
      <c r="RET350" s="221"/>
      <c r="REU350" s="221"/>
      <c r="REV350" s="221"/>
      <c r="REW350" s="221"/>
      <c r="REX350" s="221"/>
      <c r="REY350" s="221"/>
      <c r="REZ350" s="221"/>
      <c r="RFA350" s="221"/>
      <c r="RFB350" s="221"/>
      <c r="RFC350" s="221"/>
      <c r="RFD350" s="221"/>
      <c r="RFE350" s="221"/>
      <c r="RFF350" s="221"/>
      <c r="RFG350" s="221"/>
      <c r="RFH350" s="221"/>
      <c r="RFI350" s="221"/>
      <c r="RFJ350" s="221"/>
      <c r="RFK350" s="221"/>
      <c r="RFL350" s="221"/>
      <c r="RFM350" s="221"/>
      <c r="RFN350" s="221"/>
      <c r="RFO350" s="221"/>
      <c r="RFP350" s="221"/>
      <c r="RFQ350" s="221"/>
      <c r="RFR350" s="221"/>
      <c r="RFS350" s="221"/>
      <c r="RFT350" s="221"/>
      <c r="RFU350" s="221"/>
      <c r="RFV350" s="221"/>
      <c r="RFW350" s="221"/>
      <c r="RFX350" s="221"/>
      <c r="RFY350" s="221"/>
      <c r="RFZ350" s="221"/>
      <c r="RGA350" s="221"/>
      <c r="RGB350" s="221"/>
      <c r="RGC350" s="221"/>
      <c r="RGD350" s="221"/>
      <c r="RGE350" s="221"/>
      <c r="RGF350" s="221"/>
      <c r="RGG350" s="221"/>
      <c r="RGH350" s="221"/>
      <c r="RGI350" s="221"/>
      <c r="RGJ350" s="221"/>
      <c r="RGK350" s="221"/>
      <c r="RGL350" s="221"/>
      <c r="RGM350" s="221"/>
      <c r="RGN350" s="221"/>
      <c r="RGO350" s="221"/>
      <c r="RGP350" s="221"/>
      <c r="RGQ350" s="221"/>
      <c r="RGR350" s="221"/>
      <c r="RGS350" s="221"/>
      <c r="RGT350" s="221"/>
      <c r="RGU350" s="221"/>
      <c r="RGV350" s="221"/>
      <c r="RGW350" s="221"/>
      <c r="RGX350" s="221"/>
      <c r="RGY350" s="221"/>
      <c r="RGZ350" s="221"/>
      <c r="RHA350" s="221"/>
      <c r="RHB350" s="221"/>
      <c r="RHC350" s="221"/>
      <c r="RHD350" s="221"/>
      <c r="RHE350" s="221"/>
      <c r="RHF350" s="221"/>
      <c r="RHG350" s="221"/>
      <c r="RHH350" s="221"/>
      <c r="RHI350" s="221"/>
      <c r="RHJ350" s="221"/>
      <c r="RHK350" s="221"/>
      <c r="RHL350" s="221"/>
      <c r="RHM350" s="221"/>
      <c r="RHN350" s="221"/>
      <c r="RHO350" s="221"/>
      <c r="RHP350" s="221"/>
      <c r="RHQ350" s="221"/>
      <c r="RHR350" s="221"/>
      <c r="RHS350" s="221"/>
      <c r="RHT350" s="221"/>
      <c r="RHU350" s="221"/>
      <c r="RHV350" s="221"/>
      <c r="RHW350" s="221"/>
      <c r="RHX350" s="221"/>
      <c r="RHY350" s="221"/>
      <c r="RHZ350" s="221"/>
      <c r="RIA350" s="221"/>
      <c r="RIB350" s="221"/>
      <c r="RIC350" s="221"/>
      <c r="RID350" s="221"/>
      <c r="RIE350" s="221"/>
      <c r="RIF350" s="221"/>
      <c r="RIG350" s="221"/>
      <c r="RIH350" s="221"/>
      <c r="RII350" s="221"/>
      <c r="RIJ350" s="221"/>
      <c r="RIK350" s="221"/>
      <c r="RIL350" s="221"/>
      <c r="RIM350" s="221"/>
      <c r="RIN350" s="221"/>
      <c r="RIO350" s="221"/>
      <c r="RIP350" s="221"/>
      <c r="RIQ350" s="221"/>
      <c r="RIR350" s="221"/>
      <c r="RIS350" s="221"/>
      <c r="RIT350" s="221"/>
      <c r="RIU350" s="221"/>
      <c r="RIV350" s="221"/>
      <c r="RIW350" s="221"/>
      <c r="RIX350" s="221"/>
      <c r="RIY350" s="221"/>
      <c r="RIZ350" s="221"/>
      <c r="RJA350" s="221"/>
      <c r="RJB350" s="221"/>
      <c r="RJC350" s="221"/>
      <c r="RJD350" s="221"/>
      <c r="RJE350" s="221"/>
      <c r="RJF350" s="221"/>
      <c r="RJG350" s="221"/>
      <c r="RJH350" s="221"/>
      <c r="RJI350" s="221"/>
      <c r="RJJ350" s="221"/>
      <c r="RJK350" s="221"/>
      <c r="RJL350" s="221"/>
      <c r="RJM350" s="221"/>
      <c r="RJN350" s="221"/>
      <c r="RJO350" s="221"/>
      <c r="RJP350" s="221"/>
      <c r="RJQ350" s="221"/>
      <c r="RJR350" s="221"/>
      <c r="RJS350" s="221"/>
      <c r="RJT350" s="221"/>
      <c r="RJU350" s="221"/>
      <c r="RJV350" s="221"/>
      <c r="RJW350" s="221"/>
      <c r="RJX350" s="221"/>
      <c r="RJY350" s="221"/>
      <c r="RJZ350" s="221"/>
      <c r="RKA350" s="221"/>
      <c r="RKB350" s="221"/>
      <c r="RKC350" s="221"/>
      <c r="RKD350" s="221"/>
      <c r="RKE350" s="221"/>
      <c r="RKF350" s="221"/>
      <c r="RKG350" s="221"/>
      <c r="RKH350" s="221"/>
      <c r="RKI350" s="221"/>
      <c r="RKJ350" s="221"/>
      <c r="RKK350" s="221"/>
      <c r="RKL350" s="221"/>
      <c r="RKM350" s="221"/>
      <c r="RKN350" s="221"/>
      <c r="RKO350" s="221"/>
      <c r="RKP350" s="221"/>
      <c r="RKQ350" s="221"/>
      <c r="RKR350" s="221"/>
      <c r="RKS350" s="221"/>
      <c r="RKT350" s="221"/>
      <c r="RKU350" s="221"/>
      <c r="RKV350" s="221"/>
      <c r="RKW350" s="221"/>
      <c r="RKX350" s="221"/>
      <c r="RKY350" s="221"/>
      <c r="RKZ350" s="221"/>
      <c r="RLA350" s="221"/>
      <c r="RLB350" s="221"/>
      <c r="RLC350" s="221"/>
      <c r="RLD350" s="221"/>
      <c r="RLE350" s="221"/>
      <c r="RLF350" s="221"/>
      <c r="RLG350" s="221"/>
      <c r="RLH350" s="221"/>
      <c r="RLI350" s="221"/>
      <c r="RLJ350" s="221"/>
      <c r="RLK350" s="221"/>
      <c r="RLL350" s="221"/>
      <c r="RLM350" s="221"/>
      <c r="RLN350" s="221"/>
      <c r="RLO350" s="221"/>
      <c r="RLP350" s="221"/>
      <c r="RLQ350" s="221"/>
      <c r="RLR350" s="221"/>
      <c r="RLS350" s="221"/>
      <c r="RLT350" s="221"/>
      <c r="RLU350" s="221"/>
      <c r="RLV350" s="221"/>
      <c r="RLW350" s="221"/>
      <c r="RLX350" s="221"/>
      <c r="RLY350" s="221"/>
      <c r="RLZ350" s="221"/>
      <c r="RMA350" s="221"/>
      <c r="RMB350" s="221"/>
      <c r="RMC350" s="221"/>
      <c r="RMD350" s="221"/>
      <c r="RME350" s="221"/>
      <c r="RMF350" s="221"/>
      <c r="RMG350" s="221"/>
      <c r="RMH350" s="221"/>
      <c r="RMI350" s="221"/>
      <c r="RMJ350" s="221"/>
      <c r="RMK350" s="221"/>
      <c r="RML350" s="221"/>
      <c r="RMM350" s="221"/>
      <c r="RMN350" s="221"/>
      <c r="RMO350" s="221"/>
      <c r="RMP350" s="221"/>
      <c r="RMQ350" s="221"/>
      <c r="RMR350" s="221"/>
      <c r="RMS350" s="221"/>
      <c r="RMT350" s="221"/>
      <c r="RMU350" s="221"/>
      <c r="RMV350" s="221"/>
      <c r="RMW350" s="221"/>
      <c r="RMX350" s="221"/>
      <c r="RMY350" s="221"/>
      <c r="RMZ350" s="221"/>
      <c r="RNA350" s="221"/>
      <c r="RNB350" s="221"/>
      <c r="RNC350" s="221"/>
      <c r="RND350" s="221"/>
      <c r="RNE350" s="221"/>
      <c r="RNF350" s="221"/>
      <c r="RNG350" s="221"/>
      <c r="RNH350" s="221"/>
      <c r="RNI350" s="221"/>
      <c r="RNJ350" s="221"/>
      <c r="RNK350" s="221"/>
      <c r="RNL350" s="221"/>
      <c r="RNM350" s="221"/>
      <c r="RNN350" s="221"/>
      <c r="RNO350" s="221"/>
      <c r="RNP350" s="221"/>
      <c r="RNQ350" s="221"/>
      <c r="RNR350" s="221"/>
      <c r="RNS350" s="221"/>
      <c r="RNT350" s="221"/>
      <c r="RNU350" s="221"/>
      <c r="RNV350" s="221"/>
      <c r="RNW350" s="221"/>
      <c r="RNX350" s="221"/>
      <c r="RNY350" s="221"/>
      <c r="RNZ350" s="221"/>
      <c r="ROA350" s="221"/>
      <c r="ROB350" s="221"/>
      <c r="ROC350" s="221"/>
      <c r="ROD350" s="221"/>
      <c r="ROE350" s="221"/>
      <c r="ROF350" s="221"/>
      <c r="ROG350" s="221"/>
      <c r="ROH350" s="221"/>
      <c r="ROI350" s="221"/>
      <c r="ROJ350" s="221"/>
      <c r="ROK350" s="221"/>
      <c r="ROL350" s="221"/>
      <c r="ROM350" s="221"/>
      <c r="RON350" s="221"/>
      <c r="ROO350" s="221"/>
      <c r="ROP350" s="221"/>
      <c r="ROQ350" s="221"/>
      <c r="ROR350" s="221"/>
      <c r="ROS350" s="221"/>
      <c r="ROT350" s="221"/>
      <c r="ROU350" s="221"/>
      <c r="ROV350" s="221"/>
      <c r="ROW350" s="221"/>
      <c r="ROX350" s="221"/>
      <c r="ROY350" s="221"/>
      <c r="ROZ350" s="221"/>
      <c r="RPA350" s="221"/>
      <c r="RPB350" s="221"/>
      <c r="RPC350" s="221"/>
      <c r="RPD350" s="221"/>
      <c r="RPE350" s="221"/>
      <c r="RPF350" s="221"/>
      <c r="RPG350" s="221"/>
      <c r="RPH350" s="221"/>
      <c r="RPI350" s="221"/>
      <c r="RPJ350" s="221"/>
      <c r="RPK350" s="221"/>
      <c r="RPL350" s="221"/>
      <c r="RPM350" s="221"/>
      <c r="RPN350" s="221"/>
      <c r="RPO350" s="221"/>
      <c r="RPP350" s="221"/>
      <c r="RPQ350" s="221"/>
      <c r="RPR350" s="221"/>
      <c r="RPS350" s="221"/>
      <c r="RPT350" s="221"/>
      <c r="RPU350" s="221"/>
      <c r="RPV350" s="221"/>
      <c r="RPW350" s="221"/>
      <c r="RPX350" s="221"/>
      <c r="RPY350" s="221"/>
      <c r="RPZ350" s="221"/>
      <c r="RQA350" s="221"/>
      <c r="RQB350" s="221"/>
      <c r="RQC350" s="221"/>
      <c r="RQD350" s="221"/>
      <c r="RQE350" s="221"/>
      <c r="RQF350" s="221"/>
      <c r="RQG350" s="221"/>
      <c r="RQH350" s="221"/>
      <c r="RQI350" s="221"/>
      <c r="RQJ350" s="221"/>
      <c r="RQK350" s="221"/>
      <c r="RQL350" s="221"/>
      <c r="RQM350" s="221"/>
      <c r="RQN350" s="221"/>
      <c r="RQO350" s="221"/>
      <c r="RQP350" s="221"/>
      <c r="RQQ350" s="221"/>
      <c r="RQR350" s="221"/>
      <c r="RQS350" s="221"/>
      <c r="RQT350" s="221"/>
      <c r="RQU350" s="221"/>
      <c r="RQV350" s="221"/>
      <c r="RQW350" s="221"/>
      <c r="RQX350" s="221"/>
      <c r="RQY350" s="221"/>
      <c r="RQZ350" s="221"/>
      <c r="RRA350" s="221"/>
      <c r="RRB350" s="221"/>
      <c r="RRC350" s="221"/>
      <c r="RRD350" s="221"/>
      <c r="RRE350" s="221"/>
      <c r="RRF350" s="221"/>
      <c r="RRG350" s="221"/>
      <c r="RRH350" s="221"/>
      <c r="RRI350" s="221"/>
      <c r="RRJ350" s="221"/>
      <c r="RRK350" s="221"/>
      <c r="RRL350" s="221"/>
      <c r="RRM350" s="221"/>
      <c r="RRN350" s="221"/>
      <c r="RRO350" s="221"/>
      <c r="RRP350" s="221"/>
      <c r="RRQ350" s="221"/>
      <c r="RRR350" s="221"/>
      <c r="RRS350" s="221"/>
      <c r="RRT350" s="221"/>
      <c r="RRU350" s="221"/>
      <c r="RRV350" s="221"/>
      <c r="RRW350" s="221"/>
      <c r="RRX350" s="221"/>
      <c r="RRY350" s="221"/>
      <c r="RRZ350" s="221"/>
      <c r="RSA350" s="221"/>
      <c r="RSB350" s="221"/>
      <c r="RSC350" s="221"/>
      <c r="RSD350" s="221"/>
      <c r="RSE350" s="221"/>
      <c r="RSF350" s="221"/>
      <c r="RSG350" s="221"/>
      <c r="RSH350" s="221"/>
      <c r="RSI350" s="221"/>
      <c r="RSJ350" s="221"/>
      <c r="RSK350" s="221"/>
      <c r="RSL350" s="221"/>
      <c r="RSM350" s="221"/>
      <c r="RSN350" s="221"/>
      <c r="RSO350" s="221"/>
      <c r="RSP350" s="221"/>
      <c r="RSQ350" s="221"/>
      <c r="RSR350" s="221"/>
      <c r="RSS350" s="221"/>
      <c r="RST350" s="221"/>
      <c r="RSU350" s="221"/>
      <c r="RSV350" s="221"/>
      <c r="RSW350" s="221"/>
      <c r="RSX350" s="221"/>
      <c r="RSY350" s="221"/>
      <c r="RSZ350" s="221"/>
      <c r="RTA350" s="221"/>
      <c r="RTB350" s="221"/>
      <c r="RTC350" s="221"/>
      <c r="RTD350" s="221"/>
      <c r="RTE350" s="221"/>
      <c r="RTF350" s="221"/>
      <c r="RTG350" s="221"/>
      <c r="RTH350" s="221"/>
      <c r="RTI350" s="221"/>
      <c r="RTJ350" s="221"/>
      <c r="RTK350" s="221"/>
      <c r="RTL350" s="221"/>
      <c r="RTM350" s="221"/>
      <c r="RTN350" s="221"/>
      <c r="RTO350" s="221"/>
      <c r="RTP350" s="221"/>
      <c r="RTQ350" s="221"/>
      <c r="RTR350" s="221"/>
      <c r="RTS350" s="221"/>
      <c r="RTT350" s="221"/>
      <c r="RTU350" s="221"/>
      <c r="RTV350" s="221"/>
      <c r="RTW350" s="221"/>
      <c r="RTX350" s="221"/>
      <c r="RTY350" s="221"/>
      <c r="RTZ350" s="221"/>
      <c r="RUA350" s="221"/>
      <c r="RUB350" s="221"/>
      <c r="RUC350" s="221"/>
      <c r="RUD350" s="221"/>
      <c r="RUE350" s="221"/>
      <c r="RUF350" s="221"/>
      <c r="RUG350" s="221"/>
      <c r="RUH350" s="221"/>
      <c r="RUI350" s="221"/>
      <c r="RUJ350" s="221"/>
      <c r="RUK350" s="221"/>
      <c r="RUL350" s="221"/>
      <c r="RUM350" s="221"/>
      <c r="RUN350" s="221"/>
      <c r="RUO350" s="221"/>
      <c r="RUP350" s="221"/>
      <c r="RUQ350" s="221"/>
      <c r="RUR350" s="221"/>
      <c r="RUS350" s="221"/>
      <c r="RUT350" s="221"/>
      <c r="RUU350" s="221"/>
      <c r="RUV350" s="221"/>
      <c r="RUW350" s="221"/>
      <c r="RUX350" s="221"/>
      <c r="RUY350" s="221"/>
      <c r="RUZ350" s="221"/>
      <c r="RVA350" s="221"/>
      <c r="RVB350" s="221"/>
      <c r="RVC350" s="221"/>
      <c r="RVD350" s="221"/>
      <c r="RVE350" s="221"/>
      <c r="RVF350" s="221"/>
      <c r="RVG350" s="221"/>
      <c r="RVH350" s="221"/>
      <c r="RVI350" s="221"/>
      <c r="RVJ350" s="221"/>
      <c r="RVK350" s="221"/>
      <c r="RVL350" s="221"/>
      <c r="RVM350" s="221"/>
      <c r="RVN350" s="221"/>
      <c r="RVO350" s="221"/>
      <c r="RVP350" s="221"/>
      <c r="RVQ350" s="221"/>
      <c r="RVR350" s="221"/>
      <c r="RVS350" s="221"/>
      <c r="RVT350" s="221"/>
      <c r="RVU350" s="221"/>
      <c r="RVV350" s="221"/>
      <c r="RVW350" s="221"/>
      <c r="RVX350" s="221"/>
      <c r="RVY350" s="221"/>
      <c r="RVZ350" s="221"/>
      <c r="RWA350" s="221"/>
      <c r="RWB350" s="221"/>
      <c r="RWC350" s="221"/>
      <c r="RWD350" s="221"/>
      <c r="RWE350" s="221"/>
      <c r="RWF350" s="221"/>
      <c r="RWG350" s="221"/>
      <c r="RWH350" s="221"/>
      <c r="RWI350" s="221"/>
      <c r="RWJ350" s="221"/>
      <c r="RWK350" s="221"/>
      <c r="RWL350" s="221"/>
      <c r="RWM350" s="221"/>
      <c r="RWN350" s="221"/>
      <c r="RWO350" s="221"/>
      <c r="RWP350" s="221"/>
      <c r="RWQ350" s="221"/>
      <c r="RWR350" s="221"/>
      <c r="RWS350" s="221"/>
      <c r="RWT350" s="221"/>
      <c r="RWU350" s="221"/>
      <c r="RWV350" s="221"/>
      <c r="RWW350" s="221"/>
      <c r="RWX350" s="221"/>
      <c r="RWY350" s="221"/>
      <c r="RWZ350" s="221"/>
      <c r="RXA350" s="221"/>
      <c r="RXB350" s="221"/>
      <c r="RXC350" s="221"/>
      <c r="RXD350" s="221"/>
      <c r="RXE350" s="221"/>
      <c r="RXF350" s="221"/>
      <c r="RXG350" s="221"/>
      <c r="RXH350" s="221"/>
      <c r="RXI350" s="221"/>
      <c r="RXJ350" s="221"/>
      <c r="RXK350" s="221"/>
      <c r="RXL350" s="221"/>
      <c r="RXM350" s="221"/>
      <c r="RXN350" s="221"/>
      <c r="RXO350" s="221"/>
      <c r="RXP350" s="221"/>
      <c r="RXQ350" s="221"/>
      <c r="RXR350" s="221"/>
      <c r="RXS350" s="221"/>
      <c r="RXT350" s="221"/>
      <c r="RXU350" s="221"/>
      <c r="RXV350" s="221"/>
      <c r="RXW350" s="221"/>
      <c r="RXX350" s="221"/>
      <c r="RXY350" s="221"/>
      <c r="RXZ350" s="221"/>
      <c r="RYA350" s="221"/>
      <c r="RYB350" s="221"/>
      <c r="RYC350" s="221"/>
      <c r="RYD350" s="221"/>
      <c r="RYE350" s="221"/>
      <c r="RYF350" s="221"/>
      <c r="RYG350" s="221"/>
      <c r="RYH350" s="221"/>
      <c r="RYI350" s="221"/>
      <c r="RYJ350" s="221"/>
      <c r="RYK350" s="221"/>
      <c r="RYL350" s="221"/>
      <c r="RYM350" s="221"/>
      <c r="RYN350" s="221"/>
      <c r="RYO350" s="221"/>
      <c r="RYP350" s="221"/>
      <c r="RYQ350" s="221"/>
      <c r="RYR350" s="221"/>
      <c r="RYS350" s="221"/>
      <c r="RYT350" s="221"/>
      <c r="RYU350" s="221"/>
      <c r="RYV350" s="221"/>
      <c r="RYW350" s="221"/>
      <c r="RYX350" s="221"/>
      <c r="RYY350" s="221"/>
      <c r="RYZ350" s="221"/>
      <c r="RZA350" s="221"/>
      <c r="RZB350" s="221"/>
      <c r="RZC350" s="221"/>
      <c r="RZD350" s="221"/>
      <c r="RZE350" s="221"/>
      <c r="RZF350" s="221"/>
      <c r="RZG350" s="221"/>
      <c r="RZH350" s="221"/>
      <c r="RZI350" s="221"/>
      <c r="RZJ350" s="221"/>
      <c r="RZK350" s="221"/>
      <c r="RZL350" s="221"/>
      <c r="RZM350" s="221"/>
      <c r="RZN350" s="221"/>
      <c r="RZO350" s="221"/>
      <c r="RZP350" s="221"/>
      <c r="RZQ350" s="221"/>
      <c r="RZR350" s="221"/>
      <c r="RZS350" s="221"/>
      <c r="RZT350" s="221"/>
      <c r="RZU350" s="221"/>
      <c r="RZV350" s="221"/>
      <c r="RZW350" s="221"/>
      <c r="RZX350" s="221"/>
      <c r="RZY350" s="221"/>
      <c r="RZZ350" s="221"/>
      <c r="SAA350" s="221"/>
      <c r="SAB350" s="221"/>
      <c r="SAC350" s="221"/>
      <c r="SAD350" s="221"/>
      <c r="SAE350" s="221"/>
      <c r="SAF350" s="221"/>
      <c r="SAG350" s="221"/>
      <c r="SAH350" s="221"/>
      <c r="SAI350" s="221"/>
      <c r="SAJ350" s="221"/>
      <c r="SAK350" s="221"/>
      <c r="SAL350" s="221"/>
      <c r="SAM350" s="221"/>
      <c r="SAN350" s="221"/>
      <c r="SAO350" s="221"/>
      <c r="SAP350" s="221"/>
      <c r="SAQ350" s="221"/>
      <c r="SAR350" s="221"/>
      <c r="SAS350" s="221"/>
      <c r="SAT350" s="221"/>
      <c r="SAU350" s="221"/>
      <c r="SAV350" s="221"/>
      <c r="SAW350" s="221"/>
      <c r="SAX350" s="221"/>
      <c r="SAY350" s="221"/>
      <c r="SAZ350" s="221"/>
      <c r="SBA350" s="221"/>
      <c r="SBB350" s="221"/>
      <c r="SBC350" s="221"/>
      <c r="SBD350" s="221"/>
      <c r="SBE350" s="221"/>
      <c r="SBF350" s="221"/>
      <c r="SBG350" s="221"/>
      <c r="SBH350" s="221"/>
      <c r="SBI350" s="221"/>
      <c r="SBJ350" s="221"/>
      <c r="SBK350" s="221"/>
      <c r="SBL350" s="221"/>
      <c r="SBM350" s="221"/>
      <c r="SBN350" s="221"/>
      <c r="SBO350" s="221"/>
      <c r="SBP350" s="221"/>
      <c r="SBQ350" s="221"/>
      <c r="SBR350" s="221"/>
      <c r="SBS350" s="221"/>
      <c r="SBT350" s="221"/>
      <c r="SBU350" s="221"/>
      <c r="SBV350" s="221"/>
      <c r="SBW350" s="221"/>
      <c r="SBX350" s="221"/>
      <c r="SBY350" s="221"/>
      <c r="SBZ350" s="221"/>
      <c r="SCA350" s="221"/>
      <c r="SCB350" s="221"/>
      <c r="SCC350" s="221"/>
      <c r="SCD350" s="221"/>
      <c r="SCE350" s="221"/>
      <c r="SCF350" s="221"/>
      <c r="SCG350" s="221"/>
      <c r="SCH350" s="221"/>
      <c r="SCI350" s="221"/>
      <c r="SCJ350" s="221"/>
      <c r="SCK350" s="221"/>
      <c r="SCL350" s="221"/>
      <c r="SCM350" s="221"/>
      <c r="SCN350" s="221"/>
      <c r="SCO350" s="221"/>
      <c r="SCP350" s="221"/>
      <c r="SCQ350" s="221"/>
      <c r="SCR350" s="221"/>
      <c r="SCS350" s="221"/>
      <c r="SCT350" s="221"/>
      <c r="SCU350" s="221"/>
      <c r="SCV350" s="221"/>
      <c r="SCW350" s="221"/>
      <c r="SCX350" s="221"/>
      <c r="SCY350" s="221"/>
      <c r="SCZ350" s="221"/>
      <c r="SDA350" s="221"/>
      <c r="SDB350" s="221"/>
      <c r="SDC350" s="221"/>
      <c r="SDD350" s="221"/>
      <c r="SDE350" s="221"/>
      <c r="SDF350" s="221"/>
      <c r="SDG350" s="221"/>
      <c r="SDH350" s="221"/>
      <c r="SDI350" s="221"/>
      <c r="SDJ350" s="221"/>
      <c r="SDK350" s="221"/>
      <c r="SDL350" s="221"/>
      <c r="SDM350" s="221"/>
      <c r="SDN350" s="221"/>
      <c r="SDO350" s="221"/>
      <c r="SDP350" s="221"/>
      <c r="SDQ350" s="221"/>
      <c r="SDR350" s="221"/>
      <c r="SDS350" s="221"/>
      <c r="SDT350" s="221"/>
      <c r="SDU350" s="221"/>
      <c r="SDV350" s="221"/>
      <c r="SDW350" s="221"/>
      <c r="SDX350" s="221"/>
      <c r="SDY350" s="221"/>
      <c r="SDZ350" s="221"/>
      <c r="SEA350" s="221"/>
      <c r="SEB350" s="221"/>
      <c r="SEC350" s="221"/>
      <c r="SED350" s="221"/>
      <c r="SEE350" s="221"/>
      <c r="SEF350" s="221"/>
      <c r="SEG350" s="221"/>
      <c r="SEH350" s="221"/>
      <c r="SEI350" s="221"/>
      <c r="SEJ350" s="221"/>
      <c r="SEK350" s="221"/>
      <c r="SEL350" s="221"/>
      <c r="SEM350" s="221"/>
      <c r="SEN350" s="221"/>
      <c r="SEO350" s="221"/>
      <c r="SEP350" s="221"/>
      <c r="SEQ350" s="221"/>
      <c r="SER350" s="221"/>
      <c r="SES350" s="221"/>
      <c r="SET350" s="221"/>
      <c r="SEU350" s="221"/>
      <c r="SEV350" s="221"/>
      <c r="SEW350" s="221"/>
      <c r="SEX350" s="221"/>
      <c r="SEY350" s="221"/>
      <c r="SEZ350" s="221"/>
      <c r="SFA350" s="221"/>
      <c r="SFB350" s="221"/>
      <c r="SFC350" s="221"/>
      <c r="SFD350" s="221"/>
      <c r="SFE350" s="221"/>
      <c r="SFF350" s="221"/>
      <c r="SFG350" s="221"/>
      <c r="SFH350" s="221"/>
      <c r="SFI350" s="221"/>
      <c r="SFJ350" s="221"/>
      <c r="SFK350" s="221"/>
      <c r="SFL350" s="221"/>
      <c r="SFM350" s="221"/>
      <c r="SFN350" s="221"/>
      <c r="SFO350" s="221"/>
      <c r="SFP350" s="221"/>
      <c r="SFQ350" s="221"/>
      <c r="SFR350" s="221"/>
      <c r="SFS350" s="221"/>
      <c r="SFT350" s="221"/>
      <c r="SFU350" s="221"/>
      <c r="SFV350" s="221"/>
      <c r="SFW350" s="221"/>
      <c r="SFX350" s="221"/>
      <c r="SFY350" s="221"/>
      <c r="SFZ350" s="221"/>
      <c r="SGA350" s="221"/>
      <c r="SGB350" s="221"/>
      <c r="SGC350" s="221"/>
      <c r="SGD350" s="221"/>
      <c r="SGE350" s="221"/>
      <c r="SGF350" s="221"/>
      <c r="SGG350" s="221"/>
      <c r="SGH350" s="221"/>
      <c r="SGI350" s="221"/>
      <c r="SGJ350" s="221"/>
      <c r="SGK350" s="221"/>
      <c r="SGL350" s="221"/>
      <c r="SGM350" s="221"/>
      <c r="SGN350" s="221"/>
      <c r="SGO350" s="221"/>
      <c r="SGP350" s="221"/>
      <c r="SGQ350" s="221"/>
      <c r="SGR350" s="221"/>
      <c r="SGS350" s="221"/>
      <c r="SGT350" s="221"/>
      <c r="SGU350" s="221"/>
      <c r="SGV350" s="221"/>
      <c r="SGW350" s="221"/>
      <c r="SGX350" s="221"/>
      <c r="SGY350" s="221"/>
      <c r="SGZ350" s="221"/>
      <c r="SHA350" s="221"/>
      <c r="SHB350" s="221"/>
      <c r="SHC350" s="221"/>
      <c r="SHD350" s="221"/>
      <c r="SHE350" s="221"/>
      <c r="SHF350" s="221"/>
      <c r="SHG350" s="221"/>
      <c r="SHH350" s="221"/>
      <c r="SHI350" s="221"/>
      <c r="SHJ350" s="221"/>
      <c r="SHK350" s="221"/>
      <c r="SHL350" s="221"/>
      <c r="SHM350" s="221"/>
      <c r="SHN350" s="221"/>
      <c r="SHO350" s="221"/>
      <c r="SHP350" s="221"/>
      <c r="SHQ350" s="221"/>
      <c r="SHR350" s="221"/>
      <c r="SHS350" s="221"/>
      <c r="SHT350" s="221"/>
      <c r="SHU350" s="221"/>
      <c r="SHV350" s="221"/>
      <c r="SHW350" s="221"/>
      <c r="SHX350" s="221"/>
      <c r="SHY350" s="221"/>
      <c r="SHZ350" s="221"/>
      <c r="SIA350" s="221"/>
      <c r="SIB350" s="221"/>
      <c r="SIC350" s="221"/>
      <c r="SID350" s="221"/>
      <c r="SIE350" s="221"/>
      <c r="SIF350" s="221"/>
      <c r="SIG350" s="221"/>
      <c r="SIH350" s="221"/>
      <c r="SII350" s="221"/>
      <c r="SIJ350" s="221"/>
      <c r="SIK350" s="221"/>
      <c r="SIL350" s="221"/>
      <c r="SIM350" s="221"/>
      <c r="SIN350" s="221"/>
      <c r="SIO350" s="221"/>
      <c r="SIP350" s="221"/>
      <c r="SIQ350" s="221"/>
      <c r="SIR350" s="221"/>
      <c r="SIS350" s="221"/>
      <c r="SIT350" s="221"/>
      <c r="SIU350" s="221"/>
      <c r="SIV350" s="221"/>
      <c r="SIW350" s="221"/>
      <c r="SIX350" s="221"/>
      <c r="SIY350" s="221"/>
      <c r="SIZ350" s="221"/>
      <c r="SJA350" s="221"/>
      <c r="SJB350" s="221"/>
      <c r="SJC350" s="221"/>
      <c r="SJD350" s="221"/>
      <c r="SJE350" s="221"/>
      <c r="SJF350" s="221"/>
      <c r="SJG350" s="221"/>
      <c r="SJH350" s="221"/>
      <c r="SJI350" s="221"/>
      <c r="SJJ350" s="221"/>
      <c r="SJK350" s="221"/>
      <c r="SJL350" s="221"/>
      <c r="SJM350" s="221"/>
      <c r="SJN350" s="221"/>
      <c r="SJO350" s="221"/>
      <c r="SJP350" s="221"/>
      <c r="SJQ350" s="221"/>
      <c r="SJR350" s="221"/>
      <c r="SJS350" s="221"/>
      <c r="SJT350" s="221"/>
      <c r="SJU350" s="221"/>
      <c r="SJV350" s="221"/>
      <c r="SJW350" s="221"/>
      <c r="SJX350" s="221"/>
      <c r="SJY350" s="221"/>
      <c r="SJZ350" s="221"/>
      <c r="SKA350" s="221"/>
      <c r="SKB350" s="221"/>
      <c r="SKC350" s="221"/>
      <c r="SKD350" s="221"/>
      <c r="SKE350" s="221"/>
      <c r="SKF350" s="221"/>
      <c r="SKG350" s="221"/>
      <c r="SKH350" s="221"/>
      <c r="SKI350" s="221"/>
      <c r="SKJ350" s="221"/>
      <c r="SKK350" s="221"/>
      <c r="SKL350" s="221"/>
      <c r="SKM350" s="221"/>
      <c r="SKN350" s="221"/>
      <c r="SKO350" s="221"/>
      <c r="SKP350" s="221"/>
      <c r="SKQ350" s="221"/>
      <c r="SKR350" s="221"/>
      <c r="SKS350" s="221"/>
      <c r="SKT350" s="221"/>
      <c r="SKU350" s="221"/>
      <c r="SKV350" s="221"/>
      <c r="SKW350" s="221"/>
      <c r="SKX350" s="221"/>
      <c r="SKY350" s="221"/>
      <c r="SKZ350" s="221"/>
      <c r="SLA350" s="221"/>
      <c r="SLB350" s="221"/>
      <c r="SLC350" s="221"/>
      <c r="SLD350" s="221"/>
      <c r="SLE350" s="221"/>
      <c r="SLF350" s="221"/>
      <c r="SLG350" s="221"/>
      <c r="SLH350" s="221"/>
      <c r="SLI350" s="221"/>
      <c r="SLJ350" s="221"/>
      <c r="SLK350" s="221"/>
      <c r="SLL350" s="221"/>
      <c r="SLM350" s="221"/>
      <c r="SLN350" s="221"/>
      <c r="SLO350" s="221"/>
      <c r="SLP350" s="221"/>
      <c r="SLQ350" s="221"/>
      <c r="SLR350" s="221"/>
      <c r="SLS350" s="221"/>
      <c r="SLT350" s="221"/>
      <c r="SLU350" s="221"/>
      <c r="SLV350" s="221"/>
      <c r="SLW350" s="221"/>
      <c r="SLX350" s="221"/>
      <c r="SLY350" s="221"/>
      <c r="SLZ350" s="221"/>
      <c r="SMA350" s="221"/>
      <c r="SMB350" s="221"/>
      <c r="SMC350" s="221"/>
      <c r="SMD350" s="221"/>
      <c r="SME350" s="221"/>
      <c r="SMF350" s="221"/>
      <c r="SMG350" s="221"/>
      <c r="SMH350" s="221"/>
      <c r="SMI350" s="221"/>
      <c r="SMJ350" s="221"/>
      <c r="SMK350" s="221"/>
      <c r="SML350" s="221"/>
      <c r="SMM350" s="221"/>
      <c r="SMN350" s="221"/>
      <c r="SMO350" s="221"/>
      <c r="SMP350" s="221"/>
      <c r="SMQ350" s="221"/>
      <c r="SMR350" s="221"/>
      <c r="SMS350" s="221"/>
      <c r="SMT350" s="221"/>
      <c r="SMU350" s="221"/>
      <c r="SMV350" s="221"/>
      <c r="SMW350" s="221"/>
      <c r="SMX350" s="221"/>
      <c r="SMY350" s="221"/>
      <c r="SMZ350" s="221"/>
      <c r="SNA350" s="221"/>
      <c r="SNB350" s="221"/>
      <c r="SNC350" s="221"/>
      <c r="SND350" s="221"/>
      <c r="SNE350" s="221"/>
      <c r="SNF350" s="221"/>
      <c r="SNG350" s="221"/>
      <c r="SNH350" s="221"/>
      <c r="SNI350" s="221"/>
      <c r="SNJ350" s="221"/>
      <c r="SNK350" s="221"/>
      <c r="SNL350" s="221"/>
      <c r="SNM350" s="221"/>
      <c r="SNN350" s="221"/>
      <c r="SNO350" s="221"/>
      <c r="SNP350" s="221"/>
      <c r="SNQ350" s="221"/>
      <c r="SNR350" s="221"/>
      <c r="SNS350" s="221"/>
      <c r="SNT350" s="221"/>
      <c r="SNU350" s="221"/>
      <c r="SNV350" s="221"/>
      <c r="SNW350" s="221"/>
      <c r="SNX350" s="221"/>
      <c r="SNY350" s="221"/>
      <c r="SNZ350" s="221"/>
      <c r="SOA350" s="221"/>
      <c r="SOB350" s="221"/>
      <c r="SOC350" s="221"/>
      <c r="SOD350" s="221"/>
      <c r="SOE350" s="221"/>
      <c r="SOF350" s="221"/>
      <c r="SOG350" s="221"/>
      <c r="SOH350" s="221"/>
      <c r="SOI350" s="221"/>
      <c r="SOJ350" s="221"/>
      <c r="SOK350" s="221"/>
      <c r="SOL350" s="221"/>
      <c r="SOM350" s="221"/>
      <c r="SON350" s="221"/>
      <c r="SOO350" s="221"/>
      <c r="SOP350" s="221"/>
      <c r="SOQ350" s="221"/>
      <c r="SOR350" s="221"/>
      <c r="SOS350" s="221"/>
      <c r="SOT350" s="221"/>
      <c r="SOU350" s="221"/>
      <c r="SOV350" s="221"/>
      <c r="SOW350" s="221"/>
      <c r="SOX350" s="221"/>
      <c r="SOY350" s="221"/>
      <c r="SOZ350" s="221"/>
      <c r="SPA350" s="221"/>
      <c r="SPB350" s="221"/>
      <c r="SPC350" s="221"/>
      <c r="SPD350" s="221"/>
      <c r="SPE350" s="221"/>
      <c r="SPF350" s="221"/>
      <c r="SPG350" s="221"/>
      <c r="SPH350" s="221"/>
      <c r="SPI350" s="221"/>
      <c r="SPJ350" s="221"/>
      <c r="SPK350" s="221"/>
      <c r="SPL350" s="221"/>
      <c r="SPM350" s="221"/>
      <c r="SPN350" s="221"/>
      <c r="SPO350" s="221"/>
      <c r="SPP350" s="221"/>
      <c r="SPQ350" s="221"/>
      <c r="SPR350" s="221"/>
      <c r="SPS350" s="221"/>
      <c r="SPT350" s="221"/>
      <c r="SPU350" s="221"/>
      <c r="SPV350" s="221"/>
      <c r="SPW350" s="221"/>
      <c r="SPX350" s="221"/>
      <c r="SPY350" s="221"/>
      <c r="SPZ350" s="221"/>
      <c r="SQA350" s="221"/>
      <c r="SQB350" s="221"/>
      <c r="SQC350" s="221"/>
      <c r="SQD350" s="221"/>
      <c r="SQE350" s="221"/>
      <c r="SQF350" s="221"/>
      <c r="SQG350" s="221"/>
      <c r="SQH350" s="221"/>
      <c r="SQI350" s="221"/>
      <c r="SQJ350" s="221"/>
      <c r="SQK350" s="221"/>
      <c r="SQL350" s="221"/>
      <c r="SQM350" s="221"/>
      <c r="SQN350" s="221"/>
      <c r="SQO350" s="221"/>
      <c r="SQP350" s="221"/>
      <c r="SQQ350" s="221"/>
      <c r="SQR350" s="221"/>
      <c r="SQS350" s="221"/>
      <c r="SQT350" s="221"/>
      <c r="SQU350" s="221"/>
      <c r="SQV350" s="221"/>
      <c r="SQW350" s="221"/>
      <c r="SQX350" s="221"/>
      <c r="SQY350" s="221"/>
      <c r="SQZ350" s="221"/>
      <c r="SRA350" s="221"/>
      <c r="SRB350" s="221"/>
      <c r="SRC350" s="221"/>
      <c r="SRD350" s="221"/>
      <c r="SRE350" s="221"/>
      <c r="SRF350" s="221"/>
      <c r="SRG350" s="221"/>
      <c r="SRH350" s="221"/>
      <c r="SRI350" s="221"/>
      <c r="SRJ350" s="221"/>
      <c r="SRK350" s="221"/>
      <c r="SRL350" s="221"/>
      <c r="SRM350" s="221"/>
      <c r="SRN350" s="221"/>
      <c r="SRO350" s="221"/>
      <c r="SRP350" s="221"/>
      <c r="SRQ350" s="221"/>
      <c r="SRR350" s="221"/>
      <c r="SRS350" s="221"/>
      <c r="SRT350" s="221"/>
      <c r="SRU350" s="221"/>
      <c r="SRV350" s="221"/>
      <c r="SRW350" s="221"/>
      <c r="SRX350" s="221"/>
      <c r="SRY350" s="221"/>
      <c r="SRZ350" s="221"/>
      <c r="SSA350" s="221"/>
      <c r="SSB350" s="221"/>
      <c r="SSC350" s="221"/>
      <c r="SSD350" s="221"/>
      <c r="SSE350" s="221"/>
      <c r="SSF350" s="221"/>
      <c r="SSG350" s="221"/>
      <c r="SSH350" s="221"/>
      <c r="SSI350" s="221"/>
      <c r="SSJ350" s="221"/>
      <c r="SSK350" s="221"/>
      <c r="SSL350" s="221"/>
      <c r="SSM350" s="221"/>
      <c r="SSN350" s="221"/>
      <c r="SSO350" s="221"/>
      <c r="SSP350" s="221"/>
      <c r="SSQ350" s="221"/>
      <c r="SSR350" s="221"/>
      <c r="SSS350" s="221"/>
      <c r="SST350" s="221"/>
      <c r="SSU350" s="221"/>
      <c r="SSV350" s="221"/>
      <c r="SSW350" s="221"/>
      <c r="SSX350" s="221"/>
      <c r="SSY350" s="221"/>
      <c r="SSZ350" s="221"/>
      <c r="STA350" s="221"/>
      <c r="STB350" s="221"/>
      <c r="STC350" s="221"/>
      <c r="STD350" s="221"/>
      <c r="STE350" s="221"/>
      <c r="STF350" s="221"/>
      <c r="STG350" s="221"/>
      <c r="STH350" s="221"/>
      <c r="STI350" s="221"/>
      <c r="STJ350" s="221"/>
      <c r="STK350" s="221"/>
      <c r="STL350" s="221"/>
      <c r="STM350" s="221"/>
      <c r="STN350" s="221"/>
      <c r="STO350" s="221"/>
      <c r="STP350" s="221"/>
      <c r="STQ350" s="221"/>
      <c r="STR350" s="221"/>
      <c r="STS350" s="221"/>
      <c r="STT350" s="221"/>
      <c r="STU350" s="221"/>
      <c r="STV350" s="221"/>
      <c r="STW350" s="221"/>
      <c r="STX350" s="221"/>
      <c r="STY350" s="221"/>
      <c r="STZ350" s="221"/>
      <c r="SUA350" s="221"/>
      <c r="SUB350" s="221"/>
      <c r="SUC350" s="221"/>
      <c r="SUD350" s="221"/>
      <c r="SUE350" s="221"/>
      <c r="SUF350" s="221"/>
      <c r="SUG350" s="221"/>
      <c r="SUH350" s="221"/>
      <c r="SUI350" s="221"/>
      <c r="SUJ350" s="221"/>
      <c r="SUK350" s="221"/>
      <c r="SUL350" s="221"/>
      <c r="SUM350" s="221"/>
      <c r="SUN350" s="221"/>
      <c r="SUO350" s="221"/>
      <c r="SUP350" s="221"/>
      <c r="SUQ350" s="221"/>
      <c r="SUR350" s="221"/>
      <c r="SUS350" s="221"/>
      <c r="SUT350" s="221"/>
      <c r="SUU350" s="221"/>
      <c r="SUV350" s="221"/>
      <c r="SUW350" s="221"/>
      <c r="SUX350" s="221"/>
      <c r="SUY350" s="221"/>
      <c r="SUZ350" s="221"/>
      <c r="SVA350" s="221"/>
      <c r="SVB350" s="221"/>
      <c r="SVC350" s="221"/>
      <c r="SVD350" s="221"/>
      <c r="SVE350" s="221"/>
      <c r="SVF350" s="221"/>
      <c r="SVG350" s="221"/>
      <c r="SVH350" s="221"/>
      <c r="SVI350" s="221"/>
      <c r="SVJ350" s="221"/>
      <c r="SVK350" s="221"/>
      <c r="SVL350" s="221"/>
      <c r="SVM350" s="221"/>
      <c r="SVN350" s="221"/>
      <c r="SVO350" s="221"/>
      <c r="SVP350" s="221"/>
      <c r="SVQ350" s="221"/>
      <c r="SVR350" s="221"/>
      <c r="SVS350" s="221"/>
      <c r="SVT350" s="221"/>
      <c r="SVU350" s="221"/>
      <c r="SVV350" s="221"/>
      <c r="SVW350" s="221"/>
      <c r="SVX350" s="221"/>
      <c r="SVY350" s="221"/>
      <c r="SVZ350" s="221"/>
      <c r="SWA350" s="221"/>
      <c r="SWB350" s="221"/>
      <c r="SWC350" s="221"/>
      <c r="SWD350" s="221"/>
      <c r="SWE350" s="221"/>
      <c r="SWF350" s="221"/>
      <c r="SWG350" s="221"/>
      <c r="SWH350" s="221"/>
      <c r="SWI350" s="221"/>
      <c r="SWJ350" s="221"/>
      <c r="SWK350" s="221"/>
      <c r="SWL350" s="221"/>
      <c r="SWM350" s="221"/>
      <c r="SWN350" s="221"/>
      <c r="SWO350" s="221"/>
      <c r="SWP350" s="221"/>
      <c r="SWQ350" s="221"/>
      <c r="SWR350" s="221"/>
      <c r="SWS350" s="221"/>
      <c r="SWT350" s="221"/>
      <c r="SWU350" s="221"/>
      <c r="SWV350" s="221"/>
      <c r="SWW350" s="221"/>
      <c r="SWX350" s="221"/>
      <c r="SWY350" s="221"/>
      <c r="SWZ350" s="221"/>
      <c r="SXA350" s="221"/>
      <c r="SXB350" s="221"/>
      <c r="SXC350" s="221"/>
      <c r="SXD350" s="221"/>
      <c r="SXE350" s="221"/>
      <c r="SXF350" s="221"/>
      <c r="SXG350" s="221"/>
      <c r="SXH350" s="221"/>
      <c r="SXI350" s="221"/>
      <c r="SXJ350" s="221"/>
      <c r="SXK350" s="221"/>
      <c r="SXL350" s="221"/>
      <c r="SXM350" s="221"/>
      <c r="SXN350" s="221"/>
      <c r="SXO350" s="221"/>
      <c r="SXP350" s="221"/>
      <c r="SXQ350" s="221"/>
      <c r="SXR350" s="221"/>
      <c r="SXS350" s="221"/>
      <c r="SXT350" s="221"/>
      <c r="SXU350" s="221"/>
      <c r="SXV350" s="221"/>
      <c r="SXW350" s="221"/>
      <c r="SXX350" s="221"/>
      <c r="SXY350" s="221"/>
      <c r="SXZ350" s="221"/>
      <c r="SYA350" s="221"/>
      <c r="SYB350" s="221"/>
      <c r="SYC350" s="221"/>
      <c r="SYD350" s="221"/>
      <c r="SYE350" s="221"/>
      <c r="SYF350" s="221"/>
      <c r="SYG350" s="221"/>
      <c r="SYH350" s="221"/>
      <c r="SYI350" s="221"/>
      <c r="SYJ350" s="221"/>
      <c r="SYK350" s="221"/>
      <c r="SYL350" s="221"/>
      <c r="SYM350" s="221"/>
      <c r="SYN350" s="221"/>
      <c r="SYO350" s="221"/>
      <c r="SYP350" s="221"/>
      <c r="SYQ350" s="221"/>
      <c r="SYR350" s="221"/>
      <c r="SYS350" s="221"/>
      <c r="SYT350" s="221"/>
      <c r="SYU350" s="221"/>
      <c r="SYV350" s="221"/>
      <c r="SYW350" s="221"/>
      <c r="SYX350" s="221"/>
      <c r="SYY350" s="221"/>
      <c r="SYZ350" s="221"/>
      <c r="SZA350" s="221"/>
      <c r="SZB350" s="221"/>
      <c r="SZC350" s="221"/>
      <c r="SZD350" s="221"/>
      <c r="SZE350" s="221"/>
      <c r="SZF350" s="221"/>
      <c r="SZG350" s="221"/>
      <c r="SZH350" s="221"/>
      <c r="SZI350" s="221"/>
      <c r="SZJ350" s="221"/>
      <c r="SZK350" s="221"/>
      <c r="SZL350" s="221"/>
      <c r="SZM350" s="221"/>
      <c r="SZN350" s="221"/>
      <c r="SZO350" s="221"/>
      <c r="SZP350" s="221"/>
      <c r="SZQ350" s="221"/>
      <c r="SZR350" s="221"/>
      <c r="SZS350" s="221"/>
      <c r="SZT350" s="221"/>
      <c r="SZU350" s="221"/>
      <c r="SZV350" s="221"/>
      <c r="SZW350" s="221"/>
      <c r="SZX350" s="221"/>
      <c r="SZY350" s="221"/>
      <c r="SZZ350" s="221"/>
      <c r="TAA350" s="221"/>
      <c r="TAB350" s="221"/>
      <c r="TAC350" s="221"/>
      <c r="TAD350" s="221"/>
      <c r="TAE350" s="221"/>
      <c r="TAF350" s="221"/>
      <c r="TAG350" s="221"/>
      <c r="TAH350" s="221"/>
      <c r="TAI350" s="221"/>
      <c r="TAJ350" s="221"/>
      <c r="TAK350" s="221"/>
      <c r="TAL350" s="221"/>
      <c r="TAM350" s="221"/>
      <c r="TAN350" s="221"/>
      <c r="TAO350" s="221"/>
      <c r="TAP350" s="221"/>
      <c r="TAQ350" s="221"/>
      <c r="TAR350" s="221"/>
      <c r="TAS350" s="221"/>
      <c r="TAT350" s="221"/>
      <c r="TAU350" s="221"/>
      <c r="TAV350" s="221"/>
      <c r="TAW350" s="221"/>
      <c r="TAX350" s="221"/>
      <c r="TAY350" s="221"/>
      <c r="TAZ350" s="221"/>
      <c r="TBA350" s="221"/>
      <c r="TBB350" s="221"/>
      <c r="TBC350" s="221"/>
      <c r="TBD350" s="221"/>
      <c r="TBE350" s="221"/>
      <c r="TBF350" s="221"/>
      <c r="TBG350" s="221"/>
      <c r="TBH350" s="221"/>
      <c r="TBI350" s="221"/>
      <c r="TBJ350" s="221"/>
      <c r="TBK350" s="221"/>
      <c r="TBL350" s="221"/>
      <c r="TBM350" s="221"/>
      <c r="TBN350" s="221"/>
      <c r="TBO350" s="221"/>
      <c r="TBP350" s="221"/>
      <c r="TBQ350" s="221"/>
      <c r="TBR350" s="221"/>
      <c r="TBS350" s="221"/>
      <c r="TBT350" s="221"/>
      <c r="TBU350" s="221"/>
      <c r="TBV350" s="221"/>
      <c r="TBW350" s="221"/>
      <c r="TBX350" s="221"/>
      <c r="TBY350" s="221"/>
      <c r="TBZ350" s="221"/>
      <c r="TCA350" s="221"/>
      <c r="TCB350" s="221"/>
      <c r="TCC350" s="221"/>
      <c r="TCD350" s="221"/>
      <c r="TCE350" s="221"/>
      <c r="TCF350" s="221"/>
      <c r="TCG350" s="221"/>
      <c r="TCH350" s="221"/>
      <c r="TCI350" s="221"/>
      <c r="TCJ350" s="221"/>
      <c r="TCK350" s="221"/>
      <c r="TCL350" s="221"/>
      <c r="TCM350" s="221"/>
      <c r="TCN350" s="221"/>
      <c r="TCO350" s="221"/>
      <c r="TCP350" s="221"/>
      <c r="TCQ350" s="221"/>
      <c r="TCR350" s="221"/>
      <c r="TCS350" s="221"/>
      <c r="TCT350" s="221"/>
      <c r="TCU350" s="221"/>
      <c r="TCV350" s="221"/>
      <c r="TCW350" s="221"/>
      <c r="TCX350" s="221"/>
      <c r="TCY350" s="221"/>
      <c r="TCZ350" s="221"/>
      <c r="TDA350" s="221"/>
      <c r="TDB350" s="221"/>
      <c r="TDC350" s="221"/>
      <c r="TDD350" s="221"/>
      <c r="TDE350" s="221"/>
      <c r="TDF350" s="221"/>
      <c r="TDG350" s="221"/>
      <c r="TDH350" s="221"/>
      <c r="TDI350" s="221"/>
      <c r="TDJ350" s="221"/>
      <c r="TDK350" s="221"/>
      <c r="TDL350" s="221"/>
      <c r="TDM350" s="221"/>
      <c r="TDN350" s="221"/>
      <c r="TDO350" s="221"/>
      <c r="TDP350" s="221"/>
      <c r="TDQ350" s="221"/>
      <c r="TDR350" s="221"/>
      <c r="TDS350" s="221"/>
      <c r="TDT350" s="221"/>
      <c r="TDU350" s="221"/>
      <c r="TDV350" s="221"/>
      <c r="TDW350" s="221"/>
      <c r="TDX350" s="221"/>
      <c r="TDY350" s="221"/>
      <c r="TDZ350" s="221"/>
      <c r="TEA350" s="221"/>
      <c r="TEB350" s="221"/>
      <c r="TEC350" s="221"/>
      <c r="TED350" s="221"/>
      <c r="TEE350" s="221"/>
      <c r="TEF350" s="221"/>
      <c r="TEG350" s="221"/>
      <c r="TEH350" s="221"/>
      <c r="TEI350" s="221"/>
      <c r="TEJ350" s="221"/>
      <c r="TEK350" s="221"/>
      <c r="TEL350" s="221"/>
      <c r="TEM350" s="221"/>
      <c r="TEN350" s="221"/>
      <c r="TEO350" s="221"/>
      <c r="TEP350" s="221"/>
      <c r="TEQ350" s="221"/>
      <c r="TER350" s="221"/>
      <c r="TES350" s="221"/>
      <c r="TET350" s="221"/>
      <c r="TEU350" s="221"/>
      <c r="TEV350" s="221"/>
      <c r="TEW350" s="221"/>
      <c r="TEX350" s="221"/>
      <c r="TEY350" s="221"/>
      <c r="TEZ350" s="221"/>
      <c r="TFA350" s="221"/>
      <c r="TFB350" s="221"/>
      <c r="TFC350" s="221"/>
      <c r="TFD350" s="221"/>
      <c r="TFE350" s="221"/>
      <c r="TFF350" s="221"/>
      <c r="TFG350" s="221"/>
      <c r="TFH350" s="221"/>
      <c r="TFI350" s="221"/>
      <c r="TFJ350" s="221"/>
      <c r="TFK350" s="221"/>
      <c r="TFL350" s="221"/>
      <c r="TFM350" s="221"/>
      <c r="TFN350" s="221"/>
      <c r="TFO350" s="221"/>
      <c r="TFP350" s="221"/>
      <c r="TFQ350" s="221"/>
      <c r="TFR350" s="221"/>
      <c r="TFS350" s="221"/>
      <c r="TFT350" s="221"/>
      <c r="TFU350" s="221"/>
      <c r="TFV350" s="221"/>
      <c r="TFW350" s="221"/>
      <c r="TFX350" s="221"/>
      <c r="TFY350" s="221"/>
      <c r="TFZ350" s="221"/>
      <c r="TGA350" s="221"/>
      <c r="TGB350" s="221"/>
      <c r="TGC350" s="221"/>
      <c r="TGD350" s="221"/>
      <c r="TGE350" s="221"/>
      <c r="TGF350" s="221"/>
      <c r="TGG350" s="221"/>
      <c r="TGH350" s="221"/>
      <c r="TGI350" s="221"/>
      <c r="TGJ350" s="221"/>
      <c r="TGK350" s="221"/>
      <c r="TGL350" s="221"/>
      <c r="TGM350" s="221"/>
      <c r="TGN350" s="221"/>
      <c r="TGO350" s="221"/>
      <c r="TGP350" s="221"/>
      <c r="TGQ350" s="221"/>
      <c r="TGR350" s="221"/>
      <c r="TGS350" s="221"/>
      <c r="TGT350" s="221"/>
      <c r="TGU350" s="221"/>
      <c r="TGV350" s="221"/>
      <c r="TGW350" s="221"/>
      <c r="TGX350" s="221"/>
      <c r="TGY350" s="221"/>
      <c r="TGZ350" s="221"/>
      <c r="THA350" s="221"/>
      <c r="THB350" s="221"/>
      <c r="THC350" s="221"/>
      <c r="THD350" s="221"/>
      <c r="THE350" s="221"/>
      <c r="THF350" s="221"/>
      <c r="THG350" s="221"/>
      <c r="THH350" s="221"/>
      <c r="THI350" s="221"/>
      <c r="THJ350" s="221"/>
      <c r="THK350" s="221"/>
      <c r="THL350" s="221"/>
      <c r="THM350" s="221"/>
      <c r="THN350" s="221"/>
      <c r="THO350" s="221"/>
      <c r="THP350" s="221"/>
      <c r="THQ350" s="221"/>
      <c r="THR350" s="221"/>
      <c r="THS350" s="221"/>
      <c r="THT350" s="221"/>
      <c r="THU350" s="221"/>
      <c r="THV350" s="221"/>
      <c r="THW350" s="221"/>
      <c r="THX350" s="221"/>
      <c r="THY350" s="221"/>
      <c r="THZ350" s="221"/>
      <c r="TIA350" s="221"/>
      <c r="TIB350" s="221"/>
      <c r="TIC350" s="221"/>
      <c r="TID350" s="221"/>
      <c r="TIE350" s="221"/>
      <c r="TIF350" s="221"/>
      <c r="TIG350" s="221"/>
      <c r="TIH350" s="221"/>
      <c r="TII350" s="221"/>
      <c r="TIJ350" s="221"/>
      <c r="TIK350" s="221"/>
      <c r="TIL350" s="221"/>
      <c r="TIM350" s="221"/>
      <c r="TIN350" s="221"/>
      <c r="TIO350" s="221"/>
      <c r="TIP350" s="221"/>
      <c r="TIQ350" s="221"/>
      <c r="TIR350" s="221"/>
      <c r="TIS350" s="221"/>
      <c r="TIT350" s="221"/>
      <c r="TIU350" s="221"/>
      <c r="TIV350" s="221"/>
      <c r="TIW350" s="221"/>
      <c r="TIX350" s="221"/>
      <c r="TIY350" s="221"/>
      <c r="TIZ350" s="221"/>
      <c r="TJA350" s="221"/>
      <c r="TJB350" s="221"/>
      <c r="TJC350" s="221"/>
      <c r="TJD350" s="221"/>
      <c r="TJE350" s="221"/>
      <c r="TJF350" s="221"/>
      <c r="TJG350" s="221"/>
      <c r="TJH350" s="221"/>
      <c r="TJI350" s="221"/>
      <c r="TJJ350" s="221"/>
      <c r="TJK350" s="221"/>
      <c r="TJL350" s="221"/>
      <c r="TJM350" s="221"/>
      <c r="TJN350" s="221"/>
      <c r="TJO350" s="221"/>
      <c r="TJP350" s="221"/>
      <c r="TJQ350" s="221"/>
      <c r="TJR350" s="221"/>
      <c r="TJS350" s="221"/>
      <c r="TJT350" s="221"/>
      <c r="TJU350" s="221"/>
      <c r="TJV350" s="221"/>
      <c r="TJW350" s="221"/>
      <c r="TJX350" s="221"/>
      <c r="TJY350" s="221"/>
      <c r="TJZ350" s="221"/>
      <c r="TKA350" s="221"/>
      <c r="TKB350" s="221"/>
      <c r="TKC350" s="221"/>
      <c r="TKD350" s="221"/>
      <c r="TKE350" s="221"/>
      <c r="TKF350" s="221"/>
      <c r="TKG350" s="221"/>
      <c r="TKH350" s="221"/>
      <c r="TKI350" s="221"/>
      <c r="TKJ350" s="221"/>
      <c r="TKK350" s="221"/>
      <c r="TKL350" s="221"/>
      <c r="TKM350" s="221"/>
      <c r="TKN350" s="221"/>
      <c r="TKO350" s="221"/>
      <c r="TKP350" s="221"/>
      <c r="TKQ350" s="221"/>
      <c r="TKR350" s="221"/>
      <c r="TKS350" s="221"/>
      <c r="TKT350" s="221"/>
      <c r="TKU350" s="221"/>
      <c r="TKV350" s="221"/>
      <c r="TKW350" s="221"/>
      <c r="TKX350" s="221"/>
      <c r="TKY350" s="221"/>
      <c r="TKZ350" s="221"/>
      <c r="TLA350" s="221"/>
      <c r="TLB350" s="221"/>
      <c r="TLC350" s="221"/>
      <c r="TLD350" s="221"/>
      <c r="TLE350" s="221"/>
      <c r="TLF350" s="221"/>
      <c r="TLG350" s="221"/>
      <c r="TLH350" s="221"/>
      <c r="TLI350" s="221"/>
      <c r="TLJ350" s="221"/>
      <c r="TLK350" s="221"/>
      <c r="TLL350" s="221"/>
      <c r="TLM350" s="221"/>
      <c r="TLN350" s="221"/>
      <c r="TLO350" s="221"/>
      <c r="TLP350" s="221"/>
      <c r="TLQ350" s="221"/>
      <c r="TLR350" s="221"/>
      <c r="TLS350" s="221"/>
      <c r="TLT350" s="221"/>
      <c r="TLU350" s="221"/>
      <c r="TLV350" s="221"/>
      <c r="TLW350" s="221"/>
      <c r="TLX350" s="221"/>
      <c r="TLY350" s="221"/>
      <c r="TLZ350" s="221"/>
      <c r="TMA350" s="221"/>
      <c r="TMB350" s="221"/>
      <c r="TMC350" s="221"/>
      <c r="TMD350" s="221"/>
      <c r="TME350" s="221"/>
      <c r="TMF350" s="221"/>
      <c r="TMG350" s="221"/>
      <c r="TMH350" s="221"/>
      <c r="TMI350" s="221"/>
      <c r="TMJ350" s="221"/>
      <c r="TMK350" s="221"/>
      <c r="TML350" s="221"/>
      <c r="TMM350" s="221"/>
      <c r="TMN350" s="221"/>
      <c r="TMO350" s="221"/>
      <c r="TMP350" s="221"/>
      <c r="TMQ350" s="221"/>
      <c r="TMR350" s="221"/>
      <c r="TMS350" s="221"/>
      <c r="TMT350" s="221"/>
      <c r="TMU350" s="221"/>
      <c r="TMV350" s="221"/>
      <c r="TMW350" s="221"/>
      <c r="TMX350" s="221"/>
      <c r="TMY350" s="221"/>
      <c r="TMZ350" s="221"/>
      <c r="TNA350" s="221"/>
      <c r="TNB350" s="221"/>
      <c r="TNC350" s="221"/>
      <c r="TND350" s="221"/>
      <c r="TNE350" s="221"/>
      <c r="TNF350" s="221"/>
      <c r="TNG350" s="221"/>
      <c r="TNH350" s="221"/>
      <c r="TNI350" s="221"/>
      <c r="TNJ350" s="221"/>
      <c r="TNK350" s="221"/>
      <c r="TNL350" s="221"/>
      <c r="TNM350" s="221"/>
      <c r="TNN350" s="221"/>
      <c r="TNO350" s="221"/>
      <c r="TNP350" s="221"/>
      <c r="TNQ350" s="221"/>
      <c r="TNR350" s="221"/>
      <c r="TNS350" s="221"/>
      <c r="TNT350" s="221"/>
      <c r="TNU350" s="221"/>
      <c r="TNV350" s="221"/>
      <c r="TNW350" s="221"/>
      <c r="TNX350" s="221"/>
      <c r="TNY350" s="221"/>
      <c r="TNZ350" s="221"/>
      <c r="TOA350" s="221"/>
      <c r="TOB350" s="221"/>
      <c r="TOC350" s="221"/>
      <c r="TOD350" s="221"/>
      <c r="TOE350" s="221"/>
      <c r="TOF350" s="221"/>
      <c r="TOG350" s="221"/>
      <c r="TOH350" s="221"/>
      <c r="TOI350" s="221"/>
      <c r="TOJ350" s="221"/>
      <c r="TOK350" s="221"/>
      <c r="TOL350" s="221"/>
      <c r="TOM350" s="221"/>
      <c r="TON350" s="221"/>
      <c r="TOO350" s="221"/>
      <c r="TOP350" s="221"/>
      <c r="TOQ350" s="221"/>
      <c r="TOR350" s="221"/>
      <c r="TOS350" s="221"/>
      <c r="TOT350" s="221"/>
      <c r="TOU350" s="221"/>
      <c r="TOV350" s="221"/>
      <c r="TOW350" s="221"/>
      <c r="TOX350" s="221"/>
      <c r="TOY350" s="221"/>
      <c r="TOZ350" s="221"/>
      <c r="TPA350" s="221"/>
      <c r="TPB350" s="221"/>
      <c r="TPC350" s="221"/>
      <c r="TPD350" s="221"/>
      <c r="TPE350" s="221"/>
      <c r="TPF350" s="221"/>
      <c r="TPG350" s="221"/>
      <c r="TPH350" s="221"/>
      <c r="TPI350" s="221"/>
      <c r="TPJ350" s="221"/>
      <c r="TPK350" s="221"/>
      <c r="TPL350" s="221"/>
      <c r="TPM350" s="221"/>
      <c r="TPN350" s="221"/>
      <c r="TPO350" s="221"/>
      <c r="TPP350" s="221"/>
      <c r="TPQ350" s="221"/>
      <c r="TPR350" s="221"/>
      <c r="TPS350" s="221"/>
      <c r="TPT350" s="221"/>
      <c r="TPU350" s="221"/>
      <c r="TPV350" s="221"/>
      <c r="TPW350" s="221"/>
      <c r="TPX350" s="221"/>
      <c r="TPY350" s="221"/>
      <c r="TPZ350" s="221"/>
      <c r="TQA350" s="221"/>
      <c r="TQB350" s="221"/>
      <c r="TQC350" s="221"/>
      <c r="TQD350" s="221"/>
      <c r="TQE350" s="221"/>
      <c r="TQF350" s="221"/>
      <c r="TQG350" s="221"/>
      <c r="TQH350" s="221"/>
      <c r="TQI350" s="221"/>
      <c r="TQJ350" s="221"/>
      <c r="TQK350" s="221"/>
      <c r="TQL350" s="221"/>
      <c r="TQM350" s="221"/>
      <c r="TQN350" s="221"/>
      <c r="TQO350" s="221"/>
      <c r="TQP350" s="221"/>
      <c r="TQQ350" s="221"/>
      <c r="TQR350" s="221"/>
      <c r="TQS350" s="221"/>
      <c r="TQT350" s="221"/>
      <c r="TQU350" s="221"/>
      <c r="TQV350" s="221"/>
      <c r="TQW350" s="221"/>
      <c r="TQX350" s="221"/>
      <c r="TQY350" s="221"/>
      <c r="TQZ350" s="221"/>
      <c r="TRA350" s="221"/>
      <c r="TRB350" s="221"/>
      <c r="TRC350" s="221"/>
      <c r="TRD350" s="221"/>
      <c r="TRE350" s="221"/>
      <c r="TRF350" s="221"/>
      <c r="TRG350" s="221"/>
      <c r="TRH350" s="221"/>
      <c r="TRI350" s="221"/>
      <c r="TRJ350" s="221"/>
      <c r="TRK350" s="221"/>
      <c r="TRL350" s="221"/>
      <c r="TRM350" s="221"/>
      <c r="TRN350" s="221"/>
      <c r="TRO350" s="221"/>
      <c r="TRP350" s="221"/>
      <c r="TRQ350" s="221"/>
      <c r="TRR350" s="221"/>
      <c r="TRS350" s="221"/>
      <c r="TRT350" s="221"/>
      <c r="TRU350" s="221"/>
      <c r="TRV350" s="221"/>
      <c r="TRW350" s="221"/>
      <c r="TRX350" s="221"/>
      <c r="TRY350" s="221"/>
      <c r="TRZ350" s="221"/>
      <c r="TSA350" s="221"/>
      <c r="TSB350" s="221"/>
      <c r="TSC350" s="221"/>
      <c r="TSD350" s="221"/>
      <c r="TSE350" s="221"/>
      <c r="TSF350" s="221"/>
      <c r="TSG350" s="221"/>
      <c r="TSH350" s="221"/>
      <c r="TSI350" s="221"/>
      <c r="TSJ350" s="221"/>
      <c r="TSK350" s="221"/>
      <c r="TSL350" s="221"/>
      <c r="TSM350" s="221"/>
      <c r="TSN350" s="221"/>
      <c r="TSO350" s="221"/>
      <c r="TSP350" s="221"/>
      <c r="TSQ350" s="221"/>
      <c r="TSR350" s="221"/>
      <c r="TSS350" s="221"/>
      <c r="TST350" s="221"/>
      <c r="TSU350" s="221"/>
      <c r="TSV350" s="221"/>
      <c r="TSW350" s="221"/>
      <c r="TSX350" s="221"/>
      <c r="TSY350" s="221"/>
      <c r="TSZ350" s="221"/>
      <c r="TTA350" s="221"/>
      <c r="TTB350" s="221"/>
      <c r="TTC350" s="221"/>
      <c r="TTD350" s="221"/>
      <c r="TTE350" s="221"/>
      <c r="TTF350" s="221"/>
      <c r="TTG350" s="221"/>
      <c r="TTH350" s="221"/>
      <c r="TTI350" s="221"/>
      <c r="TTJ350" s="221"/>
      <c r="TTK350" s="221"/>
      <c r="TTL350" s="221"/>
      <c r="TTM350" s="221"/>
      <c r="TTN350" s="221"/>
      <c r="TTO350" s="221"/>
      <c r="TTP350" s="221"/>
      <c r="TTQ350" s="221"/>
      <c r="TTR350" s="221"/>
      <c r="TTS350" s="221"/>
      <c r="TTT350" s="221"/>
      <c r="TTU350" s="221"/>
      <c r="TTV350" s="221"/>
      <c r="TTW350" s="221"/>
      <c r="TTX350" s="221"/>
      <c r="TTY350" s="221"/>
      <c r="TTZ350" s="221"/>
      <c r="TUA350" s="221"/>
      <c r="TUB350" s="221"/>
      <c r="TUC350" s="221"/>
      <c r="TUD350" s="221"/>
      <c r="TUE350" s="221"/>
      <c r="TUF350" s="221"/>
      <c r="TUG350" s="221"/>
      <c r="TUH350" s="221"/>
      <c r="TUI350" s="221"/>
      <c r="TUJ350" s="221"/>
      <c r="TUK350" s="221"/>
      <c r="TUL350" s="221"/>
      <c r="TUM350" s="221"/>
      <c r="TUN350" s="221"/>
      <c r="TUO350" s="221"/>
      <c r="TUP350" s="221"/>
      <c r="TUQ350" s="221"/>
      <c r="TUR350" s="221"/>
      <c r="TUS350" s="221"/>
      <c r="TUT350" s="221"/>
      <c r="TUU350" s="221"/>
      <c r="TUV350" s="221"/>
      <c r="TUW350" s="221"/>
      <c r="TUX350" s="221"/>
      <c r="TUY350" s="221"/>
      <c r="TUZ350" s="221"/>
      <c r="TVA350" s="221"/>
      <c r="TVB350" s="221"/>
      <c r="TVC350" s="221"/>
      <c r="TVD350" s="221"/>
      <c r="TVE350" s="221"/>
      <c r="TVF350" s="221"/>
      <c r="TVG350" s="221"/>
      <c r="TVH350" s="221"/>
      <c r="TVI350" s="221"/>
      <c r="TVJ350" s="221"/>
      <c r="TVK350" s="221"/>
      <c r="TVL350" s="221"/>
      <c r="TVM350" s="221"/>
      <c r="TVN350" s="221"/>
      <c r="TVO350" s="221"/>
      <c r="TVP350" s="221"/>
      <c r="TVQ350" s="221"/>
      <c r="TVR350" s="221"/>
      <c r="TVS350" s="221"/>
      <c r="TVT350" s="221"/>
      <c r="TVU350" s="221"/>
      <c r="TVV350" s="221"/>
      <c r="TVW350" s="221"/>
      <c r="TVX350" s="221"/>
      <c r="TVY350" s="221"/>
      <c r="TVZ350" s="221"/>
      <c r="TWA350" s="221"/>
      <c r="TWB350" s="221"/>
      <c r="TWC350" s="221"/>
      <c r="TWD350" s="221"/>
      <c r="TWE350" s="221"/>
      <c r="TWF350" s="221"/>
      <c r="TWG350" s="221"/>
      <c r="TWH350" s="221"/>
      <c r="TWI350" s="221"/>
      <c r="TWJ350" s="221"/>
      <c r="TWK350" s="221"/>
      <c r="TWL350" s="221"/>
      <c r="TWM350" s="221"/>
      <c r="TWN350" s="221"/>
      <c r="TWO350" s="221"/>
      <c r="TWP350" s="221"/>
      <c r="TWQ350" s="221"/>
      <c r="TWR350" s="221"/>
      <c r="TWS350" s="221"/>
      <c r="TWT350" s="221"/>
      <c r="TWU350" s="221"/>
      <c r="TWV350" s="221"/>
      <c r="TWW350" s="221"/>
      <c r="TWX350" s="221"/>
      <c r="TWY350" s="221"/>
      <c r="TWZ350" s="221"/>
      <c r="TXA350" s="221"/>
      <c r="TXB350" s="221"/>
      <c r="TXC350" s="221"/>
      <c r="TXD350" s="221"/>
      <c r="TXE350" s="221"/>
      <c r="TXF350" s="221"/>
      <c r="TXG350" s="221"/>
      <c r="TXH350" s="221"/>
      <c r="TXI350" s="221"/>
      <c r="TXJ350" s="221"/>
      <c r="TXK350" s="221"/>
      <c r="TXL350" s="221"/>
      <c r="TXM350" s="221"/>
      <c r="TXN350" s="221"/>
      <c r="TXO350" s="221"/>
      <c r="TXP350" s="221"/>
      <c r="TXQ350" s="221"/>
      <c r="TXR350" s="221"/>
      <c r="TXS350" s="221"/>
      <c r="TXT350" s="221"/>
      <c r="TXU350" s="221"/>
      <c r="TXV350" s="221"/>
      <c r="TXW350" s="221"/>
      <c r="TXX350" s="221"/>
      <c r="TXY350" s="221"/>
      <c r="TXZ350" s="221"/>
      <c r="TYA350" s="221"/>
      <c r="TYB350" s="221"/>
      <c r="TYC350" s="221"/>
      <c r="TYD350" s="221"/>
      <c r="TYE350" s="221"/>
      <c r="TYF350" s="221"/>
      <c r="TYG350" s="221"/>
      <c r="TYH350" s="221"/>
      <c r="TYI350" s="221"/>
      <c r="TYJ350" s="221"/>
      <c r="TYK350" s="221"/>
      <c r="TYL350" s="221"/>
      <c r="TYM350" s="221"/>
      <c r="TYN350" s="221"/>
      <c r="TYO350" s="221"/>
      <c r="TYP350" s="221"/>
      <c r="TYQ350" s="221"/>
      <c r="TYR350" s="221"/>
      <c r="TYS350" s="221"/>
      <c r="TYT350" s="221"/>
      <c r="TYU350" s="221"/>
      <c r="TYV350" s="221"/>
      <c r="TYW350" s="221"/>
      <c r="TYX350" s="221"/>
      <c r="TYY350" s="221"/>
      <c r="TYZ350" s="221"/>
      <c r="TZA350" s="221"/>
      <c r="TZB350" s="221"/>
      <c r="TZC350" s="221"/>
      <c r="TZD350" s="221"/>
      <c r="TZE350" s="221"/>
      <c r="TZF350" s="221"/>
      <c r="TZG350" s="221"/>
      <c r="TZH350" s="221"/>
      <c r="TZI350" s="221"/>
      <c r="TZJ350" s="221"/>
      <c r="TZK350" s="221"/>
      <c r="TZL350" s="221"/>
      <c r="TZM350" s="221"/>
      <c r="TZN350" s="221"/>
      <c r="TZO350" s="221"/>
      <c r="TZP350" s="221"/>
      <c r="TZQ350" s="221"/>
      <c r="TZR350" s="221"/>
      <c r="TZS350" s="221"/>
      <c r="TZT350" s="221"/>
      <c r="TZU350" s="221"/>
      <c r="TZV350" s="221"/>
      <c r="TZW350" s="221"/>
      <c r="TZX350" s="221"/>
      <c r="TZY350" s="221"/>
      <c r="TZZ350" s="221"/>
      <c r="UAA350" s="221"/>
      <c r="UAB350" s="221"/>
      <c r="UAC350" s="221"/>
      <c r="UAD350" s="221"/>
      <c r="UAE350" s="221"/>
      <c r="UAF350" s="221"/>
      <c r="UAG350" s="221"/>
      <c r="UAH350" s="221"/>
      <c r="UAI350" s="221"/>
      <c r="UAJ350" s="221"/>
      <c r="UAK350" s="221"/>
      <c r="UAL350" s="221"/>
      <c r="UAM350" s="221"/>
      <c r="UAN350" s="221"/>
      <c r="UAO350" s="221"/>
      <c r="UAP350" s="221"/>
      <c r="UAQ350" s="221"/>
      <c r="UAR350" s="221"/>
      <c r="UAS350" s="221"/>
      <c r="UAT350" s="221"/>
      <c r="UAU350" s="221"/>
      <c r="UAV350" s="221"/>
      <c r="UAW350" s="221"/>
      <c r="UAX350" s="221"/>
      <c r="UAY350" s="221"/>
      <c r="UAZ350" s="221"/>
      <c r="UBA350" s="221"/>
      <c r="UBB350" s="221"/>
      <c r="UBC350" s="221"/>
      <c r="UBD350" s="221"/>
      <c r="UBE350" s="221"/>
      <c r="UBF350" s="221"/>
      <c r="UBG350" s="221"/>
      <c r="UBH350" s="221"/>
      <c r="UBI350" s="221"/>
      <c r="UBJ350" s="221"/>
      <c r="UBK350" s="221"/>
      <c r="UBL350" s="221"/>
      <c r="UBM350" s="221"/>
      <c r="UBN350" s="221"/>
      <c r="UBO350" s="221"/>
      <c r="UBP350" s="221"/>
      <c r="UBQ350" s="221"/>
      <c r="UBR350" s="221"/>
      <c r="UBS350" s="221"/>
      <c r="UBT350" s="221"/>
      <c r="UBU350" s="221"/>
      <c r="UBV350" s="221"/>
      <c r="UBW350" s="221"/>
      <c r="UBX350" s="221"/>
      <c r="UBY350" s="221"/>
      <c r="UBZ350" s="221"/>
      <c r="UCA350" s="221"/>
      <c r="UCB350" s="221"/>
      <c r="UCC350" s="221"/>
      <c r="UCD350" s="221"/>
      <c r="UCE350" s="221"/>
      <c r="UCF350" s="221"/>
      <c r="UCG350" s="221"/>
      <c r="UCH350" s="221"/>
      <c r="UCI350" s="221"/>
      <c r="UCJ350" s="221"/>
      <c r="UCK350" s="221"/>
      <c r="UCL350" s="221"/>
      <c r="UCM350" s="221"/>
      <c r="UCN350" s="221"/>
      <c r="UCO350" s="221"/>
      <c r="UCP350" s="221"/>
      <c r="UCQ350" s="221"/>
      <c r="UCR350" s="221"/>
      <c r="UCS350" s="221"/>
      <c r="UCT350" s="221"/>
      <c r="UCU350" s="221"/>
      <c r="UCV350" s="221"/>
      <c r="UCW350" s="221"/>
      <c r="UCX350" s="221"/>
      <c r="UCY350" s="221"/>
      <c r="UCZ350" s="221"/>
      <c r="UDA350" s="221"/>
      <c r="UDB350" s="221"/>
      <c r="UDC350" s="221"/>
      <c r="UDD350" s="221"/>
      <c r="UDE350" s="221"/>
      <c r="UDF350" s="221"/>
      <c r="UDG350" s="221"/>
      <c r="UDH350" s="221"/>
      <c r="UDI350" s="221"/>
      <c r="UDJ350" s="221"/>
      <c r="UDK350" s="221"/>
      <c r="UDL350" s="221"/>
      <c r="UDM350" s="221"/>
      <c r="UDN350" s="221"/>
      <c r="UDO350" s="221"/>
      <c r="UDP350" s="221"/>
      <c r="UDQ350" s="221"/>
      <c r="UDR350" s="221"/>
      <c r="UDS350" s="221"/>
      <c r="UDT350" s="221"/>
      <c r="UDU350" s="221"/>
      <c r="UDV350" s="221"/>
      <c r="UDW350" s="221"/>
      <c r="UDX350" s="221"/>
      <c r="UDY350" s="221"/>
      <c r="UDZ350" s="221"/>
      <c r="UEA350" s="221"/>
      <c r="UEB350" s="221"/>
      <c r="UEC350" s="221"/>
      <c r="UED350" s="221"/>
      <c r="UEE350" s="221"/>
      <c r="UEF350" s="221"/>
      <c r="UEG350" s="221"/>
      <c r="UEH350" s="221"/>
      <c r="UEI350" s="221"/>
      <c r="UEJ350" s="221"/>
      <c r="UEK350" s="221"/>
      <c r="UEL350" s="221"/>
      <c r="UEM350" s="221"/>
      <c r="UEN350" s="221"/>
      <c r="UEO350" s="221"/>
      <c r="UEP350" s="221"/>
      <c r="UEQ350" s="221"/>
      <c r="UER350" s="221"/>
      <c r="UES350" s="221"/>
      <c r="UET350" s="221"/>
      <c r="UEU350" s="221"/>
      <c r="UEV350" s="221"/>
      <c r="UEW350" s="221"/>
      <c r="UEX350" s="221"/>
      <c r="UEY350" s="221"/>
      <c r="UEZ350" s="221"/>
      <c r="UFA350" s="221"/>
      <c r="UFB350" s="221"/>
      <c r="UFC350" s="221"/>
      <c r="UFD350" s="221"/>
      <c r="UFE350" s="221"/>
      <c r="UFF350" s="221"/>
      <c r="UFG350" s="221"/>
      <c r="UFH350" s="221"/>
      <c r="UFI350" s="221"/>
      <c r="UFJ350" s="221"/>
      <c r="UFK350" s="221"/>
      <c r="UFL350" s="221"/>
      <c r="UFM350" s="221"/>
      <c r="UFN350" s="221"/>
      <c r="UFO350" s="221"/>
      <c r="UFP350" s="221"/>
      <c r="UFQ350" s="221"/>
      <c r="UFR350" s="221"/>
      <c r="UFS350" s="221"/>
      <c r="UFT350" s="221"/>
      <c r="UFU350" s="221"/>
      <c r="UFV350" s="221"/>
      <c r="UFW350" s="221"/>
      <c r="UFX350" s="221"/>
      <c r="UFY350" s="221"/>
      <c r="UFZ350" s="221"/>
      <c r="UGA350" s="221"/>
      <c r="UGB350" s="221"/>
      <c r="UGC350" s="221"/>
      <c r="UGD350" s="221"/>
      <c r="UGE350" s="221"/>
      <c r="UGF350" s="221"/>
      <c r="UGG350" s="221"/>
      <c r="UGH350" s="221"/>
      <c r="UGI350" s="221"/>
      <c r="UGJ350" s="221"/>
      <c r="UGK350" s="221"/>
      <c r="UGL350" s="221"/>
      <c r="UGM350" s="221"/>
      <c r="UGN350" s="221"/>
      <c r="UGO350" s="221"/>
      <c r="UGP350" s="221"/>
      <c r="UGQ350" s="221"/>
      <c r="UGR350" s="221"/>
      <c r="UGS350" s="221"/>
      <c r="UGT350" s="221"/>
      <c r="UGU350" s="221"/>
      <c r="UGV350" s="221"/>
      <c r="UGW350" s="221"/>
      <c r="UGX350" s="221"/>
      <c r="UGY350" s="221"/>
      <c r="UGZ350" s="221"/>
      <c r="UHA350" s="221"/>
      <c r="UHB350" s="221"/>
      <c r="UHC350" s="221"/>
      <c r="UHD350" s="221"/>
      <c r="UHE350" s="221"/>
      <c r="UHF350" s="221"/>
      <c r="UHG350" s="221"/>
      <c r="UHH350" s="221"/>
      <c r="UHI350" s="221"/>
      <c r="UHJ350" s="221"/>
      <c r="UHK350" s="221"/>
      <c r="UHL350" s="221"/>
      <c r="UHM350" s="221"/>
      <c r="UHN350" s="221"/>
      <c r="UHO350" s="221"/>
      <c r="UHP350" s="221"/>
      <c r="UHQ350" s="221"/>
      <c r="UHR350" s="221"/>
      <c r="UHS350" s="221"/>
      <c r="UHT350" s="221"/>
      <c r="UHU350" s="221"/>
      <c r="UHV350" s="221"/>
      <c r="UHW350" s="221"/>
      <c r="UHX350" s="221"/>
      <c r="UHY350" s="221"/>
      <c r="UHZ350" s="221"/>
      <c r="UIA350" s="221"/>
      <c r="UIB350" s="221"/>
      <c r="UIC350" s="221"/>
      <c r="UID350" s="221"/>
      <c r="UIE350" s="221"/>
      <c r="UIF350" s="221"/>
      <c r="UIG350" s="221"/>
      <c r="UIH350" s="221"/>
      <c r="UII350" s="221"/>
      <c r="UIJ350" s="221"/>
      <c r="UIK350" s="221"/>
      <c r="UIL350" s="221"/>
      <c r="UIM350" s="221"/>
      <c r="UIN350" s="221"/>
      <c r="UIO350" s="221"/>
      <c r="UIP350" s="221"/>
      <c r="UIQ350" s="221"/>
      <c r="UIR350" s="221"/>
      <c r="UIS350" s="221"/>
      <c r="UIT350" s="221"/>
      <c r="UIU350" s="221"/>
      <c r="UIV350" s="221"/>
      <c r="UIW350" s="221"/>
      <c r="UIX350" s="221"/>
      <c r="UIY350" s="221"/>
      <c r="UIZ350" s="221"/>
      <c r="UJA350" s="221"/>
      <c r="UJB350" s="221"/>
      <c r="UJC350" s="221"/>
      <c r="UJD350" s="221"/>
      <c r="UJE350" s="221"/>
      <c r="UJF350" s="221"/>
      <c r="UJG350" s="221"/>
      <c r="UJH350" s="221"/>
      <c r="UJI350" s="221"/>
      <c r="UJJ350" s="221"/>
      <c r="UJK350" s="221"/>
      <c r="UJL350" s="221"/>
      <c r="UJM350" s="221"/>
      <c r="UJN350" s="221"/>
      <c r="UJO350" s="221"/>
      <c r="UJP350" s="221"/>
      <c r="UJQ350" s="221"/>
      <c r="UJR350" s="221"/>
      <c r="UJS350" s="221"/>
      <c r="UJT350" s="221"/>
      <c r="UJU350" s="221"/>
      <c r="UJV350" s="221"/>
      <c r="UJW350" s="221"/>
      <c r="UJX350" s="221"/>
      <c r="UJY350" s="221"/>
      <c r="UJZ350" s="221"/>
      <c r="UKA350" s="221"/>
      <c r="UKB350" s="221"/>
      <c r="UKC350" s="221"/>
      <c r="UKD350" s="221"/>
      <c r="UKE350" s="221"/>
      <c r="UKF350" s="221"/>
      <c r="UKG350" s="221"/>
      <c r="UKH350" s="221"/>
      <c r="UKI350" s="221"/>
      <c r="UKJ350" s="221"/>
      <c r="UKK350" s="221"/>
      <c r="UKL350" s="221"/>
      <c r="UKM350" s="221"/>
      <c r="UKN350" s="221"/>
      <c r="UKO350" s="221"/>
      <c r="UKP350" s="221"/>
      <c r="UKQ350" s="221"/>
      <c r="UKR350" s="221"/>
      <c r="UKS350" s="221"/>
      <c r="UKT350" s="221"/>
      <c r="UKU350" s="221"/>
      <c r="UKV350" s="221"/>
      <c r="UKW350" s="221"/>
      <c r="UKX350" s="221"/>
      <c r="UKY350" s="221"/>
      <c r="UKZ350" s="221"/>
      <c r="ULA350" s="221"/>
      <c r="ULB350" s="221"/>
      <c r="ULC350" s="221"/>
      <c r="ULD350" s="221"/>
      <c r="ULE350" s="221"/>
      <c r="ULF350" s="221"/>
      <c r="ULG350" s="221"/>
      <c r="ULH350" s="221"/>
      <c r="ULI350" s="221"/>
      <c r="ULJ350" s="221"/>
      <c r="ULK350" s="221"/>
      <c r="ULL350" s="221"/>
      <c r="ULM350" s="221"/>
      <c r="ULN350" s="221"/>
      <c r="ULO350" s="221"/>
      <c r="ULP350" s="221"/>
      <c r="ULQ350" s="221"/>
      <c r="ULR350" s="221"/>
      <c r="ULS350" s="221"/>
      <c r="ULT350" s="221"/>
      <c r="ULU350" s="221"/>
      <c r="ULV350" s="221"/>
      <c r="ULW350" s="221"/>
      <c r="ULX350" s="221"/>
      <c r="ULY350" s="221"/>
      <c r="ULZ350" s="221"/>
      <c r="UMA350" s="221"/>
      <c r="UMB350" s="221"/>
      <c r="UMC350" s="221"/>
      <c r="UMD350" s="221"/>
      <c r="UME350" s="221"/>
      <c r="UMF350" s="221"/>
      <c r="UMG350" s="221"/>
      <c r="UMH350" s="221"/>
      <c r="UMI350" s="221"/>
      <c r="UMJ350" s="221"/>
      <c r="UMK350" s="221"/>
      <c r="UML350" s="221"/>
      <c r="UMM350" s="221"/>
      <c r="UMN350" s="221"/>
      <c r="UMO350" s="221"/>
      <c r="UMP350" s="221"/>
      <c r="UMQ350" s="221"/>
      <c r="UMR350" s="221"/>
      <c r="UMS350" s="221"/>
      <c r="UMT350" s="221"/>
      <c r="UMU350" s="221"/>
      <c r="UMV350" s="221"/>
      <c r="UMW350" s="221"/>
      <c r="UMX350" s="221"/>
      <c r="UMY350" s="221"/>
      <c r="UMZ350" s="221"/>
      <c r="UNA350" s="221"/>
      <c r="UNB350" s="221"/>
      <c r="UNC350" s="221"/>
      <c r="UND350" s="221"/>
      <c r="UNE350" s="221"/>
      <c r="UNF350" s="221"/>
      <c r="UNG350" s="221"/>
      <c r="UNH350" s="221"/>
      <c r="UNI350" s="221"/>
      <c r="UNJ350" s="221"/>
      <c r="UNK350" s="221"/>
      <c r="UNL350" s="221"/>
      <c r="UNM350" s="221"/>
      <c r="UNN350" s="221"/>
      <c r="UNO350" s="221"/>
      <c r="UNP350" s="221"/>
      <c r="UNQ350" s="221"/>
      <c r="UNR350" s="221"/>
      <c r="UNS350" s="221"/>
      <c r="UNT350" s="221"/>
      <c r="UNU350" s="221"/>
      <c r="UNV350" s="221"/>
      <c r="UNW350" s="221"/>
      <c r="UNX350" s="221"/>
      <c r="UNY350" s="221"/>
      <c r="UNZ350" s="221"/>
      <c r="UOA350" s="221"/>
      <c r="UOB350" s="221"/>
      <c r="UOC350" s="221"/>
      <c r="UOD350" s="221"/>
      <c r="UOE350" s="221"/>
      <c r="UOF350" s="221"/>
      <c r="UOG350" s="221"/>
      <c r="UOH350" s="221"/>
      <c r="UOI350" s="221"/>
      <c r="UOJ350" s="221"/>
      <c r="UOK350" s="221"/>
      <c r="UOL350" s="221"/>
      <c r="UOM350" s="221"/>
      <c r="UON350" s="221"/>
      <c r="UOO350" s="221"/>
      <c r="UOP350" s="221"/>
      <c r="UOQ350" s="221"/>
      <c r="UOR350" s="221"/>
      <c r="UOS350" s="221"/>
      <c r="UOT350" s="221"/>
      <c r="UOU350" s="221"/>
      <c r="UOV350" s="221"/>
      <c r="UOW350" s="221"/>
      <c r="UOX350" s="221"/>
      <c r="UOY350" s="221"/>
      <c r="UOZ350" s="221"/>
      <c r="UPA350" s="221"/>
      <c r="UPB350" s="221"/>
      <c r="UPC350" s="221"/>
      <c r="UPD350" s="221"/>
      <c r="UPE350" s="221"/>
      <c r="UPF350" s="221"/>
      <c r="UPG350" s="221"/>
      <c r="UPH350" s="221"/>
      <c r="UPI350" s="221"/>
      <c r="UPJ350" s="221"/>
      <c r="UPK350" s="221"/>
      <c r="UPL350" s="221"/>
      <c r="UPM350" s="221"/>
      <c r="UPN350" s="221"/>
      <c r="UPO350" s="221"/>
      <c r="UPP350" s="221"/>
      <c r="UPQ350" s="221"/>
      <c r="UPR350" s="221"/>
      <c r="UPS350" s="221"/>
      <c r="UPT350" s="221"/>
      <c r="UPU350" s="221"/>
      <c r="UPV350" s="221"/>
      <c r="UPW350" s="221"/>
      <c r="UPX350" s="221"/>
      <c r="UPY350" s="221"/>
      <c r="UPZ350" s="221"/>
      <c r="UQA350" s="221"/>
      <c r="UQB350" s="221"/>
      <c r="UQC350" s="221"/>
      <c r="UQD350" s="221"/>
      <c r="UQE350" s="221"/>
      <c r="UQF350" s="221"/>
      <c r="UQG350" s="221"/>
      <c r="UQH350" s="221"/>
      <c r="UQI350" s="221"/>
      <c r="UQJ350" s="221"/>
      <c r="UQK350" s="221"/>
      <c r="UQL350" s="221"/>
      <c r="UQM350" s="221"/>
      <c r="UQN350" s="221"/>
      <c r="UQO350" s="221"/>
      <c r="UQP350" s="221"/>
      <c r="UQQ350" s="221"/>
      <c r="UQR350" s="221"/>
      <c r="UQS350" s="221"/>
      <c r="UQT350" s="221"/>
      <c r="UQU350" s="221"/>
      <c r="UQV350" s="221"/>
      <c r="UQW350" s="221"/>
      <c r="UQX350" s="221"/>
      <c r="UQY350" s="221"/>
      <c r="UQZ350" s="221"/>
      <c r="URA350" s="221"/>
      <c r="URB350" s="221"/>
      <c r="URC350" s="221"/>
      <c r="URD350" s="221"/>
      <c r="URE350" s="221"/>
      <c r="URF350" s="221"/>
      <c r="URG350" s="221"/>
      <c r="URH350" s="221"/>
      <c r="URI350" s="221"/>
      <c r="URJ350" s="221"/>
      <c r="URK350" s="221"/>
      <c r="URL350" s="221"/>
      <c r="URM350" s="221"/>
      <c r="URN350" s="221"/>
      <c r="URO350" s="221"/>
      <c r="URP350" s="221"/>
      <c r="URQ350" s="221"/>
      <c r="URR350" s="221"/>
      <c r="URS350" s="221"/>
      <c r="URT350" s="221"/>
      <c r="URU350" s="221"/>
      <c r="URV350" s="221"/>
      <c r="URW350" s="221"/>
      <c r="URX350" s="221"/>
      <c r="URY350" s="221"/>
      <c r="URZ350" s="221"/>
      <c r="USA350" s="221"/>
      <c r="USB350" s="221"/>
      <c r="USC350" s="221"/>
      <c r="USD350" s="221"/>
      <c r="USE350" s="221"/>
      <c r="USF350" s="221"/>
      <c r="USG350" s="221"/>
      <c r="USH350" s="221"/>
      <c r="USI350" s="221"/>
      <c r="USJ350" s="221"/>
      <c r="USK350" s="221"/>
      <c r="USL350" s="221"/>
      <c r="USM350" s="221"/>
      <c r="USN350" s="221"/>
      <c r="USO350" s="221"/>
      <c r="USP350" s="221"/>
      <c r="USQ350" s="221"/>
      <c r="USR350" s="221"/>
      <c r="USS350" s="221"/>
      <c r="UST350" s="221"/>
      <c r="USU350" s="221"/>
      <c r="USV350" s="221"/>
      <c r="USW350" s="221"/>
      <c r="USX350" s="221"/>
      <c r="USY350" s="221"/>
      <c r="USZ350" s="221"/>
      <c r="UTA350" s="221"/>
      <c r="UTB350" s="221"/>
      <c r="UTC350" s="221"/>
      <c r="UTD350" s="221"/>
      <c r="UTE350" s="221"/>
      <c r="UTF350" s="221"/>
      <c r="UTG350" s="221"/>
      <c r="UTH350" s="221"/>
      <c r="UTI350" s="221"/>
      <c r="UTJ350" s="221"/>
      <c r="UTK350" s="221"/>
      <c r="UTL350" s="221"/>
      <c r="UTM350" s="221"/>
      <c r="UTN350" s="221"/>
      <c r="UTO350" s="221"/>
      <c r="UTP350" s="221"/>
      <c r="UTQ350" s="221"/>
      <c r="UTR350" s="221"/>
      <c r="UTS350" s="221"/>
      <c r="UTT350" s="221"/>
      <c r="UTU350" s="221"/>
      <c r="UTV350" s="221"/>
      <c r="UTW350" s="221"/>
      <c r="UTX350" s="221"/>
      <c r="UTY350" s="221"/>
      <c r="UTZ350" s="221"/>
      <c r="UUA350" s="221"/>
      <c r="UUB350" s="221"/>
      <c r="UUC350" s="221"/>
      <c r="UUD350" s="221"/>
      <c r="UUE350" s="221"/>
      <c r="UUF350" s="221"/>
      <c r="UUG350" s="221"/>
      <c r="UUH350" s="221"/>
      <c r="UUI350" s="221"/>
      <c r="UUJ350" s="221"/>
      <c r="UUK350" s="221"/>
      <c r="UUL350" s="221"/>
      <c r="UUM350" s="221"/>
      <c r="UUN350" s="221"/>
      <c r="UUO350" s="221"/>
      <c r="UUP350" s="221"/>
      <c r="UUQ350" s="221"/>
      <c r="UUR350" s="221"/>
      <c r="UUS350" s="221"/>
      <c r="UUT350" s="221"/>
      <c r="UUU350" s="221"/>
      <c r="UUV350" s="221"/>
      <c r="UUW350" s="221"/>
      <c r="UUX350" s="221"/>
      <c r="UUY350" s="221"/>
      <c r="UUZ350" s="221"/>
      <c r="UVA350" s="221"/>
      <c r="UVB350" s="221"/>
      <c r="UVC350" s="221"/>
      <c r="UVD350" s="221"/>
      <c r="UVE350" s="221"/>
      <c r="UVF350" s="221"/>
      <c r="UVG350" s="221"/>
      <c r="UVH350" s="221"/>
      <c r="UVI350" s="221"/>
      <c r="UVJ350" s="221"/>
      <c r="UVK350" s="221"/>
      <c r="UVL350" s="221"/>
      <c r="UVM350" s="221"/>
      <c r="UVN350" s="221"/>
      <c r="UVO350" s="221"/>
      <c r="UVP350" s="221"/>
      <c r="UVQ350" s="221"/>
      <c r="UVR350" s="221"/>
      <c r="UVS350" s="221"/>
      <c r="UVT350" s="221"/>
      <c r="UVU350" s="221"/>
      <c r="UVV350" s="221"/>
      <c r="UVW350" s="221"/>
      <c r="UVX350" s="221"/>
      <c r="UVY350" s="221"/>
      <c r="UVZ350" s="221"/>
      <c r="UWA350" s="221"/>
      <c r="UWB350" s="221"/>
      <c r="UWC350" s="221"/>
      <c r="UWD350" s="221"/>
      <c r="UWE350" s="221"/>
      <c r="UWF350" s="221"/>
      <c r="UWG350" s="221"/>
      <c r="UWH350" s="221"/>
      <c r="UWI350" s="221"/>
      <c r="UWJ350" s="221"/>
      <c r="UWK350" s="221"/>
      <c r="UWL350" s="221"/>
      <c r="UWM350" s="221"/>
      <c r="UWN350" s="221"/>
      <c r="UWO350" s="221"/>
      <c r="UWP350" s="221"/>
      <c r="UWQ350" s="221"/>
      <c r="UWR350" s="221"/>
      <c r="UWS350" s="221"/>
      <c r="UWT350" s="221"/>
      <c r="UWU350" s="221"/>
      <c r="UWV350" s="221"/>
      <c r="UWW350" s="221"/>
      <c r="UWX350" s="221"/>
      <c r="UWY350" s="221"/>
      <c r="UWZ350" s="221"/>
      <c r="UXA350" s="221"/>
      <c r="UXB350" s="221"/>
      <c r="UXC350" s="221"/>
      <c r="UXD350" s="221"/>
      <c r="UXE350" s="221"/>
      <c r="UXF350" s="221"/>
      <c r="UXG350" s="221"/>
      <c r="UXH350" s="221"/>
      <c r="UXI350" s="221"/>
      <c r="UXJ350" s="221"/>
      <c r="UXK350" s="221"/>
      <c r="UXL350" s="221"/>
      <c r="UXM350" s="221"/>
      <c r="UXN350" s="221"/>
      <c r="UXO350" s="221"/>
      <c r="UXP350" s="221"/>
      <c r="UXQ350" s="221"/>
      <c r="UXR350" s="221"/>
      <c r="UXS350" s="221"/>
      <c r="UXT350" s="221"/>
      <c r="UXU350" s="221"/>
      <c r="UXV350" s="221"/>
      <c r="UXW350" s="221"/>
      <c r="UXX350" s="221"/>
      <c r="UXY350" s="221"/>
      <c r="UXZ350" s="221"/>
      <c r="UYA350" s="221"/>
      <c r="UYB350" s="221"/>
      <c r="UYC350" s="221"/>
      <c r="UYD350" s="221"/>
      <c r="UYE350" s="221"/>
      <c r="UYF350" s="221"/>
      <c r="UYG350" s="221"/>
      <c r="UYH350" s="221"/>
      <c r="UYI350" s="221"/>
      <c r="UYJ350" s="221"/>
      <c r="UYK350" s="221"/>
      <c r="UYL350" s="221"/>
      <c r="UYM350" s="221"/>
      <c r="UYN350" s="221"/>
      <c r="UYO350" s="221"/>
      <c r="UYP350" s="221"/>
      <c r="UYQ350" s="221"/>
      <c r="UYR350" s="221"/>
      <c r="UYS350" s="221"/>
      <c r="UYT350" s="221"/>
      <c r="UYU350" s="221"/>
      <c r="UYV350" s="221"/>
      <c r="UYW350" s="221"/>
      <c r="UYX350" s="221"/>
      <c r="UYY350" s="221"/>
      <c r="UYZ350" s="221"/>
      <c r="UZA350" s="221"/>
      <c r="UZB350" s="221"/>
      <c r="UZC350" s="221"/>
      <c r="UZD350" s="221"/>
      <c r="UZE350" s="221"/>
      <c r="UZF350" s="221"/>
      <c r="UZG350" s="221"/>
      <c r="UZH350" s="221"/>
      <c r="UZI350" s="221"/>
      <c r="UZJ350" s="221"/>
      <c r="UZK350" s="221"/>
      <c r="UZL350" s="221"/>
      <c r="UZM350" s="221"/>
      <c r="UZN350" s="221"/>
      <c r="UZO350" s="221"/>
      <c r="UZP350" s="221"/>
      <c r="UZQ350" s="221"/>
      <c r="UZR350" s="221"/>
      <c r="UZS350" s="221"/>
      <c r="UZT350" s="221"/>
      <c r="UZU350" s="221"/>
      <c r="UZV350" s="221"/>
      <c r="UZW350" s="221"/>
      <c r="UZX350" s="221"/>
      <c r="UZY350" s="221"/>
      <c r="UZZ350" s="221"/>
      <c r="VAA350" s="221"/>
      <c r="VAB350" s="221"/>
      <c r="VAC350" s="221"/>
      <c r="VAD350" s="221"/>
      <c r="VAE350" s="221"/>
      <c r="VAF350" s="221"/>
      <c r="VAG350" s="221"/>
      <c r="VAH350" s="221"/>
      <c r="VAI350" s="221"/>
      <c r="VAJ350" s="221"/>
      <c r="VAK350" s="221"/>
      <c r="VAL350" s="221"/>
      <c r="VAM350" s="221"/>
      <c r="VAN350" s="221"/>
      <c r="VAO350" s="221"/>
      <c r="VAP350" s="221"/>
      <c r="VAQ350" s="221"/>
      <c r="VAR350" s="221"/>
      <c r="VAS350" s="221"/>
      <c r="VAT350" s="221"/>
      <c r="VAU350" s="221"/>
      <c r="VAV350" s="221"/>
      <c r="VAW350" s="221"/>
      <c r="VAX350" s="221"/>
      <c r="VAY350" s="221"/>
      <c r="VAZ350" s="221"/>
      <c r="VBA350" s="221"/>
      <c r="VBB350" s="221"/>
      <c r="VBC350" s="221"/>
      <c r="VBD350" s="221"/>
      <c r="VBE350" s="221"/>
      <c r="VBF350" s="221"/>
      <c r="VBG350" s="221"/>
      <c r="VBH350" s="221"/>
      <c r="VBI350" s="221"/>
      <c r="VBJ350" s="221"/>
      <c r="VBK350" s="221"/>
      <c r="VBL350" s="221"/>
      <c r="VBM350" s="221"/>
      <c r="VBN350" s="221"/>
      <c r="VBO350" s="221"/>
      <c r="VBP350" s="221"/>
      <c r="VBQ350" s="221"/>
      <c r="VBR350" s="221"/>
      <c r="VBS350" s="221"/>
      <c r="VBT350" s="221"/>
      <c r="VBU350" s="221"/>
      <c r="VBV350" s="221"/>
      <c r="VBW350" s="221"/>
      <c r="VBX350" s="221"/>
      <c r="VBY350" s="221"/>
      <c r="VBZ350" s="221"/>
      <c r="VCA350" s="221"/>
      <c r="VCB350" s="221"/>
      <c r="VCC350" s="221"/>
      <c r="VCD350" s="221"/>
      <c r="VCE350" s="221"/>
      <c r="VCF350" s="221"/>
      <c r="VCG350" s="221"/>
      <c r="VCH350" s="221"/>
      <c r="VCI350" s="221"/>
      <c r="VCJ350" s="221"/>
      <c r="VCK350" s="221"/>
      <c r="VCL350" s="221"/>
      <c r="VCM350" s="221"/>
      <c r="VCN350" s="221"/>
      <c r="VCO350" s="221"/>
      <c r="VCP350" s="221"/>
      <c r="VCQ350" s="221"/>
      <c r="VCR350" s="221"/>
      <c r="VCS350" s="221"/>
      <c r="VCT350" s="221"/>
      <c r="VCU350" s="221"/>
      <c r="VCV350" s="221"/>
      <c r="VCW350" s="221"/>
      <c r="VCX350" s="221"/>
      <c r="VCY350" s="221"/>
      <c r="VCZ350" s="221"/>
      <c r="VDA350" s="221"/>
      <c r="VDB350" s="221"/>
      <c r="VDC350" s="221"/>
      <c r="VDD350" s="221"/>
      <c r="VDE350" s="221"/>
      <c r="VDF350" s="221"/>
      <c r="VDG350" s="221"/>
      <c r="VDH350" s="221"/>
      <c r="VDI350" s="221"/>
      <c r="VDJ350" s="221"/>
      <c r="VDK350" s="221"/>
      <c r="VDL350" s="221"/>
      <c r="VDM350" s="221"/>
      <c r="VDN350" s="221"/>
      <c r="VDO350" s="221"/>
      <c r="VDP350" s="221"/>
      <c r="VDQ350" s="221"/>
      <c r="VDR350" s="221"/>
      <c r="VDS350" s="221"/>
      <c r="VDT350" s="221"/>
      <c r="VDU350" s="221"/>
      <c r="VDV350" s="221"/>
      <c r="VDW350" s="221"/>
      <c r="VDX350" s="221"/>
      <c r="VDY350" s="221"/>
      <c r="VDZ350" s="221"/>
      <c r="VEA350" s="221"/>
      <c r="VEB350" s="221"/>
      <c r="VEC350" s="221"/>
      <c r="VED350" s="221"/>
      <c r="VEE350" s="221"/>
      <c r="VEF350" s="221"/>
      <c r="VEG350" s="221"/>
      <c r="VEH350" s="221"/>
      <c r="VEI350" s="221"/>
      <c r="VEJ350" s="221"/>
      <c r="VEK350" s="221"/>
      <c r="VEL350" s="221"/>
      <c r="VEM350" s="221"/>
      <c r="VEN350" s="221"/>
      <c r="VEO350" s="221"/>
      <c r="VEP350" s="221"/>
      <c r="VEQ350" s="221"/>
      <c r="VER350" s="221"/>
      <c r="VES350" s="221"/>
      <c r="VET350" s="221"/>
      <c r="VEU350" s="221"/>
      <c r="VEV350" s="221"/>
      <c r="VEW350" s="221"/>
      <c r="VEX350" s="221"/>
      <c r="VEY350" s="221"/>
      <c r="VEZ350" s="221"/>
      <c r="VFA350" s="221"/>
      <c r="VFB350" s="221"/>
      <c r="VFC350" s="221"/>
      <c r="VFD350" s="221"/>
      <c r="VFE350" s="221"/>
      <c r="VFF350" s="221"/>
      <c r="VFG350" s="221"/>
      <c r="VFH350" s="221"/>
      <c r="VFI350" s="221"/>
      <c r="VFJ350" s="221"/>
      <c r="VFK350" s="221"/>
      <c r="VFL350" s="221"/>
      <c r="VFM350" s="221"/>
      <c r="VFN350" s="221"/>
      <c r="VFO350" s="221"/>
      <c r="VFP350" s="221"/>
      <c r="VFQ350" s="221"/>
      <c r="VFR350" s="221"/>
      <c r="VFS350" s="221"/>
      <c r="VFT350" s="221"/>
      <c r="VFU350" s="221"/>
      <c r="VFV350" s="221"/>
      <c r="VFW350" s="221"/>
      <c r="VFX350" s="221"/>
      <c r="VFY350" s="221"/>
      <c r="VFZ350" s="221"/>
      <c r="VGA350" s="221"/>
      <c r="VGB350" s="221"/>
      <c r="VGC350" s="221"/>
      <c r="VGD350" s="221"/>
      <c r="VGE350" s="221"/>
      <c r="VGF350" s="221"/>
      <c r="VGG350" s="221"/>
      <c r="VGH350" s="221"/>
      <c r="VGI350" s="221"/>
      <c r="VGJ350" s="221"/>
      <c r="VGK350" s="221"/>
      <c r="VGL350" s="221"/>
      <c r="VGM350" s="221"/>
      <c r="VGN350" s="221"/>
      <c r="VGO350" s="221"/>
      <c r="VGP350" s="221"/>
      <c r="VGQ350" s="221"/>
      <c r="VGR350" s="221"/>
      <c r="VGS350" s="221"/>
      <c r="VGT350" s="221"/>
      <c r="VGU350" s="221"/>
      <c r="VGV350" s="221"/>
      <c r="VGW350" s="221"/>
      <c r="VGX350" s="221"/>
      <c r="VGY350" s="221"/>
      <c r="VGZ350" s="221"/>
      <c r="VHA350" s="221"/>
      <c r="VHB350" s="221"/>
      <c r="VHC350" s="221"/>
      <c r="VHD350" s="221"/>
      <c r="VHE350" s="221"/>
      <c r="VHF350" s="221"/>
      <c r="VHG350" s="221"/>
      <c r="VHH350" s="221"/>
      <c r="VHI350" s="221"/>
      <c r="VHJ350" s="221"/>
      <c r="VHK350" s="221"/>
      <c r="VHL350" s="221"/>
      <c r="VHM350" s="221"/>
      <c r="VHN350" s="221"/>
      <c r="VHO350" s="221"/>
      <c r="VHP350" s="221"/>
      <c r="VHQ350" s="221"/>
      <c r="VHR350" s="221"/>
      <c r="VHS350" s="221"/>
      <c r="VHT350" s="221"/>
      <c r="VHU350" s="221"/>
      <c r="VHV350" s="221"/>
      <c r="VHW350" s="221"/>
      <c r="VHX350" s="221"/>
      <c r="VHY350" s="221"/>
      <c r="VHZ350" s="221"/>
      <c r="VIA350" s="221"/>
      <c r="VIB350" s="221"/>
      <c r="VIC350" s="221"/>
      <c r="VID350" s="221"/>
      <c r="VIE350" s="221"/>
      <c r="VIF350" s="221"/>
      <c r="VIG350" s="221"/>
      <c r="VIH350" s="221"/>
      <c r="VII350" s="221"/>
      <c r="VIJ350" s="221"/>
      <c r="VIK350" s="221"/>
      <c r="VIL350" s="221"/>
      <c r="VIM350" s="221"/>
      <c r="VIN350" s="221"/>
      <c r="VIO350" s="221"/>
      <c r="VIP350" s="221"/>
      <c r="VIQ350" s="221"/>
      <c r="VIR350" s="221"/>
      <c r="VIS350" s="221"/>
      <c r="VIT350" s="221"/>
      <c r="VIU350" s="221"/>
      <c r="VIV350" s="221"/>
      <c r="VIW350" s="221"/>
      <c r="VIX350" s="221"/>
      <c r="VIY350" s="221"/>
      <c r="VIZ350" s="221"/>
      <c r="VJA350" s="221"/>
      <c r="VJB350" s="221"/>
      <c r="VJC350" s="221"/>
      <c r="VJD350" s="221"/>
      <c r="VJE350" s="221"/>
      <c r="VJF350" s="221"/>
      <c r="VJG350" s="221"/>
      <c r="VJH350" s="221"/>
      <c r="VJI350" s="221"/>
      <c r="VJJ350" s="221"/>
      <c r="VJK350" s="221"/>
      <c r="VJL350" s="221"/>
      <c r="VJM350" s="221"/>
      <c r="VJN350" s="221"/>
      <c r="VJO350" s="221"/>
      <c r="VJP350" s="221"/>
      <c r="VJQ350" s="221"/>
      <c r="VJR350" s="221"/>
      <c r="VJS350" s="221"/>
      <c r="VJT350" s="221"/>
      <c r="VJU350" s="221"/>
      <c r="VJV350" s="221"/>
      <c r="VJW350" s="221"/>
      <c r="VJX350" s="221"/>
      <c r="VJY350" s="221"/>
      <c r="VJZ350" s="221"/>
      <c r="VKA350" s="221"/>
      <c r="VKB350" s="221"/>
      <c r="VKC350" s="221"/>
      <c r="VKD350" s="221"/>
      <c r="VKE350" s="221"/>
      <c r="VKF350" s="221"/>
      <c r="VKG350" s="221"/>
      <c r="VKH350" s="221"/>
      <c r="VKI350" s="221"/>
      <c r="VKJ350" s="221"/>
      <c r="VKK350" s="221"/>
      <c r="VKL350" s="221"/>
      <c r="VKM350" s="221"/>
      <c r="VKN350" s="221"/>
      <c r="VKO350" s="221"/>
      <c r="VKP350" s="221"/>
      <c r="VKQ350" s="221"/>
      <c r="VKR350" s="221"/>
      <c r="VKS350" s="221"/>
      <c r="VKT350" s="221"/>
      <c r="VKU350" s="221"/>
      <c r="VKV350" s="221"/>
      <c r="VKW350" s="221"/>
      <c r="VKX350" s="221"/>
      <c r="VKY350" s="221"/>
      <c r="VKZ350" s="221"/>
      <c r="VLA350" s="221"/>
      <c r="VLB350" s="221"/>
      <c r="VLC350" s="221"/>
      <c r="VLD350" s="221"/>
      <c r="VLE350" s="221"/>
      <c r="VLF350" s="221"/>
      <c r="VLG350" s="221"/>
      <c r="VLH350" s="221"/>
      <c r="VLI350" s="221"/>
      <c r="VLJ350" s="221"/>
      <c r="VLK350" s="221"/>
      <c r="VLL350" s="221"/>
      <c r="VLM350" s="221"/>
      <c r="VLN350" s="221"/>
      <c r="VLO350" s="221"/>
      <c r="VLP350" s="221"/>
      <c r="VLQ350" s="221"/>
      <c r="VLR350" s="221"/>
      <c r="VLS350" s="221"/>
      <c r="VLT350" s="221"/>
      <c r="VLU350" s="221"/>
      <c r="VLV350" s="221"/>
      <c r="VLW350" s="221"/>
      <c r="VLX350" s="221"/>
      <c r="VLY350" s="221"/>
      <c r="VLZ350" s="221"/>
      <c r="VMA350" s="221"/>
      <c r="VMB350" s="221"/>
      <c r="VMC350" s="221"/>
      <c r="VMD350" s="221"/>
      <c r="VME350" s="221"/>
      <c r="VMF350" s="221"/>
      <c r="VMG350" s="221"/>
      <c r="VMH350" s="221"/>
      <c r="VMI350" s="221"/>
      <c r="VMJ350" s="221"/>
      <c r="VMK350" s="221"/>
      <c r="VML350" s="221"/>
      <c r="VMM350" s="221"/>
      <c r="VMN350" s="221"/>
      <c r="VMO350" s="221"/>
      <c r="VMP350" s="221"/>
      <c r="VMQ350" s="221"/>
      <c r="VMR350" s="221"/>
      <c r="VMS350" s="221"/>
      <c r="VMT350" s="221"/>
      <c r="VMU350" s="221"/>
      <c r="VMV350" s="221"/>
      <c r="VMW350" s="221"/>
      <c r="VMX350" s="221"/>
      <c r="VMY350" s="221"/>
      <c r="VMZ350" s="221"/>
      <c r="VNA350" s="221"/>
      <c r="VNB350" s="221"/>
      <c r="VNC350" s="221"/>
      <c r="VND350" s="221"/>
      <c r="VNE350" s="221"/>
      <c r="VNF350" s="221"/>
      <c r="VNG350" s="221"/>
      <c r="VNH350" s="221"/>
      <c r="VNI350" s="221"/>
      <c r="VNJ350" s="221"/>
      <c r="VNK350" s="221"/>
      <c r="VNL350" s="221"/>
      <c r="VNM350" s="221"/>
      <c r="VNN350" s="221"/>
      <c r="VNO350" s="221"/>
      <c r="VNP350" s="221"/>
      <c r="VNQ350" s="221"/>
      <c r="VNR350" s="221"/>
      <c r="VNS350" s="221"/>
      <c r="VNT350" s="221"/>
      <c r="VNU350" s="221"/>
      <c r="VNV350" s="221"/>
      <c r="VNW350" s="221"/>
      <c r="VNX350" s="221"/>
      <c r="VNY350" s="221"/>
      <c r="VNZ350" s="221"/>
      <c r="VOA350" s="221"/>
      <c r="VOB350" s="221"/>
      <c r="VOC350" s="221"/>
      <c r="VOD350" s="221"/>
      <c r="VOE350" s="221"/>
      <c r="VOF350" s="221"/>
      <c r="VOG350" s="221"/>
      <c r="VOH350" s="221"/>
      <c r="VOI350" s="221"/>
      <c r="VOJ350" s="221"/>
      <c r="VOK350" s="221"/>
      <c r="VOL350" s="221"/>
      <c r="VOM350" s="221"/>
      <c r="VON350" s="221"/>
      <c r="VOO350" s="221"/>
      <c r="VOP350" s="221"/>
      <c r="VOQ350" s="221"/>
      <c r="VOR350" s="221"/>
      <c r="VOS350" s="221"/>
      <c r="VOT350" s="221"/>
      <c r="VOU350" s="221"/>
      <c r="VOV350" s="221"/>
      <c r="VOW350" s="221"/>
      <c r="VOX350" s="221"/>
      <c r="VOY350" s="221"/>
      <c r="VOZ350" s="221"/>
      <c r="VPA350" s="221"/>
      <c r="VPB350" s="221"/>
      <c r="VPC350" s="221"/>
      <c r="VPD350" s="221"/>
      <c r="VPE350" s="221"/>
      <c r="VPF350" s="221"/>
      <c r="VPG350" s="221"/>
      <c r="VPH350" s="221"/>
      <c r="VPI350" s="221"/>
      <c r="VPJ350" s="221"/>
      <c r="VPK350" s="221"/>
      <c r="VPL350" s="221"/>
      <c r="VPM350" s="221"/>
      <c r="VPN350" s="221"/>
      <c r="VPO350" s="221"/>
      <c r="VPP350" s="221"/>
      <c r="VPQ350" s="221"/>
      <c r="VPR350" s="221"/>
      <c r="VPS350" s="221"/>
      <c r="VPT350" s="221"/>
      <c r="VPU350" s="221"/>
      <c r="VPV350" s="221"/>
      <c r="VPW350" s="221"/>
      <c r="VPX350" s="221"/>
      <c r="VPY350" s="221"/>
      <c r="VPZ350" s="221"/>
      <c r="VQA350" s="221"/>
      <c r="VQB350" s="221"/>
      <c r="VQC350" s="221"/>
      <c r="VQD350" s="221"/>
      <c r="VQE350" s="221"/>
      <c r="VQF350" s="221"/>
      <c r="VQG350" s="221"/>
      <c r="VQH350" s="221"/>
      <c r="VQI350" s="221"/>
      <c r="VQJ350" s="221"/>
      <c r="VQK350" s="221"/>
      <c r="VQL350" s="221"/>
      <c r="VQM350" s="221"/>
      <c r="VQN350" s="221"/>
      <c r="VQO350" s="221"/>
      <c r="VQP350" s="221"/>
      <c r="VQQ350" s="221"/>
      <c r="VQR350" s="221"/>
      <c r="VQS350" s="221"/>
      <c r="VQT350" s="221"/>
      <c r="VQU350" s="221"/>
      <c r="VQV350" s="221"/>
      <c r="VQW350" s="221"/>
      <c r="VQX350" s="221"/>
      <c r="VQY350" s="221"/>
      <c r="VQZ350" s="221"/>
      <c r="VRA350" s="221"/>
      <c r="VRB350" s="221"/>
      <c r="VRC350" s="221"/>
      <c r="VRD350" s="221"/>
      <c r="VRE350" s="221"/>
      <c r="VRF350" s="221"/>
      <c r="VRG350" s="221"/>
      <c r="VRH350" s="221"/>
      <c r="VRI350" s="221"/>
      <c r="VRJ350" s="221"/>
      <c r="VRK350" s="221"/>
      <c r="VRL350" s="221"/>
      <c r="VRM350" s="221"/>
      <c r="VRN350" s="221"/>
      <c r="VRO350" s="221"/>
      <c r="VRP350" s="221"/>
      <c r="VRQ350" s="221"/>
      <c r="VRR350" s="221"/>
      <c r="VRS350" s="221"/>
      <c r="VRT350" s="221"/>
      <c r="VRU350" s="221"/>
      <c r="VRV350" s="221"/>
      <c r="VRW350" s="221"/>
      <c r="VRX350" s="221"/>
      <c r="VRY350" s="221"/>
      <c r="VRZ350" s="221"/>
      <c r="VSA350" s="221"/>
      <c r="VSB350" s="221"/>
      <c r="VSC350" s="221"/>
      <c r="VSD350" s="221"/>
      <c r="VSE350" s="221"/>
      <c r="VSF350" s="221"/>
      <c r="VSG350" s="221"/>
      <c r="VSH350" s="221"/>
      <c r="VSI350" s="221"/>
      <c r="VSJ350" s="221"/>
      <c r="VSK350" s="221"/>
      <c r="VSL350" s="221"/>
      <c r="VSM350" s="221"/>
      <c r="VSN350" s="221"/>
      <c r="VSO350" s="221"/>
      <c r="VSP350" s="221"/>
      <c r="VSQ350" s="221"/>
      <c r="VSR350" s="221"/>
      <c r="VSS350" s="221"/>
      <c r="VST350" s="221"/>
      <c r="VSU350" s="221"/>
      <c r="VSV350" s="221"/>
      <c r="VSW350" s="221"/>
      <c r="VSX350" s="221"/>
      <c r="VSY350" s="221"/>
      <c r="VSZ350" s="221"/>
      <c r="VTA350" s="221"/>
      <c r="VTB350" s="221"/>
      <c r="VTC350" s="221"/>
      <c r="VTD350" s="221"/>
      <c r="VTE350" s="221"/>
      <c r="VTF350" s="221"/>
      <c r="VTG350" s="221"/>
      <c r="VTH350" s="221"/>
      <c r="VTI350" s="221"/>
      <c r="VTJ350" s="221"/>
      <c r="VTK350" s="221"/>
      <c r="VTL350" s="221"/>
      <c r="VTM350" s="221"/>
      <c r="VTN350" s="221"/>
      <c r="VTO350" s="221"/>
      <c r="VTP350" s="221"/>
      <c r="VTQ350" s="221"/>
      <c r="VTR350" s="221"/>
      <c r="VTS350" s="221"/>
      <c r="VTT350" s="221"/>
      <c r="VTU350" s="221"/>
      <c r="VTV350" s="221"/>
      <c r="VTW350" s="221"/>
      <c r="VTX350" s="221"/>
      <c r="VTY350" s="221"/>
      <c r="VTZ350" s="221"/>
      <c r="VUA350" s="221"/>
      <c r="VUB350" s="221"/>
      <c r="VUC350" s="221"/>
      <c r="VUD350" s="221"/>
      <c r="VUE350" s="221"/>
      <c r="VUF350" s="221"/>
      <c r="VUG350" s="221"/>
      <c r="VUH350" s="221"/>
      <c r="VUI350" s="221"/>
      <c r="VUJ350" s="221"/>
      <c r="VUK350" s="221"/>
      <c r="VUL350" s="221"/>
      <c r="VUM350" s="221"/>
      <c r="VUN350" s="221"/>
      <c r="VUO350" s="221"/>
      <c r="VUP350" s="221"/>
      <c r="VUQ350" s="221"/>
      <c r="VUR350" s="221"/>
      <c r="VUS350" s="221"/>
      <c r="VUT350" s="221"/>
      <c r="VUU350" s="221"/>
      <c r="VUV350" s="221"/>
      <c r="VUW350" s="221"/>
      <c r="VUX350" s="221"/>
      <c r="VUY350" s="221"/>
      <c r="VUZ350" s="221"/>
      <c r="VVA350" s="221"/>
      <c r="VVB350" s="221"/>
      <c r="VVC350" s="221"/>
      <c r="VVD350" s="221"/>
      <c r="VVE350" s="221"/>
      <c r="VVF350" s="221"/>
      <c r="VVG350" s="221"/>
      <c r="VVH350" s="221"/>
      <c r="VVI350" s="221"/>
      <c r="VVJ350" s="221"/>
      <c r="VVK350" s="221"/>
      <c r="VVL350" s="221"/>
      <c r="VVM350" s="221"/>
      <c r="VVN350" s="221"/>
      <c r="VVO350" s="221"/>
      <c r="VVP350" s="221"/>
      <c r="VVQ350" s="221"/>
      <c r="VVR350" s="221"/>
      <c r="VVS350" s="221"/>
      <c r="VVT350" s="221"/>
      <c r="VVU350" s="221"/>
      <c r="VVV350" s="221"/>
      <c r="VVW350" s="221"/>
      <c r="VVX350" s="221"/>
      <c r="VVY350" s="221"/>
      <c r="VVZ350" s="221"/>
      <c r="VWA350" s="221"/>
      <c r="VWB350" s="221"/>
      <c r="VWC350" s="221"/>
      <c r="VWD350" s="221"/>
      <c r="VWE350" s="221"/>
      <c r="VWF350" s="221"/>
      <c r="VWG350" s="221"/>
      <c r="VWH350" s="221"/>
      <c r="VWI350" s="221"/>
      <c r="VWJ350" s="221"/>
      <c r="VWK350" s="221"/>
      <c r="VWL350" s="221"/>
      <c r="VWM350" s="221"/>
      <c r="VWN350" s="221"/>
      <c r="VWO350" s="221"/>
      <c r="VWP350" s="221"/>
      <c r="VWQ350" s="221"/>
      <c r="VWR350" s="221"/>
      <c r="VWS350" s="221"/>
      <c r="VWT350" s="221"/>
      <c r="VWU350" s="221"/>
      <c r="VWV350" s="221"/>
      <c r="VWW350" s="221"/>
      <c r="VWX350" s="221"/>
      <c r="VWY350" s="221"/>
      <c r="VWZ350" s="221"/>
      <c r="VXA350" s="221"/>
      <c r="VXB350" s="221"/>
      <c r="VXC350" s="221"/>
      <c r="VXD350" s="221"/>
      <c r="VXE350" s="221"/>
      <c r="VXF350" s="221"/>
      <c r="VXG350" s="221"/>
      <c r="VXH350" s="221"/>
      <c r="VXI350" s="221"/>
      <c r="VXJ350" s="221"/>
      <c r="VXK350" s="221"/>
      <c r="VXL350" s="221"/>
      <c r="VXM350" s="221"/>
      <c r="VXN350" s="221"/>
      <c r="VXO350" s="221"/>
      <c r="VXP350" s="221"/>
      <c r="VXQ350" s="221"/>
      <c r="VXR350" s="221"/>
      <c r="VXS350" s="221"/>
      <c r="VXT350" s="221"/>
      <c r="VXU350" s="221"/>
      <c r="VXV350" s="221"/>
      <c r="VXW350" s="221"/>
      <c r="VXX350" s="221"/>
      <c r="VXY350" s="221"/>
      <c r="VXZ350" s="221"/>
      <c r="VYA350" s="221"/>
      <c r="VYB350" s="221"/>
      <c r="VYC350" s="221"/>
      <c r="VYD350" s="221"/>
      <c r="VYE350" s="221"/>
      <c r="VYF350" s="221"/>
      <c r="VYG350" s="221"/>
      <c r="VYH350" s="221"/>
      <c r="VYI350" s="221"/>
      <c r="VYJ350" s="221"/>
      <c r="VYK350" s="221"/>
      <c r="VYL350" s="221"/>
      <c r="VYM350" s="221"/>
      <c r="VYN350" s="221"/>
      <c r="VYO350" s="221"/>
      <c r="VYP350" s="221"/>
      <c r="VYQ350" s="221"/>
      <c r="VYR350" s="221"/>
      <c r="VYS350" s="221"/>
      <c r="VYT350" s="221"/>
      <c r="VYU350" s="221"/>
      <c r="VYV350" s="221"/>
      <c r="VYW350" s="221"/>
      <c r="VYX350" s="221"/>
      <c r="VYY350" s="221"/>
      <c r="VYZ350" s="221"/>
      <c r="VZA350" s="221"/>
      <c r="VZB350" s="221"/>
      <c r="VZC350" s="221"/>
      <c r="VZD350" s="221"/>
      <c r="VZE350" s="221"/>
      <c r="VZF350" s="221"/>
      <c r="VZG350" s="221"/>
      <c r="VZH350" s="221"/>
      <c r="VZI350" s="221"/>
      <c r="VZJ350" s="221"/>
      <c r="VZK350" s="221"/>
      <c r="VZL350" s="221"/>
      <c r="VZM350" s="221"/>
      <c r="VZN350" s="221"/>
      <c r="VZO350" s="221"/>
      <c r="VZP350" s="221"/>
      <c r="VZQ350" s="221"/>
      <c r="VZR350" s="221"/>
      <c r="VZS350" s="221"/>
      <c r="VZT350" s="221"/>
      <c r="VZU350" s="221"/>
      <c r="VZV350" s="221"/>
      <c r="VZW350" s="221"/>
      <c r="VZX350" s="221"/>
      <c r="VZY350" s="221"/>
      <c r="VZZ350" s="221"/>
      <c r="WAA350" s="221"/>
      <c r="WAB350" s="221"/>
      <c r="WAC350" s="221"/>
      <c r="WAD350" s="221"/>
      <c r="WAE350" s="221"/>
      <c r="WAF350" s="221"/>
      <c r="WAG350" s="221"/>
      <c r="WAH350" s="221"/>
      <c r="WAI350" s="221"/>
      <c r="WAJ350" s="221"/>
      <c r="WAK350" s="221"/>
      <c r="WAL350" s="221"/>
      <c r="WAM350" s="221"/>
      <c r="WAN350" s="221"/>
      <c r="WAO350" s="221"/>
      <c r="WAP350" s="221"/>
      <c r="WAQ350" s="221"/>
      <c r="WAR350" s="221"/>
      <c r="WAS350" s="221"/>
      <c r="WAT350" s="221"/>
      <c r="WAU350" s="221"/>
      <c r="WAV350" s="221"/>
      <c r="WAW350" s="221"/>
      <c r="WAX350" s="221"/>
      <c r="WAY350" s="221"/>
      <c r="WAZ350" s="221"/>
      <c r="WBA350" s="221"/>
      <c r="WBB350" s="221"/>
      <c r="WBC350" s="221"/>
      <c r="WBD350" s="221"/>
      <c r="WBE350" s="221"/>
      <c r="WBF350" s="221"/>
      <c r="WBG350" s="221"/>
      <c r="WBH350" s="221"/>
      <c r="WBI350" s="221"/>
      <c r="WBJ350" s="221"/>
      <c r="WBK350" s="221"/>
      <c r="WBL350" s="221"/>
      <c r="WBM350" s="221"/>
      <c r="WBN350" s="221"/>
      <c r="WBO350" s="221"/>
      <c r="WBP350" s="221"/>
      <c r="WBQ350" s="221"/>
      <c r="WBR350" s="221"/>
      <c r="WBS350" s="221"/>
      <c r="WBT350" s="221"/>
      <c r="WBU350" s="221"/>
      <c r="WBV350" s="221"/>
      <c r="WBW350" s="221"/>
      <c r="WBX350" s="221"/>
      <c r="WBY350" s="221"/>
      <c r="WBZ350" s="221"/>
      <c r="WCA350" s="221"/>
      <c r="WCB350" s="221"/>
      <c r="WCC350" s="221"/>
      <c r="WCD350" s="221"/>
      <c r="WCE350" s="221"/>
      <c r="WCF350" s="221"/>
      <c r="WCG350" s="221"/>
      <c r="WCH350" s="221"/>
      <c r="WCI350" s="221"/>
      <c r="WCJ350" s="221"/>
      <c r="WCK350" s="221"/>
      <c r="WCL350" s="221"/>
      <c r="WCM350" s="221"/>
      <c r="WCN350" s="221"/>
      <c r="WCO350" s="221"/>
      <c r="WCP350" s="221"/>
      <c r="WCQ350" s="221"/>
      <c r="WCR350" s="221"/>
      <c r="WCS350" s="221"/>
      <c r="WCT350" s="221"/>
      <c r="WCU350" s="221"/>
      <c r="WCV350" s="221"/>
      <c r="WCW350" s="221"/>
      <c r="WCX350" s="221"/>
      <c r="WCY350" s="221"/>
      <c r="WCZ350" s="221"/>
      <c r="WDA350" s="221"/>
      <c r="WDB350" s="221"/>
      <c r="WDC350" s="221"/>
      <c r="WDD350" s="221"/>
      <c r="WDE350" s="221"/>
      <c r="WDF350" s="221"/>
      <c r="WDG350" s="221"/>
      <c r="WDH350" s="221"/>
      <c r="WDI350" s="221"/>
      <c r="WDJ350" s="221"/>
      <c r="WDK350" s="221"/>
      <c r="WDL350" s="221"/>
      <c r="WDM350" s="221"/>
      <c r="WDN350" s="221"/>
      <c r="WDO350" s="221"/>
      <c r="WDP350" s="221"/>
      <c r="WDQ350" s="221"/>
      <c r="WDR350" s="221"/>
      <c r="WDS350" s="221"/>
      <c r="WDT350" s="221"/>
      <c r="WDU350" s="221"/>
      <c r="WDV350" s="221"/>
      <c r="WDW350" s="221"/>
      <c r="WDX350" s="221"/>
      <c r="WDY350" s="221"/>
      <c r="WDZ350" s="221"/>
      <c r="WEA350" s="221"/>
      <c r="WEB350" s="221"/>
      <c r="WEC350" s="221"/>
      <c r="WED350" s="221"/>
      <c r="WEE350" s="221"/>
      <c r="WEF350" s="221"/>
      <c r="WEG350" s="221"/>
      <c r="WEH350" s="221"/>
      <c r="WEI350" s="221"/>
      <c r="WEJ350" s="221"/>
      <c r="WEK350" s="221"/>
      <c r="WEL350" s="221"/>
      <c r="WEM350" s="221"/>
      <c r="WEN350" s="221"/>
      <c r="WEO350" s="221"/>
      <c r="WEP350" s="221"/>
      <c r="WEQ350" s="221"/>
      <c r="WER350" s="221"/>
      <c r="WES350" s="221"/>
      <c r="WET350" s="221"/>
      <c r="WEU350" s="221"/>
      <c r="WEV350" s="221"/>
      <c r="WEW350" s="221"/>
      <c r="WEX350" s="221"/>
      <c r="WEY350" s="221"/>
      <c r="WEZ350" s="221"/>
      <c r="WFA350" s="221"/>
      <c r="WFB350" s="221"/>
      <c r="WFC350" s="221"/>
      <c r="WFD350" s="221"/>
      <c r="WFE350" s="221"/>
      <c r="WFF350" s="221"/>
      <c r="WFG350" s="221"/>
      <c r="WFH350" s="221"/>
      <c r="WFI350" s="221"/>
      <c r="WFJ350" s="221"/>
      <c r="WFK350" s="221"/>
      <c r="WFL350" s="221"/>
      <c r="WFM350" s="221"/>
      <c r="WFN350" s="221"/>
      <c r="WFO350" s="221"/>
      <c r="WFP350" s="221"/>
      <c r="WFQ350" s="221"/>
      <c r="WFR350" s="221"/>
      <c r="WFS350" s="221"/>
      <c r="WFT350" s="221"/>
      <c r="WFU350" s="221"/>
      <c r="WFV350" s="221"/>
      <c r="WFW350" s="221"/>
      <c r="WFX350" s="221"/>
      <c r="WFY350" s="221"/>
      <c r="WFZ350" s="221"/>
      <c r="WGA350" s="221"/>
      <c r="WGB350" s="221"/>
      <c r="WGC350" s="221"/>
      <c r="WGD350" s="221"/>
      <c r="WGE350" s="221"/>
      <c r="WGF350" s="221"/>
      <c r="WGG350" s="221"/>
      <c r="WGH350" s="221"/>
      <c r="WGI350" s="221"/>
      <c r="WGJ350" s="221"/>
      <c r="WGK350" s="221"/>
      <c r="WGL350" s="221"/>
      <c r="WGM350" s="221"/>
      <c r="WGN350" s="221"/>
      <c r="WGO350" s="221"/>
      <c r="WGP350" s="221"/>
      <c r="WGQ350" s="221"/>
      <c r="WGR350" s="221"/>
      <c r="WGS350" s="221"/>
      <c r="WGT350" s="221"/>
      <c r="WGU350" s="221"/>
      <c r="WGV350" s="221"/>
      <c r="WGW350" s="221"/>
      <c r="WGX350" s="221"/>
      <c r="WGY350" s="221"/>
      <c r="WGZ350" s="221"/>
      <c r="WHA350" s="221"/>
      <c r="WHB350" s="221"/>
      <c r="WHC350" s="221"/>
      <c r="WHD350" s="221"/>
      <c r="WHE350" s="221"/>
      <c r="WHF350" s="221"/>
      <c r="WHG350" s="221"/>
      <c r="WHH350" s="221"/>
      <c r="WHI350" s="221"/>
      <c r="WHJ350" s="221"/>
      <c r="WHK350" s="221"/>
      <c r="WHL350" s="221"/>
      <c r="WHM350" s="221"/>
      <c r="WHN350" s="221"/>
      <c r="WHO350" s="221"/>
      <c r="WHP350" s="221"/>
      <c r="WHQ350" s="221"/>
      <c r="WHR350" s="221"/>
      <c r="WHS350" s="221"/>
      <c r="WHT350" s="221"/>
      <c r="WHU350" s="221"/>
      <c r="WHV350" s="221"/>
      <c r="WHW350" s="221"/>
      <c r="WHX350" s="221"/>
      <c r="WHY350" s="221"/>
      <c r="WHZ350" s="221"/>
      <c r="WIA350" s="221"/>
      <c r="WIB350" s="221"/>
      <c r="WIC350" s="221"/>
      <c r="WID350" s="221"/>
      <c r="WIE350" s="221"/>
      <c r="WIF350" s="221"/>
      <c r="WIG350" s="221"/>
      <c r="WIH350" s="221"/>
      <c r="WII350" s="221"/>
      <c r="WIJ350" s="221"/>
      <c r="WIK350" s="221"/>
      <c r="WIL350" s="221"/>
      <c r="WIM350" s="221"/>
      <c r="WIN350" s="221"/>
      <c r="WIO350" s="221"/>
      <c r="WIP350" s="221"/>
      <c r="WIQ350" s="221"/>
      <c r="WIR350" s="221"/>
      <c r="WIS350" s="221"/>
      <c r="WIT350" s="221"/>
      <c r="WIU350" s="221"/>
      <c r="WIV350" s="221"/>
      <c r="WIW350" s="221"/>
      <c r="WIX350" s="221"/>
      <c r="WIY350" s="221"/>
      <c r="WIZ350" s="221"/>
      <c r="WJA350" s="221"/>
      <c r="WJB350" s="221"/>
      <c r="WJC350" s="221"/>
      <c r="WJD350" s="221"/>
      <c r="WJE350" s="221"/>
      <c r="WJF350" s="221"/>
      <c r="WJG350" s="221"/>
      <c r="WJH350" s="221"/>
      <c r="WJI350" s="221"/>
      <c r="WJJ350" s="221"/>
      <c r="WJK350" s="221"/>
      <c r="WJL350" s="221"/>
      <c r="WJM350" s="221"/>
      <c r="WJN350" s="221"/>
      <c r="WJO350" s="221"/>
      <c r="WJP350" s="221"/>
      <c r="WJQ350" s="221"/>
      <c r="WJR350" s="221"/>
      <c r="WJS350" s="221"/>
      <c r="WJT350" s="221"/>
      <c r="WJU350" s="221"/>
      <c r="WJV350" s="221"/>
      <c r="WJW350" s="221"/>
      <c r="WJX350" s="221"/>
      <c r="WJY350" s="221"/>
      <c r="WJZ350" s="221"/>
      <c r="WKA350" s="221"/>
      <c r="WKB350" s="221"/>
      <c r="WKC350" s="221"/>
      <c r="WKD350" s="221"/>
      <c r="WKE350" s="221"/>
      <c r="WKF350" s="221"/>
      <c r="WKG350" s="221"/>
      <c r="WKH350" s="221"/>
      <c r="WKI350" s="221"/>
      <c r="WKJ350" s="221"/>
      <c r="WKK350" s="221"/>
      <c r="WKL350" s="221"/>
      <c r="WKM350" s="221"/>
      <c r="WKN350" s="221"/>
      <c r="WKO350" s="221"/>
      <c r="WKP350" s="221"/>
      <c r="WKQ350" s="221"/>
      <c r="WKR350" s="221"/>
      <c r="WKS350" s="221"/>
      <c r="WKT350" s="221"/>
      <c r="WKU350" s="221"/>
      <c r="WKV350" s="221"/>
      <c r="WKW350" s="221"/>
      <c r="WKX350" s="221"/>
      <c r="WKY350" s="221"/>
      <c r="WKZ350" s="221"/>
      <c r="WLA350" s="221"/>
      <c r="WLB350" s="221"/>
      <c r="WLC350" s="221"/>
      <c r="WLD350" s="221"/>
      <c r="WLE350" s="221"/>
      <c r="WLF350" s="221"/>
      <c r="WLG350" s="221"/>
      <c r="WLH350" s="221"/>
      <c r="WLI350" s="221"/>
      <c r="WLJ350" s="221"/>
      <c r="WLK350" s="221"/>
      <c r="WLL350" s="221"/>
      <c r="WLM350" s="221"/>
      <c r="WLN350" s="221"/>
      <c r="WLO350" s="221"/>
      <c r="WLP350" s="221"/>
      <c r="WLQ350" s="221"/>
      <c r="WLR350" s="221"/>
      <c r="WLS350" s="221"/>
      <c r="WLT350" s="221"/>
      <c r="WLU350" s="221"/>
      <c r="WLV350" s="221"/>
      <c r="WLW350" s="221"/>
      <c r="WLX350" s="221"/>
      <c r="WLY350" s="221"/>
      <c r="WLZ350" s="221"/>
      <c r="WMA350" s="221"/>
      <c r="WMB350" s="221"/>
      <c r="WMC350" s="221"/>
      <c r="WMD350" s="221"/>
      <c r="WME350" s="221"/>
      <c r="WMF350" s="221"/>
      <c r="WMG350" s="221"/>
      <c r="WMH350" s="221"/>
      <c r="WMI350" s="221"/>
      <c r="WMJ350" s="221"/>
      <c r="WMK350" s="221"/>
      <c r="WML350" s="221"/>
      <c r="WMM350" s="221"/>
      <c r="WMN350" s="221"/>
      <c r="WMO350" s="221"/>
      <c r="WMP350" s="221"/>
      <c r="WMQ350" s="221"/>
      <c r="WMR350" s="221"/>
      <c r="WMS350" s="221"/>
      <c r="WMT350" s="221"/>
      <c r="WMU350" s="221"/>
      <c r="WMV350" s="221"/>
      <c r="WMW350" s="221"/>
      <c r="WMX350" s="221"/>
      <c r="WMY350" s="221"/>
      <c r="WMZ350" s="221"/>
      <c r="WNA350" s="221"/>
      <c r="WNB350" s="221"/>
      <c r="WNC350" s="221"/>
      <c r="WND350" s="221"/>
      <c r="WNE350" s="221"/>
      <c r="WNF350" s="221"/>
      <c r="WNG350" s="221"/>
      <c r="WNH350" s="221"/>
      <c r="WNI350" s="221"/>
      <c r="WNJ350" s="221"/>
      <c r="WNK350" s="221"/>
      <c r="WNL350" s="221"/>
      <c r="WNM350" s="221"/>
      <c r="WNN350" s="221"/>
      <c r="WNO350" s="221"/>
      <c r="WNP350" s="221"/>
      <c r="WNQ350" s="221"/>
      <c r="WNR350" s="221"/>
      <c r="WNS350" s="221"/>
      <c r="WNT350" s="221"/>
      <c r="WNU350" s="221"/>
      <c r="WNV350" s="221"/>
      <c r="WNW350" s="221"/>
      <c r="WNX350" s="221"/>
      <c r="WNY350" s="221"/>
      <c r="WNZ350" s="221"/>
      <c r="WOA350" s="221"/>
      <c r="WOB350" s="221"/>
      <c r="WOC350" s="221"/>
      <c r="WOD350" s="221"/>
      <c r="WOE350" s="221"/>
      <c r="WOF350" s="221"/>
      <c r="WOG350" s="221"/>
      <c r="WOH350" s="221"/>
      <c r="WOI350" s="221"/>
      <c r="WOJ350" s="221"/>
      <c r="WOK350" s="221"/>
      <c r="WOL350" s="221"/>
      <c r="WOM350" s="221"/>
      <c r="WON350" s="221"/>
      <c r="WOO350" s="221"/>
      <c r="WOP350" s="221"/>
      <c r="WOQ350" s="221"/>
      <c r="WOR350" s="221"/>
      <c r="WOS350" s="221"/>
      <c r="WOT350" s="221"/>
      <c r="WOU350" s="221"/>
      <c r="WOV350" s="221"/>
      <c r="WOW350" s="221"/>
      <c r="WOX350" s="221"/>
      <c r="WOY350" s="221"/>
      <c r="WOZ350" s="221"/>
      <c r="WPA350" s="221"/>
      <c r="WPB350" s="221"/>
      <c r="WPC350" s="221"/>
      <c r="WPD350" s="221"/>
      <c r="WPE350" s="221"/>
      <c r="WPF350" s="221"/>
      <c r="WPG350" s="221"/>
      <c r="WPH350" s="221"/>
      <c r="WPI350" s="221"/>
      <c r="WPJ350" s="221"/>
      <c r="WPK350" s="221"/>
      <c r="WPL350" s="221"/>
      <c r="WPM350" s="221"/>
      <c r="WPN350" s="221"/>
      <c r="WPO350" s="221"/>
      <c r="WPP350" s="221"/>
      <c r="WPQ350" s="221"/>
      <c r="WPR350" s="221"/>
      <c r="WPS350" s="221"/>
      <c r="WPT350" s="221"/>
      <c r="WPU350" s="221"/>
      <c r="WPV350" s="221"/>
      <c r="WPW350" s="221"/>
      <c r="WPX350" s="221"/>
      <c r="WPY350" s="221"/>
      <c r="WPZ350" s="221"/>
      <c r="WQA350" s="221"/>
      <c r="WQB350" s="221"/>
      <c r="WQC350" s="221"/>
      <c r="WQD350" s="221"/>
      <c r="WQE350" s="221"/>
      <c r="WQF350" s="221"/>
      <c r="WQG350" s="221"/>
      <c r="WQH350" s="221"/>
      <c r="WQI350" s="221"/>
      <c r="WQJ350" s="221"/>
      <c r="WQK350" s="221"/>
      <c r="WQL350" s="221"/>
      <c r="WQM350" s="221"/>
      <c r="WQN350" s="221"/>
      <c r="WQO350" s="221"/>
      <c r="WQP350" s="221"/>
      <c r="WQQ350" s="221"/>
      <c r="WQR350" s="221"/>
      <c r="WQS350" s="221"/>
      <c r="WQT350" s="221"/>
      <c r="WQU350" s="221"/>
      <c r="WQV350" s="221"/>
      <c r="WQW350" s="221"/>
      <c r="WQX350" s="221"/>
      <c r="WQY350" s="221"/>
      <c r="WQZ350" s="221"/>
      <c r="WRA350" s="221"/>
      <c r="WRB350" s="221"/>
      <c r="WRC350" s="221"/>
      <c r="WRD350" s="221"/>
      <c r="WRE350" s="221"/>
      <c r="WRF350" s="221"/>
      <c r="WRG350" s="221"/>
      <c r="WRH350" s="221"/>
      <c r="WRI350" s="221"/>
      <c r="WRJ350" s="221"/>
      <c r="WRK350" s="221"/>
      <c r="WRL350" s="221"/>
      <c r="WRM350" s="221"/>
      <c r="WRN350" s="221"/>
      <c r="WRO350" s="221"/>
      <c r="WRP350" s="221"/>
      <c r="WRQ350" s="221"/>
      <c r="WRR350" s="221"/>
      <c r="WRS350" s="221"/>
      <c r="WRT350" s="221"/>
      <c r="WRU350" s="221"/>
      <c r="WRV350" s="221"/>
      <c r="WRW350" s="221"/>
      <c r="WRX350" s="221"/>
      <c r="WRY350" s="221"/>
      <c r="WRZ350" s="221"/>
      <c r="WSA350" s="221"/>
      <c r="WSB350" s="221"/>
      <c r="WSC350" s="221"/>
      <c r="WSD350" s="221"/>
      <c r="WSE350" s="221"/>
      <c r="WSF350" s="221"/>
      <c r="WSG350" s="221"/>
      <c r="WSH350" s="221"/>
      <c r="WSI350" s="221"/>
      <c r="WSJ350" s="221"/>
      <c r="WSK350" s="221"/>
      <c r="WSL350" s="221"/>
      <c r="WSM350" s="221"/>
      <c r="WSN350" s="221"/>
      <c r="WSO350" s="221"/>
      <c r="WSP350" s="221"/>
      <c r="WSQ350" s="221"/>
      <c r="WSR350" s="221"/>
      <c r="WSS350" s="221"/>
      <c r="WST350" s="221"/>
      <c r="WSU350" s="221"/>
      <c r="WSV350" s="221"/>
      <c r="WSW350" s="221"/>
      <c r="WSX350" s="221"/>
      <c r="WSY350" s="221"/>
      <c r="WSZ350" s="221"/>
      <c r="WTA350" s="221"/>
      <c r="WTB350" s="221"/>
      <c r="WTC350" s="221"/>
      <c r="WTD350" s="221"/>
      <c r="WTE350" s="221"/>
      <c r="WTF350" s="221"/>
      <c r="WTG350" s="221"/>
      <c r="WTH350" s="221"/>
      <c r="WTI350" s="221"/>
      <c r="WTJ350" s="221"/>
      <c r="WTK350" s="221"/>
      <c r="WTL350" s="221"/>
      <c r="WTM350" s="221"/>
      <c r="WTN350" s="221"/>
      <c r="WTO350" s="221"/>
      <c r="WTP350" s="221"/>
      <c r="WTQ350" s="221"/>
      <c r="WTR350" s="221"/>
      <c r="WTS350" s="221"/>
      <c r="WTT350" s="221"/>
      <c r="WTU350" s="221"/>
      <c r="WTV350" s="221"/>
      <c r="WTW350" s="221"/>
      <c r="WTX350" s="221"/>
      <c r="WTY350" s="221"/>
      <c r="WTZ350" s="221"/>
      <c r="WUA350" s="221"/>
      <c r="WUB350" s="221"/>
      <c r="WUC350" s="221"/>
      <c r="WUD350" s="221"/>
      <c r="WUE350" s="221"/>
      <c r="WUF350" s="221"/>
      <c r="WUG350" s="221"/>
      <c r="WUH350" s="221"/>
      <c r="WUI350" s="221"/>
      <c r="WUJ350" s="221"/>
      <c r="WUK350" s="221"/>
      <c r="WUL350" s="221"/>
      <c r="WUM350" s="221"/>
      <c r="WUN350" s="221"/>
      <c r="WUO350" s="221"/>
      <c r="WUP350" s="221"/>
      <c r="WUQ350" s="221"/>
      <c r="WUR350" s="221"/>
      <c r="WUS350" s="221"/>
      <c r="WUT350" s="221"/>
      <c r="WUU350" s="221"/>
      <c r="WUV350" s="221"/>
      <c r="WUW350" s="221"/>
      <c r="WUX350" s="221"/>
      <c r="WUY350" s="221"/>
      <c r="WUZ350" s="221"/>
      <c r="WVA350" s="221"/>
      <c r="WVB350" s="221"/>
      <c r="WVC350" s="221"/>
      <c r="WVD350" s="221"/>
      <c r="WVE350" s="221"/>
      <c r="WVF350" s="221"/>
      <c r="WVG350" s="221"/>
      <c r="WVH350" s="221"/>
      <c r="WVI350" s="221"/>
      <c r="WVJ350" s="221"/>
      <c r="WVK350" s="221"/>
      <c r="WVL350" s="221"/>
      <c r="WVM350" s="221"/>
      <c r="WVN350" s="221"/>
      <c r="WVO350" s="221"/>
      <c r="WVP350" s="221"/>
      <c r="WVQ350" s="221"/>
      <c r="WVR350" s="221"/>
      <c r="WVS350" s="221"/>
      <c r="WVT350" s="221"/>
      <c r="WVU350" s="221"/>
      <c r="WVV350" s="221"/>
      <c r="WVW350" s="221"/>
      <c r="WVX350" s="221"/>
      <c r="WVY350" s="221"/>
      <c r="WVZ350" s="221"/>
      <c r="WWA350" s="221"/>
      <c r="WWB350" s="221"/>
      <c r="WWC350" s="221"/>
      <c r="WWD350" s="221"/>
      <c r="WWE350" s="221"/>
      <c r="WWF350" s="221"/>
      <c r="WWG350" s="221"/>
      <c r="WWH350" s="221"/>
      <c r="WWI350" s="221"/>
      <c r="WWJ350" s="221"/>
      <c r="WWK350" s="221"/>
      <c r="WWL350" s="221"/>
      <c r="WWM350" s="221"/>
      <c r="WWN350" s="221"/>
      <c r="WWO350" s="221"/>
      <c r="WWP350" s="221"/>
      <c r="WWQ350" s="221"/>
      <c r="WWR350" s="221"/>
      <c r="WWS350" s="221"/>
      <c r="WWT350" s="221"/>
      <c r="WWU350" s="221"/>
      <c r="WWV350" s="221"/>
      <c r="WWW350" s="221"/>
      <c r="WWX350" s="221"/>
      <c r="WWY350" s="221"/>
      <c r="WWZ350" s="221"/>
      <c r="WXA350" s="221"/>
      <c r="WXB350" s="221"/>
      <c r="WXC350" s="221"/>
      <c r="WXD350" s="221"/>
      <c r="WXE350" s="221"/>
      <c r="WXF350" s="221"/>
      <c r="WXG350" s="221"/>
      <c r="WXH350" s="221"/>
      <c r="WXI350" s="221"/>
      <c r="WXJ350" s="221"/>
      <c r="WXK350" s="221"/>
      <c r="WXL350" s="221"/>
      <c r="WXM350" s="221"/>
      <c r="WXN350" s="221"/>
      <c r="WXO350" s="221"/>
      <c r="WXP350" s="221"/>
      <c r="WXQ350" s="221"/>
      <c r="WXR350" s="221"/>
      <c r="WXS350" s="221"/>
      <c r="WXT350" s="221"/>
      <c r="WXU350" s="221"/>
      <c r="WXV350" s="221"/>
      <c r="WXW350" s="221"/>
      <c r="WXX350" s="221"/>
      <c r="WXY350" s="221"/>
      <c r="WXZ350" s="221"/>
      <c r="WYA350" s="221"/>
      <c r="WYB350" s="221"/>
      <c r="WYC350" s="221"/>
      <c r="WYD350" s="221"/>
      <c r="WYE350" s="221"/>
      <c r="WYF350" s="221"/>
      <c r="WYG350" s="221"/>
      <c r="WYH350" s="221"/>
      <c r="WYI350" s="221"/>
      <c r="WYJ350" s="221"/>
      <c r="WYK350" s="221"/>
      <c r="WYL350" s="221"/>
      <c r="WYM350" s="221"/>
      <c r="WYN350" s="221"/>
      <c r="WYO350" s="221"/>
      <c r="WYP350" s="221"/>
      <c r="WYQ350" s="221"/>
      <c r="WYR350" s="221"/>
      <c r="WYS350" s="221"/>
      <c r="WYT350" s="221"/>
      <c r="WYU350" s="221"/>
      <c r="WYV350" s="221"/>
      <c r="WYW350" s="221"/>
      <c r="WYX350" s="221"/>
      <c r="WYY350" s="221"/>
      <c r="WYZ350" s="221"/>
      <c r="WZA350" s="221"/>
      <c r="WZB350" s="221"/>
      <c r="WZC350" s="221"/>
      <c r="WZD350" s="221"/>
      <c r="WZE350" s="221"/>
      <c r="WZF350" s="221"/>
      <c r="WZG350" s="221"/>
      <c r="WZH350" s="221"/>
      <c r="WZI350" s="221"/>
      <c r="WZJ350" s="221"/>
      <c r="WZK350" s="221"/>
      <c r="WZL350" s="221"/>
      <c r="WZM350" s="221"/>
      <c r="WZN350" s="221"/>
      <c r="WZO350" s="221"/>
      <c r="WZP350" s="221"/>
      <c r="WZQ350" s="221"/>
      <c r="WZR350" s="221"/>
      <c r="WZS350" s="221"/>
      <c r="WZT350" s="221"/>
      <c r="WZU350" s="221"/>
      <c r="WZV350" s="221"/>
      <c r="WZW350" s="221"/>
      <c r="WZX350" s="221"/>
      <c r="WZY350" s="221"/>
      <c r="WZZ350" s="221"/>
      <c r="XAA350" s="221"/>
      <c r="XAB350" s="221"/>
      <c r="XAC350" s="221"/>
      <c r="XAD350" s="221"/>
      <c r="XAE350" s="221"/>
      <c r="XAF350" s="221"/>
      <c r="XAG350" s="221"/>
      <c r="XAH350" s="221"/>
      <c r="XAI350" s="221"/>
      <c r="XAJ350" s="221"/>
      <c r="XAK350" s="221"/>
      <c r="XAL350" s="221"/>
      <c r="XAM350" s="221"/>
      <c r="XAN350" s="221"/>
      <c r="XAO350" s="221"/>
      <c r="XAP350" s="221"/>
      <c r="XAQ350" s="221"/>
      <c r="XAR350" s="221"/>
      <c r="XAS350" s="221"/>
      <c r="XAT350" s="221"/>
      <c r="XAU350" s="221"/>
      <c r="XAV350" s="221"/>
      <c r="XAW350" s="221"/>
      <c r="XAX350" s="221"/>
      <c r="XAY350" s="221"/>
      <c r="XAZ350" s="221"/>
      <c r="XBA350" s="221"/>
      <c r="XBB350" s="221"/>
      <c r="XBC350" s="221"/>
      <c r="XBD350" s="221"/>
      <c r="XBE350" s="221"/>
      <c r="XBF350" s="221"/>
      <c r="XBG350" s="221"/>
      <c r="XBH350" s="221"/>
      <c r="XBI350" s="221"/>
      <c r="XBJ350" s="221"/>
      <c r="XBK350" s="221"/>
      <c r="XBL350" s="221"/>
      <c r="XBM350" s="221"/>
      <c r="XBN350" s="221"/>
      <c r="XBO350" s="221"/>
      <c r="XBP350" s="221"/>
      <c r="XBQ350" s="221"/>
      <c r="XBR350" s="221"/>
      <c r="XBS350" s="221"/>
      <c r="XBT350" s="221"/>
      <c r="XBU350" s="221"/>
      <c r="XBV350" s="221"/>
      <c r="XBW350" s="221"/>
      <c r="XBX350" s="221"/>
      <c r="XBY350" s="221"/>
      <c r="XBZ350" s="221"/>
      <c r="XCA350" s="221"/>
      <c r="XCB350" s="221"/>
      <c r="XCC350" s="221"/>
      <c r="XCD350" s="221"/>
      <c r="XCE350" s="221"/>
      <c r="XCF350" s="221"/>
      <c r="XCG350" s="221"/>
      <c r="XCH350" s="221"/>
      <c r="XCI350" s="221"/>
      <c r="XCJ350" s="221"/>
      <c r="XCK350" s="221"/>
      <c r="XCL350" s="221"/>
      <c r="XCM350" s="221"/>
      <c r="XCN350" s="221"/>
      <c r="XCO350" s="221"/>
      <c r="XCP350" s="221"/>
      <c r="XCQ350" s="221"/>
      <c r="XCR350" s="221"/>
      <c r="XCS350" s="221"/>
      <c r="XCT350" s="221"/>
      <c r="XCU350" s="221"/>
      <c r="XCV350" s="221"/>
      <c r="XCW350" s="221"/>
      <c r="XCX350" s="221"/>
      <c r="XCY350" s="221"/>
      <c r="XCZ350" s="221"/>
      <c r="XDA350" s="221"/>
      <c r="XDB350" s="221"/>
      <c r="XDC350" s="221"/>
      <c r="XDD350" s="221"/>
      <c r="XDE350" s="221"/>
      <c r="XDF350" s="221"/>
      <c r="XDG350" s="221"/>
      <c r="XDH350" s="221"/>
      <c r="XDI350" s="221"/>
      <c r="XDJ350" s="221"/>
      <c r="XDK350" s="221"/>
      <c r="XDL350" s="221"/>
      <c r="XDM350" s="221"/>
      <c r="XDN350" s="221"/>
      <c r="XDO350" s="221"/>
      <c r="XDP350" s="221"/>
      <c r="XDQ350" s="221"/>
      <c r="XDR350" s="221"/>
      <c r="XDS350" s="221"/>
      <c r="XDT350" s="221"/>
      <c r="XDU350" s="221"/>
      <c r="XDV350" s="221"/>
      <c r="XDW350" s="221"/>
      <c r="XDX350" s="221"/>
      <c r="XDY350" s="221"/>
      <c r="XDZ350" s="221"/>
      <c r="XEA350" s="221"/>
      <c r="XEB350" s="221"/>
      <c r="XEC350" s="221"/>
      <c r="XED350" s="221"/>
      <c r="XEE350" s="221"/>
      <c r="XEF350" s="221"/>
      <c r="XEG350" s="221"/>
      <c r="XEH350" s="221"/>
      <c r="XEI350" s="221"/>
      <c r="XEJ350" s="221"/>
    </row>
    <row r="351" s="80" customFormat="1" ht="36" spans="1:16364">
      <c r="A351" s="159">
        <v>2</v>
      </c>
      <c r="B351" s="195" t="s">
        <v>1315</v>
      </c>
      <c r="C351" s="195" t="s">
        <v>1316</v>
      </c>
      <c r="D351" s="195" t="s">
        <v>1316</v>
      </c>
      <c r="E351" s="159" t="s">
        <v>1311</v>
      </c>
      <c r="F351" s="159" t="s">
        <v>1312</v>
      </c>
      <c r="G351" s="159" t="s">
        <v>1313</v>
      </c>
      <c r="H351" s="196" t="s">
        <v>1317</v>
      </c>
      <c r="I351" s="107">
        <v>2000</v>
      </c>
      <c r="J351" s="107">
        <v>2000</v>
      </c>
      <c r="K351" s="104"/>
      <c r="L351" s="104"/>
      <c r="M351" s="104"/>
      <c r="N351" s="104">
        <f t="shared" si="51"/>
        <v>2000</v>
      </c>
      <c r="O351" s="107">
        <v>2000</v>
      </c>
      <c r="P351" s="104"/>
      <c r="Q351" s="104"/>
      <c r="R351" s="104"/>
      <c r="S351" s="104">
        <f t="shared" si="52"/>
        <v>0</v>
      </c>
      <c r="T351" s="104">
        <f t="shared" si="53"/>
        <v>0</v>
      </c>
      <c r="U351" s="104"/>
      <c r="V351" s="104"/>
      <c r="W351" s="104"/>
      <c r="X351" s="109">
        <v>43101</v>
      </c>
      <c r="Y351" s="109">
        <v>43435</v>
      </c>
      <c r="Z351" s="49">
        <v>2824</v>
      </c>
      <c r="AA351" s="49">
        <v>8472</v>
      </c>
      <c r="AB351" s="49" t="s">
        <v>1178</v>
      </c>
      <c r="AC351" s="159"/>
      <c r="AD351" s="159"/>
      <c r="AE351" s="159"/>
      <c r="AF351" s="221"/>
      <c r="AG351" s="221"/>
      <c r="AH351" s="221"/>
      <c r="AI351" s="221"/>
      <c r="AJ351" s="221"/>
      <c r="AK351" s="221"/>
      <c r="AL351" s="221"/>
      <c r="AM351" s="221"/>
      <c r="AN351" s="221"/>
      <c r="AO351" s="221"/>
      <c r="AP351" s="221"/>
      <c r="AQ351" s="221"/>
      <c r="AR351" s="221"/>
      <c r="AS351" s="221"/>
      <c r="AT351" s="221"/>
      <c r="AU351" s="221"/>
      <c r="AV351" s="221"/>
      <c r="AW351" s="221"/>
      <c r="AX351" s="221"/>
      <c r="AY351" s="221"/>
      <c r="AZ351" s="221"/>
      <c r="BA351" s="221"/>
      <c r="BB351" s="221"/>
      <c r="BC351" s="221"/>
      <c r="BD351" s="221"/>
      <c r="BE351" s="221"/>
      <c r="BF351" s="221"/>
      <c r="BG351" s="221"/>
      <c r="BH351" s="221"/>
      <c r="BI351" s="221"/>
      <c r="BJ351" s="221"/>
      <c r="BK351" s="221"/>
      <c r="BL351" s="221"/>
      <c r="BM351" s="221"/>
      <c r="BN351" s="221"/>
      <c r="BO351" s="221"/>
      <c r="BP351" s="221"/>
      <c r="BQ351" s="221"/>
      <c r="BR351" s="221"/>
      <c r="BS351" s="221"/>
      <c r="BT351" s="221"/>
      <c r="BU351" s="221"/>
      <c r="BV351" s="221"/>
      <c r="BW351" s="221"/>
      <c r="BX351" s="221"/>
      <c r="BY351" s="221"/>
      <c r="BZ351" s="221"/>
      <c r="CA351" s="221"/>
      <c r="CB351" s="221"/>
      <c r="CC351" s="221"/>
      <c r="CD351" s="221"/>
      <c r="CE351" s="221"/>
      <c r="CF351" s="221"/>
      <c r="CG351" s="221"/>
      <c r="CH351" s="221"/>
      <c r="CI351" s="221"/>
      <c r="CJ351" s="221"/>
      <c r="CK351" s="221"/>
      <c r="CL351" s="221"/>
      <c r="CM351" s="221"/>
      <c r="CN351" s="221"/>
      <c r="CO351" s="221"/>
      <c r="CP351" s="221"/>
      <c r="CQ351" s="221"/>
      <c r="CR351" s="221"/>
      <c r="CS351" s="221"/>
      <c r="CT351" s="221"/>
      <c r="CU351" s="221"/>
      <c r="CV351" s="221"/>
      <c r="CW351" s="221"/>
      <c r="CX351" s="221"/>
      <c r="CY351" s="221"/>
      <c r="CZ351" s="221"/>
      <c r="DA351" s="221"/>
      <c r="DB351" s="221"/>
      <c r="DC351" s="221"/>
      <c r="DD351" s="221"/>
      <c r="DE351" s="221"/>
      <c r="DF351" s="221"/>
      <c r="DG351" s="221"/>
      <c r="DH351" s="221"/>
      <c r="DI351" s="221"/>
      <c r="DJ351" s="221"/>
      <c r="DK351" s="221"/>
      <c r="DL351" s="221"/>
      <c r="DM351" s="221"/>
      <c r="DN351" s="221"/>
      <c r="DO351" s="221"/>
      <c r="DP351" s="221"/>
      <c r="DQ351" s="221"/>
      <c r="DR351" s="221"/>
      <c r="DS351" s="221"/>
      <c r="DT351" s="221"/>
      <c r="DU351" s="221"/>
      <c r="DV351" s="221"/>
      <c r="DW351" s="221"/>
      <c r="DX351" s="221"/>
      <c r="DY351" s="221"/>
      <c r="DZ351" s="221"/>
      <c r="EA351" s="221"/>
      <c r="EB351" s="221"/>
      <c r="EC351" s="221"/>
      <c r="ED351" s="221"/>
      <c r="EE351" s="221"/>
      <c r="EF351" s="221"/>
      <c r="EG351" s="221"/>
      <c r="EH351" s="221"/>
      <c r="EI351" s="221"/>
      <c r="EJ351" s="221"/>
      <c r="EK351" s="221"/>
      <c r="EL351" s="221"/>
      <c r="EM351" s="221"/>
      <c r="EN351" s="221"/>
      <c r="EO351" s="221"/>
      <c r="EP351" s="221"/>
      <c r="EQ351" s="221"/>
      <c r="ER351" s="221"/>
      <c r="ES351" s="221"/>
      <c r="ET351" s="221"/>
      <c r="EU351" s="221"/>
      <c r="EV351" s="221"/>
      <c r="EW351" s="221"/>
      <c r="EX351" s="221"/>
      <c r="EY351" s="221"/>
      <c r="EZ351" s="221"/>
      <c r="FA351" s="221"/>
      <c r="FB351" s="221"/>
      <c r="FC351" s="221"/>
      <c r="FD351" s="221"/>
      <c r="FE351" s="221"/>
      <c r="FF351" s="221"/>
      <c r="FG351" s="221"/>
      <c r="FH351" s="221"/>
      <c r="FI351" s="221"/>
      <c r="FJ351" s="221"/>
      <c r="FK351" s="221"/>
      <c r="FL351" s="221"/>
      <c r="FM351" s="221"/>
      <c r="FN351" s="221"/>
      <c r="FO351" s="221"/>
      <c r="FP351" s="221"/>
      <c r="FQ351" s="221"/>
      <c r="FR351" s="221"/>
      <c r="FS351" s="221"/>
      <c r="FT351" s="221"/>
      <c r="FU351" s="221"/>
      <c r="FV351" s="221"/>
      <c r="FW351" s="221"/>
      <c r="FX351" s="221"/>
      <c r="FY351" s="221"/>
      <c r="FZ351" s="221"/>
      <c r="GA351" s="221"/>
      <c r="GB351" s="221"/>
      <c r="GC351" s="221"/>
      <c r="GD351" s="221"/>
      <c r="GE351" s="221"/>
      <c r="GF351" s="221"/>
      <c r="GG351" s="221"/>
      <c r="GH351" s="221"/>
      <c r="GI351" s="221"/>
      <c r="GJ351" s="221"/>
      <c r="GK351" s="221"/>
      <c r="GL351" s="221"/>
      <c r="GM351" s="221"/>
      <c r="GN351" s="221"/>
      <c r="GO351" s="221"/>
      <c r="GP351" s="221"/>
      <c r="GQ351" s="221"/>
      <c r="GR351" s="221"/>
      <c r="GS351" s="221"/>
      <c r="GT351" s="221"/>
      <c r="GU351" s="221"/>
      <c r="GV351" s="221"/>
      <c r="GW351" s="221"/>
      <c r="GX351" s="221"/>
      <c r="GY351" s="221"/>
      <c r="GZ351" s="221"/>
      <c r="HA351" s="221"/>
      <c r="HB351" s="221"/>
      <c r="HC351" s="221"/>
      <c r="HD351" s="221"/>
      <c r="HE351" s="221"/>
      <c r="HF351" s="221"/>
      <c r="HG351" s="221"/>
      <c r="HH351" s="221"/>
      <c r="HI351" s="221"/>
      <c r="HJ351" s="221"/>
      <c r="HK351" s="221"/>
      <c r="HL351" s="221"/>
      <c r="HM351" s="221"/>
      <c r="HN351" s="221"/>
      <c r="HO351" s="221"/>
      <c r="HP351" s="221"/>
      <c r="HQ351" s="221"/>
      <c r="HR351" s="221"/>
      <c r="HS351" s="221"/>
      <c r="HT351" s="221"/>
      <c r="HU351" s="221"/>
      <c r="HV351" s="221"/>
      <c r="HW351" s="221"/>
      <c r="HX351" s="221"/>
      <c r="HY351" s="221"/>
      <c r="HZ351" s="221"/>
      <c r="IA351" s="221"/>
      <c r="IB351" s="221"/>
      <c r="IC351" s="221"/>
      <c r="ID351" s="221"/>
      <c r="IE351" s="221"/>
      <c r="IF351" s="221"/>
      <c r="IG351" s="221"/>
      <c r="IH351" s="221"/>
      <c r="II351" s="221"/>
      <c r="IJ351" s="221"/>
      <c r="IK351" s="221"/>
      <c r="IL351" s="221"/>
      <c r="IM351" s="221"/>
      <c r="IN351" s="221"/>
      <c r="IO351" s="221"/>
      <c r="IP351" s="221"/>
      <c r="IQ351" s="221"/>
      <c r="IR351" s="221"/>
      <c r="IS351" s="221"/>
      <c r="IT351" s="221"/>
      <c r="IU351" s="221"/>
      <c r="IV351" s="221"/>
      <c r="IW351" s="221"/>
      <c r="IX351" s="221"/>
      <c r="IY351" s="221"/>
      <c r="IZ351" s="221"/>
      <c r="JA351" s="221"/>
      <c r="JB351" s="221"/>
      <c r="JC351" s="221"/>
      <c r="JD351" s="221"/>
      <c r="JE351" s="221"/>
      <c r="JF351" s="221"/>
      <c r="JG351" s="221"/>
      <c r="JH351" s="221"/>
      <c r="JI351" s="221"/>
      <c r="JJ351" s="221"/>
      <c r="JK351" s="221"/>
      <c r="JL351" s="221"/>
      <c r="JM351" s="221"/>
      <c r="JN351" s="221"/>
      <c r="JO351" s="221"/>
      <c r="JP351" s="221"/>
      <c r="JQ351" s="221"/>
      <c r="JR351" s="221"/>
      <c r="JS351" s="221"/>
      <c r="JT351" s="221"/>
      <c r="JU351" s="221"/>
      <c r="JV351" s="221"/>
      <c r="JW351" s="221"/>
      <c r="JX351" s="221"/>
      <c r="JY351" s="221"/>
      <c r="JZ351" s="221"/>
      <c r="KA351" s="221"/>
      <c r="KB351" s="221"/>
      <c r="KC351" s="221"/>
      <c r="KD351" s="221"/>
      <c r="KE351" s="221"/>
      <c r="KF351" s="221"/>
      <c r="KG351" s="221"/>
      <c r="KH351" s="221"/>
      <c r="KI351" s="221"/>
      <c r="KJ351" s="221"/>
      <c r="KK351" s="221"/>
      <c r="KL351" s="221"/>
      <c r="KM351" s="221"/>
      <c r="KN351" s="221"/>
      <c r="KO351" s="221"/>
      <c r="KP351" s="221"/>
      <c r="KQ351" s="221"/>
      <c r="KR351" s="221"/>
      <c r="KS351" s="221"/>
      <c r="KT351" s="221"/>
      <c r="KU351" s="221"/>
      <c r="KV351" s="221"/>
      <c r="KW351" s="221"/>
      <c r="KX351" s="221"/>
      <c r="KY351" s="221"/>
      <c r="KZ351" s="221"/>
      <c r="LA351" s="221"/>
      <c r="LB351" s="221"/>
      <c r="LC351" s="221"/>
      <c r="LD351" s="221"/>
      <c r="LE351" s="221"/>
      <c r="LF351" s="221"/>
      <c r="LG351" s="221"/>
      <c r="LH351" s="221"/>
      <c r="LI351" s="221"/>
      <c r="LJ351" s="221"/>
      <c r="LK351" s="221"/>
      <c r="LL351" s="221"/>
      <c r="LM351" s="221"/>
      <c r="LN351" s="221"/>
      <c r="LO351" s="221"/>
      <c r="LP351" s="221"/>
      <c r="LQ351" s="221"/>
      <c r="LR351" s="221"/>
      <c r="LS351" s="221"/>
      <c r="LT351" s="221"/>
      <c r="LU351" s="221"/>
      <c r="LV351" s="221"/>
      <c r="LW351" s="221"/>
      <c r="LX351" s="221"/>
      <c r="LY351" s="221"/>
      <c r="LZ351" s="221"/>
      <c r="MA351" s="221"/>
      <c r="MB351" s="221"/>
      <c r="MC351" s="221"/>
      <c r="MD351" s="221"/>
      <c r="ME351" s="221"/>
      <c r="MF351" s="221"/>
      <c r="MG351" s="221"/>
      <c r="MH351" s="221"/>
      <c r="MI351" s="221"/>
      <c r="MJ351" s="221"/>
      <c r="MK351" s="221"/>
      <c r="ML351" s="221"/>
      <c r="MM351" s="221"/>
      <c r="MN351" s="221"/>
      <c r="MO351" s="221"/>
      <c r="MP351" s="221"/>
      <c r="MQ351" s="221"/>
      <c r="MR351" s="221"/>
      <c r="MS351" s="221"/>
      <c r="MT351" s="221"/>
      <c r="MU351" s="221"/>
      <c r="MV351" s="221"/>
      <c r="MW351" s="221"/>
      <c r="MX351" s="221"/>
      <c r="MY351" s="221"/>
      <c r="MZ351" s="221"/>
      <c r="NA351" s="221"/>
      <c r="NB351" s="221"/>
      <c r="NC351" s="221"/>
      <c r="ND351" s="221"/>
      <c r="NE351" s="221"/>
      <c r="NF351" s="221"/>
      <c r="NG351" s="221"/>
      <c r="NH351" s="221"/>
      <c r="NI351" s="221"/>
      <c r="NJ351" s="221"/>
      <c r="NK351" s="221"/>
      <c r="NL351" s="221"/>
      <c r="NM351" s="221"/>
      <c r="NN351" s="221"/>
      <c r="NO351" s="221"/>
      <c r="NP351" s="221"/>
      <c r="NQ351" s="221"/>
      <c r="NR351" s="221"/>
      <c r="NS351" s="221"/>
      <c r="NT351" s="221"/>
      <c r="NU351" s="221"/>
      <c r="NV351" s="221"/>
      <c r="NW351" s="221"/>
      <c r="NX351" s="221"/>
      <c r="NY351" s="221"/>
      <c r="NZ351" s="221"/>
      <c r="OA351" s="221"/>
      <c r="OB351" s="221"/>
      <c r="OC351" s="221"/>
      <c r="OD351" s="221"/>
      <c r="OE351" s="221"/>
      <c r="OF351" s="221"/>
      <c r="OG351" s="221"/>
      <c r="OH351" s="221"/>
      <c r="OI351" s="221"/>
      <c r="OJ351" s="221"/>
      <c r="OK351" s="221"/>
      <c r="OL351" s="221"/>
      <c r="OM351" s="221"/>
      <c r="ON351" s="221"/>
      <c r="OO351" s="221"/>
      <c r="OP351" s="221"/>
      <c r="OQ351" s="221"/>
      <c r="OR351" s="221"/>
      <c r="OS351" s="221"/>
      <c r="OT351" s="221"/>
      <c r="OU351" s="221"/>
      <c r="OV351" s="221"/>
      <c r="OW351" s="221"/>
      <c r="OX351" s="221"/>
      <c r="OY351" s="221"/>
      <c r="OZ351" s="221"/>
      <c r="PA351" s="221"/>
      <c r="PB351" s="221"/>
      <c r="PC351" s="221"/>
      <c r="PD351" s="221"/>
      <c r="PE351" s="221"/>
      <c r="PF351" s="221"/>
      <c r="PG351" s="221"/>
      <c r="PH351" s="221"/>
      <c r="PI351" s="221"/>
      <c r="PJ351" s="221"/>
      <c r="PK351" s="221"/>
      <c r="PL351" s="221"/>
      <c r="PM351" s="221"/>
      <c r="PN351" s="221"/>
      <c r="PO351" s="221"/>
      <c r="PP351" s="221"/>
      <c r="PQ351" s="221"/>
      <c r="PR351" s="221"/>
      <c r="PS351" s="221"/>
      <c r="PT351" s="221"/>
      <c r="PU351" s="221"/>
      <c r="PV351" s="221"/>
      <c r="PW351" s="221"/>
      <c r="PX351" s="221"/>
      <c r="PY351" s="221"/>
      <c r="PZ351" s="221"/>
      <c r="QA351" s="221"/>
      <c r="QB351" s="221"/>
      <c r="QC351" s="221"/>
      <c r="QD351" s="221"/>
      <c r="QE351" s="221"/>
      <c r="QF351" s="221"/>
      <c r="QG351" s="221"/>
      <c r="QH351" s="221"/>
      <c r="QI351" s="221"/>
      <c r="QJ351" s="221"/>
      <c r="QK351" s="221"/>
      <c r="QL351" s="221"/>
      <c r="QM351" s="221"/>
      <c r="QN351" s="221"/>
      <c r="QO351" s="221"/>
      <c r="QP351" s="221"/>
      <c r="QQ351" s="221"/>
      <c r="QR351" s="221"/>
      <c r="QS351" s="221"/>
      <c r="QT351" s="221"/>
      <c r="QU351" s="221"/>
      <c r="QV351" s="221"/>
      <c r="QW351" s="221"/>
      <c r="QX351" s="221"/>
      <c r="QY351" s="221"/>
      <c r="QZ351" s="221"/>
      <c r="RA351" s="221"/>
      <c r="RB351" s="221"/>
      <c r="RC351" s="221"/>
      <c r="RD351" s="221"/>
      <c r="RE351" s="221"/>
      <c r="RF351" s="221"/>
      <c r="RG351" s="221"/>
      <c r="RH351" s="221"/>
      <c r="RI351" s="221"/>
      <c r="RJ351" s="221"/>
      <c r="RK351" s="221"/>
      <c r="RL351" s="221"/>
      <c r="RM351" s="221"/>
      <c r="RN351" s="221"/>
      <c r="RO351" s="221"/>
      <c r="RP351" s="221"/>
      <c r="RQ351" s="221"/>
      <c r="RR351" s="221"/>
      <c r="RS351" s="221"/>
      <c r="RT351" s="221"/>
      <c r="RU351" s="221"/>
      <c r="RV351" s="221"/>
      <c r="RW351" s="221"/>
      <c r="RX351" s="221"/>
      <c r="RY351" s="221"/>
      <c r="RZ351" s="221"/>
      <c r="SA351" s="221"/>
      <c r="SB351" s="221"/>
      <c r="SC351" s="221"/>
      <c r="SD351" s="221"/>
      <c r="SE351" s="221"/>
      <c r="SF351" s="221"/>
      <c r="SG351" s="221"/>
      <c r="SH351" s="221"/>
      <c r="SI351" s="221"/>
      <c r="SJ351" s="221"/>
      <c r="SK351" s="221"/>
      <c r="SL351" s="221"/>
      <c r="SM351" s="221"/>
      <c r="SN351" s="221"/>
      <c r="SO351" s="221"/>
      <c r="SP351" s="221"/>
      <c r="SQ351" s="221"/>
      <c r="SR351" s="221"/>
      <c r="SS351" s="221"/>
      <c r="ST351" s="221"/>
      <c r="SU351" s="221"/>
      <c r="SV351" s="221"/>
      <c r="SW351" s="221"/>
      <c r="SX351" s="221"/>
      <c r="SY351" s="221"/>
      <c r="SZ351" s="221"/>
      <c r="TA351" s="221"/>
      <c r="TB351" s="221"/>
      <c r="TC351" s="221"/>
      <c r="TD351" s="221"/>
      <c r="TE351" s="221"/>
      <c r="TF351" s="221"/>
      <c r="TG351" s="221"/>
      <c r="TH351" s="221"/>
      <c r="TI351" s="221"/>
      <c r="TJ351" s="221"/>
      <c r="TK351" s="221"/>
      <c r="TL351" s="221"/>
      <c r="TM351" s="221"/>
      <c r="TN351" s="221"/>
      <c r="TO351" s="221"/>
      <c r="TP351" s="221"/>
      <c r="TQ351" s="221"/>
      <c r="TR351" s="221"/>
      <c r="TS351" s="221"/>
      <c r="TT351" s="221"/>
      <c r="TU351" s="221"/>
      <c r="TV351" s="221"/>
      <c r="TW351" s="221"/>
      <c r="TX351" s="221"/>
      <c r="TY351" s="221"/>
      <c r="TZ351" s="221"/>
      <c r="UA351" s="221"/>
      <c r="UB351" s="221"/>
      <c r="UC351" s="221"/>
      <c r="UD351" s="221"/>
      <c r="UE351" s="221"/>
      <c r="UF351" s="221"/>
      <c r="UG351" s="221"/>
      <c r="UH351" s="221"/>
      <c r="UI351" s="221"/>
      <c r="UJ351" s="221"/>
      <c r="UK351" s="221"/>
      <c r="UL351" s="221"/>
      <c r="UM351" s="221"/>
      <c r="UN351" s="221"/>
      <c r="UO351" s="221"/>
      <c r="UP351" s="221"/>
      <c r="UQ351" s="221"/>
      <c r="UR351" s="221"/>
      <c r="US351" s="221"/>
      <c r="UT351" s="221"/>
      <c r="UU351" s="221"/>
      <c r="UV351" s="221"/>
      <c r="UW351" s="221"/>
      <c r="UX351" s="221"/>
      <c r="UY351" s="221"/>
      <c r="UZ351" s="221"/>
      <c r="VA351" s="221"/>
      <c r="VB351" s="221"/>
      <c r="VC351" s="221"/>
      <c r="VD351" s="221"/>
      <c r="VE351" s="221"/>
      <c r="VF351" s="221"/>
      <c r="VG351" s="221"/>
      <c r="VH351" s="221"/>
      <c r="VI351" s="221"/>
      <c r="VJ351" s="221"/>
      <c r="VK351" s="221"/>
      <c r="VL351" s="221"/>
      <c r="VM351" s="221"/>
      <c r="VN351" s="221"/>
      <c r="VO351" s="221"/>
      <c r="VP351" s="221"/>
      <c r="VQ351" s="221"/>
      <c r="VR351" s="221"/>
      <c r="VS351" s="221"/>
      <c r="VT351" s="221"/>
      <c r="VU351" s="221"/>
      <c r="VV351" s="221"/>
      <c r="VW351" s="221"/>
      <c r="VX351" s="221"/>
      <c r="VY351" s="221"/>
      <c r="VZ351" s="221"/>
      <c r="WA351" s="221"/>
      <c r="WB351" s="221"/>
      <c r="WC351" s="221"/>
      <c r="WD351" s="221"/>
      <c r="WE351" s="221"/>
      <c r="WF351" s="221"/>
      <c r="WG351" s="221"/>
      <c r="WH351" s="221"/>
      <c r="WI351" s="221"/>
      <c r="WJ351" s="221"/>
      <c r="WK351" s="221"/>
      <c r="WL351" s="221"/>
      <c r="WM351" s="221"/>
      <c r="WN351" s="221"/>
      <c r="WO351" s="221"/>
      <c r="WP351" s="221"/>
      <c r="WQ351" s="221"/>
      <c r="WR351" s="221"/>
      <c r="WS351" s="221"/>
      <c r="WT351" s="221"/>
      <c r="WU351" s="221"/>
      <c r="WV351" s="221"/>
      <c r="WW351" s="221"/>
      <c r="WX351" s="221"/>
      <c r="WY351" s="221"/>
      <c r="WZ351" s="221"/>
      <c r="XA351" s="221"/>
      <c r="XB351" s="221"/>
      <c r="XC351" s="221"/>
      <c r="XD351" s="221"/>
      <c r="XE351" s="221"/>
      <c r="XF351" s="221"/>
      <c r="XG351" s="221"/>
      <c r="XH351" s="221"/>
      <c r="XI351" s="221"/>
      <c r="XJ351" s="221"/>
      <c r="XK351" s="221"/>
      <c r="XL351" s="221"/>
      <c r="XM351" s="221"/>
      <c r="XN351" s="221"/>
      <c r="XO351" s="221"/>
      <c r="XP351" s="221"/>
      <c r="XQ351" s="221"/>
      <c r="XR351" s="221"/>
      <c r="XS351" s="221"/>
      <c r="XT351" s="221"/>
      <c r="XU351" s="221"/>
      <c r="XV351" s="221"/>
      <c r="XW351" s="221"/>
      <c r="XX351" s="221"/>
      <c r="XY351" s="221"/>
      <c r="XZ351" s="221"/>
      <c r="YA351" s="221"/>
      <c r="YB351" s="221"/>
      <c r="YC351" s="221"/>
      <c r="YD351" s="221"/>
      <c r="YE351" s="221"/>
      <c r="YF351" s="221"/>
      <c r="YG351" s="221"/>
      <c r="YH351" s="221"/>
      <c r="YI351" s="221"/>
      <c r="YJ351" s="221"/>
      <c r="YK351" s="221"/>
      <c r="YL351" s="221"/>
      <c r="YM351" s="221"/>
      <c r="YN351" s="221"/>
      <c r="YO351" s="221"/>
      <c r="YP351" s="221"/>
      <c r="YQ351" s="221"/>
      <c r="YR351" s="221"/>
      <c r="YS351" s="221"/>
      <c r="YT351" s="221"/>
      <c r="YU351" s="221"/>
      <c r="YV351" s="221"/>
      <c r="YW351" s="221"/>
      <c r="YX351" s="221"/>
      <c r="YY351" s="221"/>
      <c r="YZ351" s="221"/>
      <c r="ZA351" s="221"/>
      <c r="ZB351" s="221"/>
      <c r="ZC351" s="221"/>
      <c r="ZD351" s="221"/>
      <c r="ZE351" s="221"/>
      <c r="ZF351" s="221"/>
      <c r="ZG351" s="221"/>
      <c r="ZH351" s="221"/>
      <c r="ZI351" s="221"/>
      <c r="ZJ351" s="221"/>
      <c r="ZK351" s="221"/>
      <c r="ZL351" s="221"/>
      <c r="ZM351" s="221"/>
      <c r="ZN351" s="221"/>
      <c r="ZO351" s="221"/>
      <c r="ZP351" s="221"/>
      <c r="ZQ351" s="221"/>
      <c r="ZR351" s="221"/>
      <c r="ZS351" s="221"/>
      <c r="ZT351" s="221"/>
      <c r="ZU351" s="221"/>
      <c r="ZV351" s="221"/>
      <c r="ZW351" s="221"/>
      <c r="ZX351" s="221"/>
      <c r="ZY351" s="221"/>
      <c r="ZZ351" s="221"/>
      <c r="AAA351" s="221"/>
      <c r="AAB351" s="221"/>
      <c r="AAC351" s="221"/>
      <c r="AAD351" s="221"/>
      <c r="AAE351" s="221"/>
      <c r="AAF351" s="221"/>
      <c r="AAG351" s="221"/>
      <c r="AAH351" s="221"/>
      <c r="AAI351" s="221"/>
      <c r="AAJ351" s="221"/>
      <c r="AAK351" s="221"/>
      <c r="AAL351" s="221"/>
      <c r="AAM351" s="221"/>
      <c r="AAN351" s="221"/>
      <c r="AAO351" s="221"/>
      <c r="AAP351" s="221"/>
      <c r="AAQ351" s="221"/>
      <c r="AAR351" s="221"/>
      <c r="AAS351" s="221"/>
      <c r="AAT351" s="221"/>
      <c r="AAU351" s="221"/>
      <c r="AAV351" s="221"/>
      <c r="AAW351" s="221"/>
      <c r="AAX351" s="221"/>
      <c r="AAY351" s="221"/>
      <c r="AAZ351" s="221"/>
      <c r="ABA351" s="221"/>
      <c r="ABB351" s="221"/>
      <c r="ABC351" s="221"/>
      <c r="ABD351" s="221"/>
      <c r="ABE351" s="221"/>
      <c r="ABF351" s="221"/>
      <c r="ABG351" s="221"/>
      <c r="ABH351" s="221"/>
      <c r="ABI351" s="221"/>
      <c r="ABJ351" s="221"/>
      <c r="ABK351" s="221"/>
      <c r="ABL351" s="221"/>
      <c r="ABM351" s="221"/>
      <c r="ABN351" s="221"/>
      <c r="ABO351" s="221"/>
      <c r="ABP351" s="221"/>
      <c r="ABQ351" s="221"/>
      <c r="ABR351" s="221"/>
      <c r="ABS351" s="221"/>
      <c r="ABT351" s="221"/>
      <c r="ABU351" s="221"/>
      <c r="ABV351" s="221"/>
      <c r="ABW351" s="221"/>
      <c r="ABX351" s="221"/>
      <c r="ABY351" s="221"/>
      <c r="ABZ351" s="221"/>
      <c r="ACA351" s="221"/>
      <c r="ACB351" s="221"/>
      <c r="ACC351" s="221"/>
      <c r="ACD351" s="221"/>
      <c r="ACE351" s="221"/>
      <c r="ACF351" s="221"/>
      <c r="ACG351" s="221"/>
      <c r="ACH351" s="221"/>
      <c r="ACI351" s="221"/>
      <c r="ACJ351" s="221"/>
      <c r="ACK351" s="221"/>
      <c r="ACL351" s="221"/>
      <c r="ACM351" s="221"/>
      <c r="ACN351" s="221"/>
      <c r="ACO351" s="221"/>
      <c r="ACP351" s="221"/>
      <c r="ACQ351" s="221"/>
      <c r="ACR351" s="221"/>
      <c r="ACS351" s="221"/>
      <c r="ACT351" s="221"/>
      <c r="ACU351" s="221"/>
      <c r="ACV351" s="221"/>
      <c r="ACW351" s="221"/>
      <c r="ACX351" s="221"/>
      <c r="ACY351" s="221"/>
      <c r="ACZ351" s="221"/>
      <c r="ADA351" s="221"/>
      <c r="ADB351" s="221"/>
      <c r="ADC351" s="221"/>
      <c r="ADD351" s="221"/>
      <c r="ADE351" s="221"/>
      <c r="ADF351" s="221"/>
      <c r="ADG351" s="221"/>
      <c r="ADH351" s="221"/>
      <c r="ADI351" s="221"/>
      <c r="ADJ351" s="221"/>
      <c r="ADK351" s="221"/>
      <c r="ADL351" s="221"/>
      <c r="ADM351" s="221"/>
      <c r="ADN351" s="221"/>
      <c r="ADO351" s="221"/>
      <c r="ADP351" s="221"/>
      <c r="ADQ351" s="221"/>
      <c r="ADR351" s="221"/>
      <c r="ADS351" s="221"/>
      <c r="ADT351" s="221"/>
      <c r="ADU351" s="221"/>
      <c r="ADV351" s="221"/>
      <c r="ADW351" s="221"/>
      <c r="ADX351" s="221"/>
      <c r="ADY351" s="221"/>
      <c r="ADZ351" s="221"/>
      <c r="AEA351" s="221"/>
      <c r="AEB351" s="221"/>
      <c r="AEC351" s="221"/>
      <c r="AED351" s="221"/>
      <c r="AEE351" s="221"/>
      <c r="AEF351" s="221"/>
      <c r="AEG351" s="221"/>
      <c r="AEH351" s="221"/>
      <c r="AEI351" s="221"/>
      <c r="AEJ351" s="221"/>
      <c r="AEK351" s="221"/>
      <c r="AEL351" s="221"/>
      <c r="AEM351" s="221"/>
      <c r="AEN351" s="221"/>
      <c r="AEO351" s="221"/>
      <c r="AEP351" s="221"/>
      <c r="AEQ351" s="221"/>
      <c r="AER351" s="221"/>
      <c r="AES351" s="221"/>
      <c r="AET351" s="221"/>
      <c r="AEU351" s="221"/>
      <c r="AEV351" s="221"/>
      <c r="AEW351" s="221"/>
      <c r="AEX351" s="221"/>
      <c r="AEY351" s="221"/>
      <c r="AEZ351" s="221"/>
      <c r="AFA351" s="221"/>
      <c r="AFB351" s="221"/>
      <c r="AFC351" s="221"/>
      <c r="AFD351" s="221"/>
      <c r="AFE351" s="221"/>
      <c r="AFF351" s="221"/>
      <c r="AFG351" s="221"/>
      <c r="AFH351" s="221"/>
      <c r="AFI351" s="221"/>
      <c r="AFJ351" s="221"/>
      <c r="AFK351" s="221"/>
      <c r="AFL351" s="221"/>
      <c r="AFM351" s="221"/>
      <c r="AFN351" s="221"/>
      <c r="AFO351" s="221"/>
      <c r="AFP351" s="221"/>
      <c r="AFQ351" s="221"/>
      <c r="AFR351" s="221"/>
      <c r="AFS351" s="221"/>
      <c r="AFT351" s="221"/>
      <c r="AFU351" s="221"/>
      <c r="AFV351" s="221"/>
      <c r="AFW351" s="221"/>
      <c r="AFX351" s="221"/>
      <c r="AFY351" s="221"/>
      <c r="AFZ351" s="221"/>
      <c r="AGA351" s="221"/>
      <c r="AGB351" s="221"/>
      <c r="AGC351" s="221"/>
      <c r="AGD351" s="221"/>
      <c r="AGE351" s="221"/>
      <c r="AGF351" s="221"/>
      <c r="AGG351" s="221"/>
      <c r="AGH351" s="221"/>
      <c r="AGI351" s="221"/>
      <c r="AGJ351" s="221"/>
      <c r="AGK351" s="221"/>
      <c r="AGL351" s="221"/>
      <c r="AGM351" s="221"/>
      <c r="AGN351" s="221"/>
      <c r="AGO351" s="221"/>
      <c r="AGP351" s="221"/>
      <c r="AGQ351" s="221"/>
      <c r="AGR351" s="221"/>
      <c r="AGS351" s="221"/>
      <c r="AGT351" s="221"/>
      <c r="AGU351" s="221"/>
      <c r="AGV351" s="221"/>
      <c r="AGW351" s="221"/>
      <c r="AGX351" s="221"/>
      <c r="AGY351" s="221"/>
      <c r="AGZ351" s="221"/>
      <c r="AHA351" s="221"/>
      <c r="AHB351" s="221"/>
      <c r="AHC351" s="221"/>
      <c r="AHD351" s="221"/>
      <c r="AHE351" s="221"/>
      <c r="AHF351" s="221"/>
      <c r="AHG351" s="221"/>
      <c r="AHH351" s="221"/>
      <c r="AHI351" s="221"/>
      <c r="AHJ351" s="221"/>
      <c r="AHK351" s="221"/>
      <c r="AHL351" s="221"/>
      <c r="AHM351" s="221"/>
      <c r="AHN351" s="221"/>
      <c r="AHO351" s="221"/>
      <c r="AHP351" s="221"/>
      <c r="AHQ351" s="221"/>
      <c r="AHR351" s="221"/>
      <c r="AHS351" s="221"/>
      <c r="AHT351" s="221"/>
      <c r="AHU351" s="221"/>
      <c r="AHV351" s="221"/>
      <c r="AHW351" s="221"/>
      <c r="AHX351" s="221"/>
      <c r="AHY351" s="221"/>
      <c r="AHZ351" s="221"/>
      <c r="AIA351" s="221"/>
      <c r="AIB351" s="221"/>
      <c r="AIC351" s="221"/>
      <c r="AID351" s="221"/>
      <c r="AIE351" s="221"/>
      <c r="AIF351" s="221"/>
      <c r="AIG351" s="221"/>
      <c r="AIH351" s="221"/>
      <c r="AII351" s="221"/>
      <c r="AIJ351" s="221"/>
      <c r="AIK351" s="221"/>
      <c r="AIL351" s="221"/>
      <c r="AIM351" s="221"/>
      <c r="AIN351" s="221"/>
      <c r="AIO351" s="221"/>
      <c r="AIP351" s="221"/>
      <c r="AIQ351" s="221"/>
      <c r="AIR351" s="221"/>
      <c r="AIS351" s="221"/>
      <c r="AIT351" s="221"/>
      <c r="AIU351" s="221"/>
      <c r="AIV351" s="221"/>
      <c r="AIW351" s="221"/>
      <c r="AIX351" s="221"/>
      <c r="AIY351" s="221"/>
      <c r="AIZ351" s="221"/>
      <c r="AJA351" s="221"/>
      <c r="AJB351" s="221"/>
      <c r="AJC351" s="221"/>
      <c r="AJD351" s="221"/>
      <c r="AJE351" s="221"/>
      <c r="AJF351" s="221"/>
      <c r="AJG351" s="221"/>
      <c r="AJH351" s="221"/>
      <c r="AJI351" s="221"/>
      <c r="AJJ351" s="221"/>
      <c r="AJK351" s="221"/>
      <c r="AJL351" s="221"/>
      <c r="AJM351" s="221"/>
      <c r="AJN351" s="221"/>
      <c r="AJO351" s="221"/>
      <c r="AJP351" s="221"/>
      <c r="AJQ351" s="221"/>
      <c r="AJR351" s="221"/>
      <c r="AJS351" s="221"/>
      <c r="AJT351" s="221"/>
      <c r="AJU351" s="221"/>
      <c r="AJV351" s="221"/>
      <c r="AJW351" s="221"/>
      <c r="AJX351" s="221"/>
      <c r="AJY351" s="221"/>
      <c r="AJZ351" s="221"/>
      <c r="AKA351" s="221"/>
      <c r="AKB351" s="221"/>
      <c r="AKC351" s="221"/>
      <c r="AKD351" s="221"/>
      <c r="AKE351" s="221"/>
      <c r="AKF351" s="221"/>
      <c r="AKG351" s="221"/>
      <c r="AKH351" s="221"/>
      <c r="AKI351" s="221"/>
      <c r="AKJ351" s="221"/>
      <c r="AKK351" s="221"/>
      <c r="AKL351" s="221"/>
      <c r="AKM351" s="221"/>
      <c r="AKN351" s="221"/>
      <c r="AKO351" s="221"/>
      <c r="AKP351" s="221"/>
      <c r="AKQ351" s="221"/>
      <c r="AKR351" s="221"/>
      <c r="AKS351" s="221"/>
      <c r="AKT351" s="221"/>
      <c r="AKU351" s="221"/>
      <c r="AKV351" s="221"/>
      <c r="AKW351" s="221"/>
      <c r="AKX351" s="221"/>
      <c r="AKY351" s="221"/>
      <c r="AKZ351" s="221"/>
      <c r="ALA351" s="221"/>
      <c r="ALB351" s="221"/>
      <c r="ALC351" s="221"/>
      <c r="ALD351" s="221"/>
      <c r="ALE351" s="221"/>
      <c r="ALF351" s="221"/>
      <c r="ALG351" s="221"/>
      <c r="ALH351" s="221"/>
      <c r="ALI351" s="221"/>
      <c r="ALJ351" s="221"/>
      <c r="ALK351" s="221"/>
      <c r="ALL351" s="221"/>
      <c r="ALM351" s="221"/>
      <c r="ALN351" s="221"/>
      <c r="ALO351" s="221"/>
      <c r="ALP351" s="221"/>
      <c r="ALQ351" s="221"/>
      <c r="ALR351" s="221"/>
      <c r="ALS351" s="221"/>
      <c r="ALT351" s="221"/>
      <c r="ALU351" s="221"/>
      <c r="ALV351" s="221"/>
      <c r="ALW351" s="221"/>
      <c r="ALX351" s="221"/>
      <c r="ALY351" s="221"/>
      <c r="ALZ351" s="221"/>
      <c r="AMA351" s="221"/>
      <c r="AMB351" s="221"/>
      <c r="AMC351" s="221"/>
      <c r="AMD351" s="221"/>
      <c r="AME351" s="221"/>
      <c r="AMF351" s="221"/>
      <c r="AMG351" s="221"/>
      <c r="AMH351" s="221"/>
      <c r="AMI351" s="221"/>
      <c r="AMJ351" s="221"/>
      <c r="AMK351" s="221"/>
      <c r="AML351" s="221"/>
      <c r="AMM351" s="221"/>
      <c r="AMN351" s="221"/>
      <c r="AMO351" s="221"/>
      <c r="AMP351" s="221"/>
      <c r="AMQ351" s="221"/>
      <c r="AMR351" s="221"/>
      <c r="AMS351" s="221"/>
      <c r="AMT351" s="221"/>
      <c r="AMU351" s="221"/>
      <c r="AMV351" s="221"/>
      <c r="AMW351" s="221"/>
      <c r="AMX351" s="221"/>
      <c r="AMY351" s="221"/>
      <c r="AMZ351" s="221"/>
      <c r="ANA351" s="221"/>
      <c r="ANB351" s="221"/>
      <c r="ANC351" s="221"/>
      <c r="AND351" s="221"/>
      <c r="ANE351" s="221"/>
      <c r="ANF351" s="221"/>
      <c r="ANG351" s="221"/>
      <c r="ANH351" s="221"/>
      <c r="ANI351" s="221"/>
      <c r="ANJ351" s="221"/>
      <c r="ANK351" s="221"/>
      <c r="ANL351" s="221"/>
      <c r="ANM351" s="221"/>
      <c r="ANN351" s="221"/>
      <c r="ANO351" s="221"/>
      <c r="ANP351" s="221"/>
      <c r="ANQ351" s="221"/>
      <c r="ANR351" s="221"/>
      <c r="ANS351" s="221"/>
      <c r="ANT351" s="221"/>
      <c r="ANU351" s="221"/>
      <c r="ANV351" s="221"/>
      <c r="ANW351" s="221"/>
      <c r="ANX351" s="221"/>
      <c r="ANY351" s="221"/>
      <c r="ANZ351" s="221"/>
      <c r="AOA351" s="221"/>
      <c r="AOB351" s="221"/>
      <c r="AOC351" s="221"/>
      <c r="AOD351" s="221"/>
      <c r="AOE351" s="221"/>
      <c r="AOF351" s="221"/>
      <c r="AOG351" s="221"/>
      <c r="AOH351" s="221"/>
      <c r="AOI351" s="221"/>
      <c r="AOJ351" s="221"/>
      <c r="AOK351" s="221"/>
      <c r="AOL351" s="221"/>
      <c r="AOM351" s="221"/>
      <c r="AON351" s="221"/>
      <c r="AOO351" s="221"/>
      <c r="AOP351" s="221"/>
      <c r="AOQ351" s="221"/>
      <c r="AOR351" s="221"/>
      <c r="AOS351" s="221"/>
      <c r="AOT351" s="221"/>
      <c r="AOU351" s="221"/>
      <c r="AOV351" s="221"/>
      <c r="AOW351" s="221"/>
      <c r="AOX351" s="221"/>
      <c r="AOY351" s="221"/>
      <c r="AOZ351" s="221"/>
      <c r="APA351" s="221"/>
      <c r="APB351" s="221"/>
      <c r="APC351" s="221"/>
      <c r="APD351" s="221"/>
      <c r="APE351" s="221"/>
      <c r="APF351" s="221"/>
      <c r="APG351" s="221"/>
      <c r="APH351" s="221"/>
      <c r="API351" s="221"/>
      <c r="APJ351" s="221"/>
      <c r="APK351" s="221"/>
      <c r="APL351" s="221"/>
      <c r="APM351" s="221"/>
      <c r="APN351" s="221"/>
      <c r="APO351" s="221"/>
      <c r="APP351" s="221"/>
      <c r="APQ351" s="221"/>
      <c r="APR351" s="221"/>
      <c r="APS351" s="221"/>
      <c r="APT351" s="221"/>
      <c r="APU351" s="221"/>
      <c r="APV351" s="221"/>
      <c r="APW351" s="221"/>
      <c r="APX351" s="221"/>
      <c r="APY351" s="221"/>
      <c r="APZ351" s="221"/>
      <c r="AQA351" s="221"/>
      <c r="AQB351" s="221"/>
      <c r="AQC351" s="221"/>
      <c r="AQD351" s="221"/>
      <c r="AQE351" s="221"/>
      <c r="AQF351" s="221"/>
      <c r="AQG351" s="221"/>
      <c r="AQH351" s="221"/>
      <c r="AQI351" s="221"/>
      <c r="AQJ351" s="221"/>
      <c r="AQK351" s="221"/>
      <c r="AQL351" s="221"/>
      <c r="AQM351" s="221"/>
      <c r="AQN351" s="221"/>
      <c r="AQO351" s="221"/>
      <c r="AQP351" s="221"/>
      <c r="AQQ351" s="221"/>
      <c r="AQR351" s="221"/>
      <c r="AQS351" s="221"/>
      <c r="AQT351" s="221"/>
      <c r="AQU351" s="221"/>
      <c r="AQV351" s="221"/>
      <c r="AQW351" s="221"/>
      <c r="AQX351" s="221"/>
      <c r="AQY351" s="221"/>
      <c r="AQZ351" s="221"/>
      <c r="ARA351" s="221"/>
      <c r="ARB351" s="221"/>
      <c r="ARC351" s="221"/>
      <c r="ARD351" s="221"/>
      <c r="ARE351" s="221"/>
      <c r="ARF351" s="221"/>
      <c r="ARG351" s="221"/>
      <c r="ARH351" s="221"/>
      <c r="ARI351" s="221"/>
      <c r="ARJ351" s="221"/>
      <c r="ARK351" s="221"/>
      <c r="ARL351" s="221"/>
      <c r="ARM351" s="221"/>
      <c r="ARN351" s="221"/>
      <c r="ARO351" s="221"/>
      <c r="ARP351" s="221"/>
      <c r="ARQ351" s="221"/>
      <c r="ARR351" s="221"/>
      <c r="ARS351" s="221"/>
      <c r="ART351" s="221"/>
      <c r="ARU351" s="221"/>
      <c r="ARV351" s="221"/>
      <c r="ARW351" s="221"/>
      <c r="ARX351" s="221"/>
      <c r="ARY351" s="221"/>
      <c r="ARZ351" s="221"/>
      <c r="ASA351" s="221"/>
      <c r="ASB351" s="221"/>
      <c r="ASC351" s="221"/>
      <c r="ASD351" s="221"/>
      <c r="ASE351" s="221"/>
      <c r="ASF351" s="221"/>
      <c r="ASG351" s="221"/>
      <c r="ASH351" s="221"/>
      <c r="ASI351" s="221"/>
      <c r="ASJ351" s="221"/>
      <c r="ASK351" s="221"/>
      <c r="ASL351" s="221"/>
      <c r="ASM351" s="221"/>
      <c r="ASN351" s="221"/>
      <c r="ASO351" s="221"/>
      <c r="ASP351" s="221"/>
      <c r="ASQ351" s="221"/>
      <c r="ASR351" s="221"/>
      <c r="ASS351" s="221"/>
      <c r="AST351" s="221"/>
      <c r="ASU351" s="221"/>
      <c r="ASV351" s="221"/>
      <c r="ASW351" s="221"/>
      <c r="ASX351" s="221"/>
      <c r="ASY351" s="221"/>
      <c r="ASZ351" s="221"/>
      <c r="ATA351" s="221"/>
      <c r="ATB351" s="221"/>
      <c r="ATC351" s="221"/>
      <c r="ATD351" s="221"/>
      <c r="ATE351" s="221"/>
      <c r="ATF351" s="221"/>
      <c r="ATG351" s="221"/>
      <c r="ATH351" s="221"/>
      <c r="ATI351" s="221"/>
      <c r="ATJ351" s="221"/>
      <c r="ATK351" s="221"/>
      <c r="ATL351" s="221"/>
      <c r="ATM351" s="221"/>
      <c r="ATN351" s="221"/>
      <c r="ATO351" s="221"/>
      <c r="ATP351" s="221"/>
      <c r="ATQ351" s="221"/>
      <c r="ATR351" s="221"/>
      <c r="ATS351" s="221"/>
      <c r="ATT351" s="221"/>
      <c r="ATU351" s="221"/>
      <c r="ATV351" s="221"/>
      <c r="ATW351" s="221"/>
      <c r="ATX351" s="221"/>
      <c r="ATY351" s="221"/>
      <c r="ATZ351" s="221"/>
      <c r="AUA351" s="221"/>
      <c r="AUB351" s="221"/>
      <c r="AUC351" s="221"/>
      <c r="AUD351" s="221"/>
      <c r="AUE351" s="221"/>
      <c r="AUF351" s="221"/>
      <c r="AUG351" s="221"/>
      <c r="AUH351" s="221"/>
      <c r="AUI351" s="221"/>
      <c r="AUJ351" s="221"/>
      <c r="AUK351" s="221"/>
      <c r="AUL351" s="221"/>
      <c r="AUM351" s="221"/>
      <c r="AUN351" s="221"/>
      <c r="AUO351" s="221"/>
      <c r="AUP351" s="221"/>
      <c r="AUQ351" s="221"/>
      <c r="AUR351" s="221"/>
      <c r="AUS351" s="221"/>
      <c r="AUT351" s="221"/>
      <c r="AUU351" s="221"/>
      <c r="AUV351" s="221"/>
      <c r="AUW351" s="221"/>
      <c r="AUX351" s="221"/>
      <c r="AUY351" s="221"/>
      <c r="AUZ351" s="221"/>
      <c r="AVA351" s="221"/>
      <c r="AVB351" s="221"/>
      <c r="AVC351" s="221"/>
      <c r="AVD351" s="221"/>
      <c r="AVE351" s="221"/>
      <c r="AVF351" s="221"/>
      <c r="AVG351" s="221"/>
      <c r="AVH351" s="221"/>
      <c r="AVI351" s="221"/>
      <c r="AVJ351" s="221"/>
      <c r="AVK351" s="221"/>
      <c r="AVL351" s="221"/>
      <c r="AVM351" s="221"/>
      <c r="AVN351" s="221"/>
      <c r="AVO351" s="221"/>
      <c r="AVP351" s="221"/>
      <c r="AVQ351" s="221"/>
      <c r="AVR351" s="221"/>
      <c r="AVS351" s="221"/>
      <c r="AVT351" s="221"/>
      <c r="AVU351" s="221"/>
      <c r="AVV351" s="221"/>
      <c r="AVW351" s="221"/>
      <c r="AVX351" s="221"/>
      <c r="AVY351" s="221"/>
      <c r="AVZ351" s="221"/>
      <c r="AWA351" s="221"/>
      <c r="AWB351" s="221"/>
      <c r="AWC351" s="221"/>
      <c r="AWD351" s="221"/>
      <c r="AWE351" s="221"/>
      <c r="AWF351" s="221"/>
      <c r="AWG351" s="221"/>
      <c r="AWH351" s="221"/>
      <c r="AWI351" s="221"/>
      <c r="AWJ351" s="221"/>
      <c r="AWK351" s="221"/>
      <c r="AWL351" s="221"/>
      <c r="AWM351" s="221"/>
      <c r="AWN351" s="221"/>
      <c r="AWO351" s="221"/>
      <c r="AWP351" s="221"/>
      <c r="AWQ351" s="221"/>
      <c r="AWR351" s="221"/>
      <c r="AWS351" s="221"/>
      <c r="AWT351" s="221"/>
      <c r="AWU351" s="221"/>
      <c r="AWV351" s="221"/>
      <c r="AWW351" s="221"/>
      <c r="AWX351" s="221"/>
      <c r="AWY351" s="221"/>
      <c r="AWZ351" s="221"/>
      <c r="AXA351" s="221"/>
      <c r="AXB351" s="221"/>
      <c r="AXC351" s="221"/>
      <c r="AXD351" s="221"/>
      <c r="AXE351" s="221"/>
      <c r="AXF351" s="221"/>
      <c r="AXG351" s="221"/>
      <c r="AXH351" s="221"/>
      <c r="AXI351" s="221"/>
      <c r="AXJ351" s="221"/>
      <c r="AXK351" s="221"/>
      <c r="AXL351" s="221"/>
      <c r="AXM351" s="221"/>
      <c r="AXN351" s="221"/>
      <c r="AXO351" s="221"/>
      <c r="AXP351" s="221"/>
      <c r="AXQ351" s="221"/>
      <c r="AXR351" s="221"/>
      <c r="AXS351" s="221"/>
      <c r="AXT351" s="221"/>
      <c r="AXU351" s="221"/>
      <c r="AXV351" s="221"/>
      <c r="AXW351" s="221"/>
      <c r="AXX351" s="221"/>
      <c r="AXY351" s="221"/>
      <c r="AXZ351" s="221"/>
      <c r="AYA351" s="221"/>
      <c r="AYB351" s="221"/>
      <c r="AYC351" s="221"/>
      <c r="AYD351" s="221"/>
      <c r="AYE351" s="221"/>
      <c r="AYF351" s="221"/>
      <c r="AYG351" s="221"/>
      <c r="AYH351" s="221"/>
      <c r="AYI351" s="221"/>
      <c r="AYJ351" s="221"/>
      <c r="AYK351" s="221"/>
      <c r="AYL351" s="221"/>
      <c r="AYM351" s="221"/>
      <c r="AYN351" s="221"/>
      <c r="AYO351" s="221"/>
      <c r="AYP351" s="221"/>
      <c r="AYQ351" s="221"/>
      <c r="AYR351" s="221"/>
      <c r="AYS351" s="221"/>
      <c r="AYT351" s="221"/>
      <c r="AYU351" s="221"/>
      <c r="AYV351" s="221"/>
      <c r="AYW351" s="221"/>
      <c r="AYX351" s="221"/>
      <c r="AYY351" s="221"/>
      <c r="AYZ351" s="221"/>
      <c r="AZA351" s="221"/>
      <c r="AZB351" s="221"/>
      <c r="AZC351" s="221"/>
      <c r="AZD351" s="221"/>
      <c r="AZE351" s="221"/>
      <c r="AZF351" s="221"/>
      <c r="AZG351" s="221"/>
      <c r="AZH351" s="221"/>
      <c r="AZI351" s="221"/>
      <c r="AZJ351" s="221"/>
      <c r="AZK351" s="221"/>
      <c r="AZL351" s="221"/>
      <c r="AZM351" s="221"/>
      <c r="AZN351" s="221"/>
      <c r="AZO351" s="221"/>
      <c r="AZP351" s="221"/>
      <c r="AZQ351" s="221"/>
      <c r="AZR351" s="221"/>
      <c r="AZS351" s="221"/>
      <c r="AZT351" s="221"/>
      <c r="AZU351" s="221"/>
      <c r="AZV351" s="221"/>
      <c r="AZW351" s="221"/>
      <c r="AZX351" s="221"/>
      <c r="AZY351" s="221"/>
      <c r="AZZ351" s="221"/>
      <c r="BAA351" s="221"/>
      <c r="BAB351" s="221"/>
      <c r="BAC351" s="221"/>
      <c r="BAD351" s="221"/>
      <c r="BAE351" s="221"/>
      <c r="BAF351" s="221"/>
      <c r="BAG351" s="221"/>
      <c r="BAH351" s="221"/>
      <c r="BAI351" s="221"/>
      <c r="BAJ351" s="221"/>
      <c r="BAK351" s="221"/>
      <c r="BAL351" s="221"/>
      <c r="BAM351" s="221"/>
      <c r="BAN351" s="221"/>
      <c r="BAO351" s="221"/>
      <c r="BAP351" s="221"/>
      <c r="BAQ351" s="221"/>
      <c r="BAR351" s="221"/>
      <c r="BAS351" s="221"/>
      <c r="BAT351" s="221"/>
      <c r="BAU351" s="221"/>
      <c r="BAV351" s="221"/>
      <c r="BAW351" s="221"/>
      <c r="BAX351" s="221"/>
      <c r="BAY351" s="221"/>
      <c r="BAZ351" s="221"/>
      <c r="BBA351" s="221"/>
      <c r="BBB351" s="221"/>
      <c r="BBC351" s="221"/>
      <c r="BBD351" s="221"/>
      <c r="BBE351" s="221"/>
      <c r="BBF351" s="221"/>
      <c r="BBG351" s="221"/>
      <c r="BBH351" s="221"/>
      <c r="BBI351" s="221"/>
      <c r="BBJ351" s="221"/>
      <c r="BBK351" s="221"/>
      <c r="BBL351" s="221"/>
      <c r="BBM351" s="221"/>
      <c r="BBN351" s="221"/>
      <c r="BBO351" s="221"/>
      <c r="BBP351" s="221"/>
      <c r="BBQ351" s="221"/>
      <c r="BBR351" s="221"/>
      <c r="BBS351" s="221"/>
      <c r="BBT351" s="221"/>
      <c r="BBU351" s="221"/>
      <c r="BBV351" s="221"/>
      <c r="BBW351" s="221"/>
      <c r="BBX351" s="221"/>
      <c r="BBY351" s="221"/>
      <c r="BBZ351" s="221"/>
      <c r="BCA351" s="221"/>
      <c r="BCB351" s="221"/>
      <c r="BCC351" s="221"/>
      <c r="BCD351" s="221"/>
      <c r="BCE351" s="221"/>
      <c r="BCF351" s="221"/>
      <c r="BCG351" s="221"/>
      <c r="BCH351" s="221"/>
      <c r="BCI351" s="221"/>
      <c r="BCJ351" s="221"/>
      <c r="BCK351" s="221"/>
      <c r="BCL351" s="221"/>
      <c r="BCM351" s="221"/>
      <c r="BCN351" s="221"/>
      <c r="BCO351" s="221"/>
      <c r="BCP351" s="221"/>
      <c r="BCQ351" s="221"/>
      <c r="BCR351" s="221"/>
      <c r="BCS351" s="221"/>
      <c r="BCT351" s="221"/>
      <c r="BCU351" s="221"/>
      <c r="BCV351" s="221"/>
      <c r="BCW351" s="221"/>
      <c r="BCX351" s="221"/>
      <c r="BCY351" s="221"/>
      <c r="BCZ351" s="221"/>
      <c r="BDA351" s="221"/>
      <c r="BDB351" s="221"/>
      <c r="BDC351" s="221"/>
      <c r="BDD351" s="221"/>
      <c r="BDE351" s="221"/>
      <c r="BDF351" s="221"/>
      <c r="BDG351" s="221"/>
      <c r="BDH351" s="221"/>
      <c r="BDI351" s="221"/>
      <c r="BDJ351" s="221"/>
      <c r="BDK351" s="221"/>
      <c r="BDL351" s="221"/>
      <c r="BDM351" s="221"/>
      <c r="BDN351" s="221"/>
      <c r="BDO351" s="221"/>
      <c r="BDP351" s="221"/>
      <c r="BDQ351" s="221"/>
      <c r="BDR351" s="221"/>
      <c r="BDS351" s="221"/>
      <c r="BDT351" s="221"/>
      <c r="BDU351" s="221"/>
      <c r="BDV351" s="221"/>
      <c r="BDW351" s="221"/>
      <c r="BDX351" s="221"/>
      <c r="BDY351" s="221"/>
      <c r="BDZ351" s="221"/>
      <c r="BEA351" s="221"/>
      <c r="BEB351" s="221"/>
      <c r="BEC351" s="221"/>
      <c r="BED351" s="221"/>
      <c r="BEE351" s="221"/>
      <c r="BEF351" s="221"/>
      <c r="BEG351" s="221"/>
      <c r="BEH351" s="221"/>
      <c r="BEI351" s="221"/>
      <c r="BEJ351" s="221"/>
      <c r="BEK351" s="221"/>
      <c r="BEL351" s="221"/>
      <c r="BEM351" s="221"/>
      <c r="BEN351" s="221"/>
      <c r="BEO351" s="221"/>
      <c r="BEP351" s="221"/>
      <c r="BEQ351" s="221"/>
      <c r="BER351" s="221"/>
      <c r="BES351" s="221"/>
      <c r="BET351" s="221"/>
      <c r="BEU351" s="221"/>
      <c r="BEV351" s="221"/>
      <c r="BEW351" s="221"/>
      <c r="BEX351" s="221"/>
      <c r="BEY351" s="221"/>
      <c r="BEZ351" s="221"/>
      <c r="BFA351" s="221"/>
      <c r="BFB351" s="221"/>
      <c r="BFC351" s="221"/>
      <c r="BFD351" s="221"/>
      <c r="BFE351" s="221"/>
      <c r="BFF351" s="221"/>
      <c r="BFG351" s="221"/>
      <c r="BFH351" s="221"/>
      <c r="BFI351" s="221"/>
      <c r="BFJ351" s="221"/>
      <c r="BFK351" s="221"/>
      <c r="BFL351" s="221"/>
      <c r="BFM351" s="221"/>
      <c r="BFN351" s="221"/>
      <c r="BFO351" s="221"/>
      <c r="BFP351" s="221"/>
      <c r="BFQ351" s="221"/>
      <c r="BFR351" s="221"/>
      <c r="BFS351" s="221"/>
      <c r="BFT351" s="221"/>
      <c r="BFU351" s="221"/>
      <c r="BFV351" s="221"/>
      <c r="BFW351" s="221"/>
      <c r="BFX351" s="221"/>
      <c r="BFY351" s="221"/>
      <c r="BFZ351" s="221"/>
      <c r="BGA351" s="221"/>
      <c r="BGB351" s="221"/>
      <c r="BGC351" s="221"/>
      <c r="BGD351" s="221"/>
      <c r="BGE351" s="221"/>
      <c r="BGF351" s="221"/>
      <c r="BGG351" s="221"/>
      <c r="BGH351" s="221"/>
      <c r="BGI351" s="221"/>
      <c r="BGJ351" s="221"/>
      <c r="BGK351" s="221"/>
      <c r="BGL351" s="221"/>
      <c r="BGM351" s="221"/>
      <c r="BGN351" s="221"/>
      <c r="BGO351" s="221"/>
      <c r="BGP351" s="221"/>
      <c r="BGQ351" s="221"/>
      <c r="BGR351" s="221"/>
      <c r="BGS351" s="221"/>
      <c r="BGT351" s="221"/>
      <c r="BGU351" s="221"/>
      <c r="BGV351" s="221"/>
      <c r="BGW351" s="221"/>
      <c r="BGX351" s="221"/>
      <c r="BGY351" s="221"/>
      <c r="BGZ351" s="221"/>
      <c r="BHA351" s="221"/>
      <c r="BHB351" s="221"/>
      <c r="BHC351" s="221"/>
      <c r="BHD351" s="221"/>
      <c r="BHE351" s="221"/>
      <c r="BHF351" s="221"/>
      <c r="BHG351" s="221"/>
      <c r="BHH351" s="221"/>
      <c r="BHI351" s="221"/>
      <c r="BHJ351" s="221"/>
      <c r="BHK351" s="221"/>
      <c r="BHL351" s="221"/>
      <c r="BHM351" s="221"/>
      <c r="BHN351" s="221"/>
      <c r="BHO351" s="221"/>
      <c r="BHP351" s="221"/>
      <c r="BHQ351" s="221"/>
      <c r="BHR351" s="221"/>
      <c r="BHS351" s="221"/>
      <c r="BHT351" s="221"/>
      <c r="BHU351" s="221"/>
      <c r="BHV351" s="221"/>
      <c r="BHW351" s="221"/>
      <c r="BHX351" s="221"/>
      <c r="BHY351" s="221"/>
      <c r="BHZ351" s="221"/>
      <c r="BIA351" s="221"/>
      <c r="BIB351" s="221"/>
      <c r="BIC351" s="221"/>
      <c r="BID351" s="221"/>
      <c r="BIE351" s="221"/>
      <c r="BIF351" s="221"/>
      <c r="BIG351" s="221"/>
      <c r="BIH351" s="221"/>
      <c r="BII351" s="221"/>
      <c r="BIJ351" s="221"/>
      <c r="BIK351" s="221"/>
      <c r="BIL351" s="221"/>
      <c r="BIM351" s="221"/>
      <c r="BIN351" s="221"/>
      <c r="BIO351" s="221"/>
      <c r="BIP351" s="221"/>
      <c r="BIQ351" s="221"/>
      <c r="BIR351" s="221"/>
      <c r="BIS351" s="221"/>
      <c r="BIT351" s="221"/>
      <c r="BIU351" s="221"/>
      <c r="BIV351" s="221"/>
      <c r="BIW351" s="221"/>
      <c r="BIX351" s="221"/>
      <c r="BIY351" s="221"/>
      <c r="BIZ351" s="221"/>
      <c r="BJA351" s="221"/>
      <c r="BJB351" s="221"/>
      <c r="BJC351" s="221"/>
      <c r="BJD351" s="221"/>
      <c r="BJE351" s="221"/>
      <c r="BJF351" s="221"/>
      <c r="BJG351" s="221"/>
      <c r="BJH351" s="221"/>
      <c r="BJI351" s="221"/>
      <c r="BJJ351" s="221"/>
      <c r="BJK351" s="221"/>
      <c r="BJL351" s="221"/>
      <c r="BJM351" s="221"/>
      <c r="BJN351" s="221"/>
      <c r="BJO351" s="221"/>
      <c r="BJP351" s="221"/>
      <c r="BJQ351" s="221"/>
      <c r="BJR351" s="221"/>
      <c r="BJS351" s="221"/>
      <c r="BJT351" s="221"/>
      <c r="BJU351" s="221"/>
      <c r="BJV351" s="221"/>
      <c r="BJW351" s="221"/>
      <c r="BJX351" s="221"/>
      <c r="BJY351" s="221"/>
      <c r="BJZ351" s="221"/>
      <c r="BKA351" s="221"/>
      <c r="BKB351" s="221"/>
      <c r="BKC351" s="221"/>
      <c r="BKD351" s="221"/>
      <c r="BKE351" s="221"/>
      <c r="BKF351" s="221"/>
      <c r="BKG351" s="221"/>
      <c r="BKH351" s="221"/>
      <c r="BKI351" s="221"/>
      <c r="BKJ351" s="221"/>
      <c r="BKK351" s="221"/>
      <c r="BKL351" s="221"/>
      <c r="BKM351" s="221"/>
      <c r="BKN351" s="221"/>
      <c r="BKO351" s="221"/>
      <c r="BKP351" s="221"/>
      <c r="BKQ351" s="221"/>
      <c r="BKR351" s="221"/>
      <c r="BKS351" s="221"/>
      <c r="BKT351" s="221"/>
      <c r="BKU351" s="221"/>
      <c r="BKV351" s="221"/>
      <c r="BKW351" s="221"/>
      <c r="BKX351" s="221"/>
      <c r="BKY351" s="221"/>
      <c r="BKZ351" s="221"/>
      <c r="BLA351" s="221"/>
      <c r="BLB351" s="221"/>
      <c r="BLC351" s="221"/>
      <c r="BLD351" s="221"/>
      <c r="BLE351" s="221"/>
      <c r="BLF351" s="221"/>
      <c r="BLG351" s="221"/>
      <c r="BLH351" s="221"/>
      <c r="BLI351" s="221"/>
      <c r="BLJ351" s="221"/>
      <c r="BLK351" s="221"/>
      <c r="BLL351" s="221"/>
      <c r="BLM351" s="221"/>
      <c r="BLN351" s="221"/>
      <c r="BLO351" s="221"/>
      <c r="BLP351" s="221"/>
      <c r="BLQ351" s="221"/>
      <c r="BLR351" s="221"/>
      <c r="BLS351" s="221"/>
      <c r="BLT351" s="221"/>
      <c r="BLU351" s="221"/>
      <c r="BLV351" s="221"/>
      <c r="BLW351" s="221"/>
      <c r="BLX351" s="221"/>
      <c r="BLY351" s="221"/>
      <c r="BLZ351" s="221"/>
      <c r="BMA351" s="221"/>
      <c r="BMB351" s="221"/>
      <c r="BMC351" s="221"/>
      <c r="BMD351" s="221"/>
      <c r="BME351" s="221"/>
      <c r="BMF351" s="221"/>
      <c r="BMG351" s="221"/>
      <c r="BMH351" s="221"/>
      <c r="BMI351" s="221"/>
      <c r="BMJ351" s="221"/>
      <c r="BMK351" s="221"/>
      <c r="BML351" s="221"/>
      <c r="BMM351" s="221"/>
      <c r="BMN351" s="221"/>
      <c r="BMO351" s="221"/>
      <c r="BMP351" s="221"/>
      <c r="BMQ351" s="221"/>
      <c r="BMR351" s="221"/>
      <c r="BMS351" s="221"/>
      <c r="BMT351" s="221"/>
      <c r="BMU351" s="221"/>
      <c r="BMV351" s="221"/>
      <c r="BMW351" s="221"/>
      <c r="BMX351" s="221"/>
      <c r="BMY351" s="221"/>
      <c r="BMZ351" s="221"/>
      <c r="BNA351" s="221"/>
      <c r="BNB351" s="221"/>
      <c r="BNC351" s="221"/>
      <c r="BND351" s="221"/>
      <c r="BNE351" s="221"/>
      <c r="BNF351" s="221"/>
      <c r="BNG351" s="221"/>
      <c r="BNH351" s="221"/>
      <c r="BNI351" s="221"/>
      <c r="BNJ351" s="221"/>
      <c r="BNK351" s="221"/>
      <c r="BNL351" s="221"/>
      <c r="BNM351" s="221"/>
      <c r="BNN351" s="221"/>
      <c r="BNO351" s="221"/>
      <c r="BNP351" s="221"/>
      <c r="BNQ351" s="221"/>
      <c r="BNR351" s="221"/>
      <c r="BNS351" s="221"/>
      <c r="BNT351" s="221"/>
      <c r="BNU351" s="221"/>
      <c r="BNV351" s="221"/>
      <c r="BNW351" s="221"/>
      <c r="BNX351" s="221"/>
      <c r="BNY351" s="221"/>
      <c r="BNZ351" s="221"/>
      <c r="BOA351" s="221"/>
      <c r="BOB351" s="221"/>
      <c r="BOC351" s="221"/>
      <c r="BOD351" s="221"/>
      <c r="BOE351" s="221"/>
      <c r="BOF351" s="221"/>
      <c r="BOG351" s="221"/>
      <c r="BOH351" s="221"/>
      <c r="BOI351" s="221"/>
      <c r="BOJ351" s="221"/>
      <c r="BOK351" s="221"/>
      <c r="BOL351" s="221"/>
      <c r="BOM351" s="221"/>
      <c r="BON351" s="221"/>
      <c r="BOO351" s="221"/>
      <c r="BOP351" s="221"/>
      <c r="BOQ351" s="221"/>
      <c r="BOR351" s="221"/>
      <c r="BOS351" s="221"/>
      <c r="BOT351" s="221"/>
      <c r="BOU351" s="221"/>
      <c r="BOV351" s="221"/>
      <c r="BOW351" s="221"/>
      <c r="BOX351" s="221"/>
      <c r="BOY351" s="221"/>
      <c r="BOZ351" s="221"/>
      <c r="BPA351" s="221"/>
      <c r="BPB351" s="221"/>
      <c r="BPC351" s="221"/>
      <c r="BPD351" s="221"/>
      <c r="BPE351" s="221"/>
      <c r="BPF351" s="221"/>
      <c r="BPG351" s="221"/>
      <c r="BPH351" s="221"/>
      <c r="BPI351" s="221"/>
      <c r="BPJ351" s="221"/>
      <c r="BPK351" s="221"/>
      <c r="BPL351" s="221"/>
      <c r="BPM351" s="221"/>
      <c r="BPN351" s="221"/>
      <c r="BPO351" s="221"/>
      <c r="BPP351" s="221"/>
      <c r="BPQ351" s="221"/>
      <c r="BPR351" s="221"/>
      <c r="BPS351" s="221"/>
      <c r="BPT351" s="221"/>
      <c r="BPU351" s="221"/>
      <c r="BPV351" s="221"/>
      <c r="BPW351" s="221"/>
      <c r="BPX351" s="221"/>
      <c r="BPY351" s="221"/>
      <c r="BPZ351" s="221"/>
      <c r="BQA351" s="221"/>
      <c r="BQB351" s="221"/>
      <c r="BQC351" s="221"/>
      <c r="BQD351" s="221"/>
      <c r="BQE351" s="221"/>
      <c r="BQF351" s="221"/>
      <c r="BQG351" s="221"/>
      <c r="BQH351" s="221"/>
      <c r="BQI351" s="221"/>
      <c r="BQJ351" s="221"/>
      <c r="BQK351" s="221"/>
      <c r="BQL351" s="221"/>
      <c r="BQM351" s="221"/>
      <c r="BQN351" s="221"/>
      <c r="BQO351" s="221"/>
      <c r="BQP351" s="221"/>
      <c r="BQQ351" s="221"/>
      <c r="BQR351" s="221"/>
      <c r="BQS351" s="221"/>
      <c r="BQT351" s="221"/>
      <c r="BQU351" s="221"/>
      <c r="BQV351" s="221"/>
      <c r="BQW351" s="221"/>
      <c r="BQX351" s="221"/>
      <c r="BQY351" s="221"/>
      <c r="BQZ351" s="221"/>
      <c r="BRA351" s="221"/>
      <c r="BRB351" s="221"/>
      <c r="BRC351" s="221"/>
      <c r="BRD351" s="221"/>
      <c r="BRE351" s="221"/>
      <c r="BRF351" s="221"/>
      <c r="BRG351" s="221"/>
      <c r="BRH351" s="221"/>
      <c r="BRI351" s="221"/>
      <c r="BRJ351" s="221"/>
      <c r="BRK351" s="221"/>
      <c r="BRL351" s="221"/>
      <c r="BRM351" s="221"/>
      <c r="BRN351" s="221"/>
      <c r="BRO351" s="221"/>
      <c r="BRP351" s="221"/>
      <c r="BRQ351" s="221"/>
      <c r="BRR351" s="221"/>
      <c r="BRS351" s="221"/>
      <c r="BRT351" s="221"/>
      <c r="BRU351" s="221"/>
      <c r="BRV351" s="221"/>
      <c r="BRW351" s="221"/>
      <c r="BRX351" s="221"/>
      <c r="BRY351" s="221"/>
      <c r="BRZ351" s="221"/>
      <c r="BSA351" s="221"/>
      <c r="BSB351" s="221"/>
      <c r="BSC351" s="221"/>
      <c r="BSD351" s="221"/>
      <c r="BSE351" s="221"/>
      <c r="BSF351" s="221"/>
      <c r="BSG351" s="221"/>
      <c r="BSH351" s="221"/>
      <c r="BSI351" s="221"/>
      <c r="BSJ351" s="221"/>
      <c r="BSK351" s="221"/>
      <c r="BSL351" s="221"/>
      <c r="BSM351" s="221"/>
      <c r="BSN351" s="221"/>
      <c r="BSO351" s="221"/>
      <c r="BSP351" s="221"/>
      <c r="BSQ351" s="221"/>
      <c r="BSR351" s="221"/>
      <c r="BSS351" s="221"/>
      <c r="BST351" s="221"/>
      <c r="BSU351" s="221"/>
      <c r="BSV351" s="221"/>
      <c r="BSW351" s="221"/>
      <c r="BSX351" s="221"/>
      <c r="BSY351" s="221"/>
      <c r="BSZ351" s="221"/>
      <c r="BTA351" s="221"/>
      <c r="BTB351" s="221"/>
      <c r="BTC351" s="221"/>
      <c r="BTD351" s="221"/>
      <c r="BTE351" s="221"/>
      <c r="BTF351" s="221"/>
      <c r="BTG351" s="221"/>
      <c r="BTH351" s="221"/>
      <c r="BTI351" s="221"/>
      <c r="BTJ351" s="221"/>
      <c r="BTK351" s="221"/>
      <c r="BTL351" s="221"/>
      <c r="BTM351" s="221"/>
      <c r="BTN351" s="221"/>
      <c r="BTO351" s="221"/>
      <c r="BTP351" s="221"/>
      <c r="BTQ351" s="221"/>
      <c r="BTR351" s="221"/>
      <c r="BTS351" s="221"/>
      <c r="BTT351" s="221"/>
      <c r="BTU351" s="221"/>
      <c r="BTV351" s="221"/>
      <c r="BTW351" s="221"/>
      <c r="BTX351" s="221"/>
      <c r="BTY351" s="221"/>
      <c r="BTZ351" s="221"/>
      <c r="BUA351" s="221"/>
      <c r="BUB351" s="221"/>
      <c r="BUC351" s="221"/>
      <c r="BUD351" s="221"/>
      <c r="BUE351" s="221"/>
      <c r="BUF351" s="221"/>
      <c r="BUG351" s="221"/>
      <c r="BUH351" s="221"/>
      <c r="BUI351" s="221"/>
      <c r="BUJ351" s="221"/>
      <c r="BUK351" s="221"/>
      <c r="BUL351" s="221"/>
      <c r="BUM351" s="221"/>
      <c r="BUN351" s="221"/>
      <c r="BUO351" s="221"/>
      <c r="BUP351" s="221"/>
      <c r="BUQ351" s="221"/>
      <c r="BUR351" s="221"/>
      <c r="BUS351" s="221"/>
      <c r="BUT351" s="221"/>
      <c r="BUU351" s="221"/>
      <c r="BUV351" s="221"/>
      <c r="BUW351" s="221"/>
      <c r="BUX351" s="221"/>
      <c r="BUY351" s="221"/>
      <c r="BUZ351" s="221"/>
      <c r="BVA351" s="221"/>
      <c r="BVB351" s="221"/>
      <c r="BVC351" s="221"/>
      <c r="BVD351" s="221"/>
      <c r="BVE351" s="221"/>
      <c r="BVF351" s="221"/>
      <c r="BVG351" s="221"/>
      <c r="BVH351" s="221"/>
      <c r="BVI351" s="221"/>
      <c r="BVJ351" s="221"/>
      <c r="BVK351" s="221"/>
      <c r="BVL351" s="221"/>
      <c r="BVM351" s="221"/>
      <c r="BVN351" s="221"/>
      <c r="BVO351" s="221"/>
      <c r="BVP351" s="221"/>
      <c r="BVQ351" s="221"/>
      <c r="BVR351" s="221"/>
      <c r="BVS351" s="221"/>
      <c r="BVT351" s="221"/>
      <c r="BVU351" s="221"/>
      <c r="BVV351" s="221"/>
      <c r="BVW351" s="221"/>
      <c r="BVX351" s="221"/>
      <c r="BVY351" s="221"/>
      <c r="BVZ351" s="221"/>
      <c r="BWA351" s="221"/>
      <c r="BWB351" s="221"/>
      <c r="BWC351" s="221"/>
      <c r="BWD351" s="221"/>
      <c r="BWE351" s="221"/>
      <c r="BWF351" s="221"/>
      <c r="BWG351" s="221"/>
      <c r="BWH351" s="221"/>
      <c r="BWI351" s="221"/>
      <c r="BWJ351" s="221"/>
      <c r="BWK351" s="221"/>
      <c r="BWL351" s="221"/>
      <c r="BWM351" s="221"/>
      <c r="BWN351" s="221"/>
      <c r="BWO351" s="221"/>
      <c r="BWP351" s="221"/>
      <c r="BWQ351" s="221"/>
      <c r="BWR351" s="221"/>
      <c r="BWS351" s="221"/>
      <c r="BWT351" s="221"/>
      <c r="BWU351" s="221"/>
      <c r="BWV351" s="221"/>
      <c r="BWW351" s="221"/>
      <c r="BWX351" s="221"/>
      <c r="BWY351" s="221"/>
      <c r="BWZ351" s="221"/>
      <c r="BXA351" s="221"/>
      <c r="BXB351" s="221"/>
      <c r="BXC351" s="221"/>
      <c r="BXD351" s="221"/>
      <c r="BXE351" s="221"/>
      <c r="BXF351" s="221"/>
      <c r="BXG351" s="221"/>
      <c r="BXH351" s="221"/>
      <c r="BXI351" s="221"/>
      <c r="BXJ351" s="221"/>
      <c r="BXK351" s="221"/>
      <c r="BXL351" s="221"/>
      <c r="BXM351" s="221"/>
      <c r="BXN351" s="221"/>
      <c r="BXO351" s="221"/>
      <c r="BXP351" s="221"/>
      <c r="BXQ351" s="221"/>
      <c r="BXR351" s="221"/>
      <c r="BXS351" s="221"/>
      <c r="BXT351" s="221"/>
      <c r="BXU351" s="221"/>
      <c r="BXV351" s="221"/>
      <c r="BXW351" s="221"/>
      <c r="BXX351" s="221"/>
      <c r="BXY351" s="221"/>
      <c r="BXZ351" s="221"/>
      <c r="BYA351" s="221"/>
      <c r="BYB351" s="221"/>
      <c r="BYC351" s="221"/>
      <c r="BYD351" s="221"/>
      <c r="BYE351" s="221"/>
      <c r="BYF351" s="221"/>
      <c r="BYG351" s="221"/>
      <c r="BYH351" s="221"/>
      <c r="BYI351" s="221"/>
      <c r="BYJ351" s="221"/>
      <c r="BYK351" s="221"/>
      <c r="BYL351" s="221"/>
      <c r="BYM351" s="221"/>
      <c r="BYN351" s="221"/>
      <c r="BYO351" s="221"/>
      <c r="BYP351" s="221"/>
      <c r="BYQ351" s="221"/>
      <c r="BYR351" s="221"/>
      <c r="BYS351" s="221"/>
      <c r="BYT351" s="221"/>
      <c r="BYU351" s="221"/>
      <c r="BYV351" s="221"/>
      <c r="BYW351" s="221"/>
      <c r="BYX351" s="221"/>
      <c r="BYY351" s="221"/>
      <c r="BYZ351" s="221"/>
      <c r="BZA351" s="221"/>
      <c r="BZB351" s="221"/>
      <c r="BZC351" s="221"/>
      <c r="BZD351" s="221"/>
      <c r="BZE351" s="221"/>
      <c r="BZF351" s="221"/>
      <c r="BZG351" s="221"/>
      <c r="BZH351" s="221"/>
      <c r="BZI351" s="221"/>
      <c r="BZJ351" s="221"/>
      <c r="BZK351" s="221"/>
      <c r="BZL351" s="221"/>
      <c r="BZM351" s="221"/>
      <c r="BZN351" s="221"/>
      <c r="BZO351" s="221"/>
      <c r="BZP351" s="221"/>
      <c r="BZQ351" s="221"/>
      <c r="BZR351" s="221"/>
      <c r="BZS351" s="221"/>
      <c r="BZT351" s="221"/>
      <c r="BZU351" s="221"/>
      <c r="BZV351" s="221"/>
      <c r="BZW351" s="221"/>
      <c r="BZX351" s="221"/>
      <c r="BZY351" s="221"/>
      <c r="BZZ351" s="221"/>
      <c r="CAA351" s="221"/>
      <c r="CAB351" s="221"/>
      <c r="CAC351" s="221"/>
      <c r="CAD351" s="221"/>
      <c r="CAE351" s="221"/>
      <c r="CAF351" s="221"/>
      <c r="CAG351" s="221"/>
      <c r="CAH351" s="221"/>
      <c r="CAI351" s="221"/>
      <c r="CAJ351" s="221"/>
      <c r="CAK351" s="221"/>
      <c r="CAL351" s="221"/>
      <c r="CAM351" s="221"/>
      <c r="CAN351" s="221"/>
      <c r="CAO351" s="221"/>
      <c r="CAP351" s="221"/>
      <c r="CAQ351" s="221"/>
      <c r="CAR351" s="221"/>
      <c r="CAS351" s="221"/>
      <c r="CAT351" s="221"/>
      <c r="CAU351" s="221"/>
      <c r="CAV351" s="221"/>
      <c r="CAW351" s="221"/>
      <c r="CAX351" s="221"/>
      <c r="CAY351" s="221"/>
      <c r="CAZ351" s="221"/>
      <c r="CBA351" s="221"/>
      <c r="CBB351" s="221"/>
      <c r="CBC351" s="221"/>
      <c r="CBD351" s="221"/>
      <c r="CBE351" s="221"/>
      <c r="CBF351" s="221"/>
      <c r="CBG351" s="221"/>
      <c r="CBH351" s="221"/>
      <c r="CBI351" s="221"/>
      <c r="CBJ351" s="221"/>
      <c r="CBK351" s="221"/>
      <c r="CBL351" s="221"/>
      <c r="CBM351" s="221"/>
      <c r="CBN351" s="221"/>
      <c r="CBO351" s="221"/>
      <c r="CBP351" s="221"/>
      <c r="CBQ351" s="221"/>
      <c r="CBR351" s="221"/>
      <c r="CBS351" s="221"/>
      <c r="CBT351" s="221"/>
      <c r="CBU351" s="221"/>
      <c r="CBV351" s="221"/>
      <c r="CBW351" s="221"/>
      <c r="CBX351" s="221"/>
      <c r="CBY351" s="221"/>
      <c r="CBZ351" s="221"/>
      <c r="CCA351" s="221"/>
      <c r="CCB351" s="221"/>
      <c r="CCC351" s="221"/>
      <c r="CCD351" s="221"/>
      <c r="CCE351" s="221"/>
      <c r="CCF351" s="221"/>
      <c r="CCG351" s="221"/>
      <c r="CCH351" s="221"/>
      <c r="CCI351" s="221"/>
      <c r="CCJ351" s="221"/>
      <c r="CCK351" s="221"/>
      <c r="CCL351" s="221"/>
      <c r="CCM351" s="221"/>
      <c r="CCN351" s="221"/>
      <c r="CCO351" s="221"/>
      <c r="CCP351" s="221"/>
      <c r="CCQ351" s="221"/>
      <c r="CCR351" s="221"/>
      <c r="CCS351" s="221"/>
      <c r="CCT351" s="221"/>
      <c r="CCU351" s="221"/>
      <c r="CCV351" s="221"/>
      <c r="CCW351" s="221"/>
      <c r="CCX351" s="221"/>
      <c r="CCY351" s="221"/>
      <c r="CCZ351" s="221"/>
      <c r="CDA351" s="221"/>
      <c r="CDB351" s="221"/>
      <c r="CDC351" s="221"/>
      <c r="CDD351" s="221"/>
      <c r="CDE351" s="221"/>
      <c r="CDF351" s="221"/>
      <c r="CDG351" s="221"/>
      <c r="CDH351" s="221"/>
      <c r="CDI351" s="221"/>
      <c r="CDJ351" s="221"/>
      <c r="CDK351" s="221"/>
      <c r="CDL351" s="221"/>
      <c r="CDM351" s="221"/>
      <c r="CDN351" s="221"/>
      <c r="CDO351" s="221"/>
      <c r="CDP351" s="221"/>
      <c r="CDQ351" s="221"/>
      <c r="CDR351" s="221"/>
      <c r="CDS351" s="221"/>
      <c r="CDT351" s="221"/>
      <c r="CDU351" s="221"/>
      <c r="CDV351" s="221"/>
      <c r="CDW351" s="221"/>
      <c r="CDX351" s="221"/>
      <c r="CDY351" s="221"/>
      <c r="CDZ351" s="221"/>
      <c r="CEA351" s="221"/>
      <c r="CEB351" s="221"/>
      <c r="CEC351" s="221"/>
      <c r="CED351" s="221"/>
      <c r="CEE351" s="221"/>
      <c r="CEF351" s="221"/>
      <c r="CEG351" s="221"/>
      <c r="CEH351" s="221"/>
      <c r="CEI351" s="221"/>
      <c r="CEJ351" s="221"/>
      <c r="CEK351" s="221"/>
      <c r="CEL351" s="221"/>
      <c r="CEM351" s="221"/>
      <c r="CEN351" s="221"/>
      <c r="CEO351" s="221"/>
      <c r="CEP351" s="221"/>
      <c r="CEQ351" s="221"/>
      <c r="CER351" s="221"/>
      <c r="CES351" s="221"/>
      <c r="CET351" s="221"/>
      <c r="CEU351" s="221"/>
      <c r="CEV351" s="221"/>
      <c r="CEW351" s="221"/>
      <c r="CEX351" s="221"/>
      <c r="CEY351" s="221"/>
      <c r="CEZ351" s="221"/>
      <c r="CFA351" s="221"/>
      <c r="CFB351" s="221"/>
      <c r="CFC351" s="221"/>
      <c r="CFD351" s="221"/>
      <c r="CFE351" s="221"/>
      <c r="CFF351" s="221"/>
      <c r="CFG351" s="221"/>
      <c r="CFH351" s="221"/>
      <c r="CFI351" s="221"/>
      <c r="CFJ351" s="221"/>
      <c r="CFK351" s="221"/>
      <c r="CFL351" s="221"/>
      <c r="CFM351" s="221"/>
      <c r="CFN351" s="221"/>
      <c r="CFO351" s="221"/>
      <c r="CFP351" s="221"/>
      <c r="CFQ351" s="221"/>
      <c r="CFR351" s="221"/>
      <c r="CFS351" s="221"/>
      <c r="CFT351" s="221"/>
      <c r="CFU351" s="221"/>
      <c r="CFV351" s="221"/>
      <c r="CFW351" s="221"/>
      <c r="CFX351" s="221"/>
      <c r="CFY351" s="221"/>
      <c r="CFZ351" s="221"/>
      <c r="CGA351" s="221"/>
      <c r="CGB351" s="221"/>
      <c r="CGC351" s="221"/>
      <c r="CGD351" s="221"/>
      <c r="CGE351" s="221"/>
      <c r="CGF351" s="221"/>
      <c r="CGG351" s="221"/>
      <c r="CGH351" s="221"/>
      <c r="CGI351" s="221"/>
      <c r="CGJ351" s="221"/>
      <c r="CGK351" s="221"/>
      <c r="CGL351" s="221"/>
      <c r="CGM351" s="221"/>
      <c r="CGN351" s="221"/>
      <c r="CGO351" s="221"/>
      <c r="CGP351" s="221"/>
      <c r="CGQ351" s="221"/>
      <c r="CGR351" s="221"/>
      <c r="CGS351" s="221"/>
      <c r="CGT351" s="221"/>
      <c r="CGU351" s="221"/>
      <c r="CGV351" s="221"/>
      <c r="CGW351" s="221"/>
      <c r="CGX351" s="221"/>
      <c r="CGY351" s="221"/>
      <c r="CGZ351" s="221"/>
      <c r="CHA351" s="221"/>
      <c r="CHB351" s="221"/>
      <c r="CHC351" s="221"/>
      <c r="CHD351" s="221"/>
      <c r="CHE351" s="221"/>
      <c r="CHF351" s="221"/>
      <c r="CHG351" s="221"/>
      <c r="CHH351" s="221"/>
      <c r="CHI351" s="221"/>
      <c r="CHJ351" s="221"/>
      <c r="CHK351" s="221"/>
      <c r="CHL351" s="221"/>
      <c r="CHM351" s="221"/>
      <c r="CHN351" s="221"/>
      <c r="CHO351" s="221"/>
      <c r="CHP351" s="221"/>
      <c r="CHQ351" s="221"/>
      <c r="CHR351" s="221"/>
      <c r="CHS351" s="221"/>
      <c r="CHT351" s="221"/>
      <c r="CHU351" s="221"/>
      <c r="CHV351" s="221"/>
      <c r="CHW351" s="221"/>
      <c r="CHX351" s="221"/>
      <c r="CHY351" s="221"/>
      <c r="CHZ351" s="221"/>
      <c r="CIA351" s="221"/>
      <c r="CIB351" s="221"/>
      <c r="CIC351" s="221"/>
      <c r="CID351" s="221"/>
      <c r="CIE351" s="221"/>
      <c r="CIF351" s="221"/>
      <c r="CIG351" s="221"/>
      <c r="CIH351" s="221"/>
      <c r="CII351" s="221"/>
      <c r="CIJ351" s="221"/>
      <c r="CIK351" s="221"/>
      <c r="CIL351" s="221"/>
      <c r="CIM351" s="221"/>
      <c r="CIN351" s="221"/>
      <c r="CIO351" s="221"/>
      <c r="CIP351" s="221"/>
      <c r="CIQ351" s="221"/>
      <c r="CIR351" s="221"/>
      <c r="CIS351" s="221"/>
      <c r="CIT351" s="221"/>
      <c r="CIU351" s="221"/>
      <c r="CIV351" s="221"/>
      <c r="CIW351" s="221"/>
      <c r="CIX351" s="221"/>
      <c r="CIY351" s="221"/>
      <c r="CIZ351" s="221"/>
      <c r="CJA351" s="221"/>
      <c r="CJB351" s="221"/>
      <c r="CJC351" s="221"/>
      <c r="CJD351" s="221"/>
      <c r="CJE351" s="221"/>
      <c r="CJF351" s="221"/>
      <c r="CJG351" s="221"/>
      <c r="CJH351" s="221"/>
      <c r="CJI351" s="221"/>
      <c r="CJJ351" s="221"/>
      <c r="CJK351" s="221"/>
      <c r="CJL351" s="221"/>
      <c r="CJM351" s="221"/>
      <c r="CJN351" s="221"/>
      <c r="CJO351" s="221"/>
      <c r="CJP351" s="221"/>
      <c r="CJQ351" s="221"/>
      <c r="CJR351" s="221"/>
      <c r="CJS351" s="221"/>
      <c r="CJT351" s="221"/>
      <c r="CJU351" s="221"/>
      <c r="CJV351" s="221"/>
      <c r="CJW351" s="221"/>
      <c r="CJX351" s="221"/>
      <c r="CJY351" s="221"/>
      <c r="CJZ351" s="221"/>
      <c r="CKA351" s="221"/>
      <c r="CKB351" s="221"/>
      <c r="CKC351" s="221"/>
      <c r="CKD351" s="221"/>
      <c r="CKE351" s="221"/>
      <c r="CKF351" s="221"/>
      <c r="CKG351" s="221"/>
      <c r="CKH351" s="221"/>
      <c r="CKI351" s="221"/>
      <c r="CKJ351" s="221"/>
      <c r="CKK351" s="221"/>
      <c r="CKL351" s="221"/>
      <c r="CKM351" s="221"/>
      <c r="CKN351" s="221"/>
      <c r="CKO351" s="221"/>
      <c r="CKP351" s="221"/>
      <c r="CKQ351" s="221"/>
      <c r="CKR351" s="221"/>
      <c r="CKS351" s="221"/>
      <c r="CKT351" s="221"/>
      <c r="CKU351" s="221"/>
      <c r="CKV351" s="221"/>
      <c r="CKW351" s="221"/>
      <c r="CKX351" s="221"/>
      <c r="CKY351" s="221"/>
      <c r="CKZ351" s="221"/>
      <c r="CLA351" s="221"/>
      <c r="CLB351" s="221"/>
      <c r="CLC351" s="221"/>
      <c r="CLD351" s="221"/>
      <c r="CLE351" s="221"/>
      <c r="CLF351" s="221"/>
      <c r="CLG351" s="221"/>
      <c r="CLH351" s="221"/>
      <c r="CLI351" s="221"/>
      <c r="CLJ351" s="221"/>
      <c r="CLK351" s="221"/>
      <c r="CLL351" s="221"/>
      <c r="CLM351" s="221"/>
      <c r="CLN351" s="221"/>
      <c r="CLO351" s="221"/>
      <c r="CLP351" s="221"/>
      <c r="CLQ351" s="221"/>
      <c r="CLR351" s="221"/>
      <c r="CLS351" s="221"/>
      <c r="CLT351" s="221"/>
      <c r="CLU351" s="221"/>
      <c r="CLV351" s="221"/>
      <c r="CLW351" s="221"/>
      <c r="CLX351" s="221"/>
      <c r="CLY351" s="221"/>
      <c r="CLZ351" s="221"/>
      <c r="CMA351" s="221"/>
      <c r="CMB351" s="221"/>
      <c r="CMC351" s="221"/>
      <c r="CMD351" s="221"/>
      <c r="CME351" s="221"/>
      <c r="CMF351" s="221"/>
      <c r="CMG351" s="221"/>
      <c r="CMH351" s="221"/>
      <c r="CMI351" s="221"/>
      <c r="CMJ351" s="221"/>
      <c r="CMK351" s="221"/>
      <c r="CML351" s="221"/>
      <c r="CMM351" s="221"/>
      <c r="CMN351" s="221"/>
      <c r="CMO351" s="221"/>
      <c r="CMP351" s="221"/>
      <c r="CMQ351" s="221"/>
      <c r="CMR351" s="221"/>
      <c r="CMS351" s="221"/>
      <c r="CMT351" s="221"/>
      <c r="CMU351" s="221"/>
      <c r="CMV351" s="221"/>
      <c r="CMW351" s="221"/>
      <c r="CMX351" s="221"/>
      <c r="CMY351" s="221"/>
      <c r="CMZ351" s="221"/>
      <c r="CNA351" s="221"/>
      <c r="CNB351" s="221"/>
      <c r="CNC351" s="221"/>
      <c r="CND351" s="221"/>
      <c r="CNE351" s="221"/>
      <c r="CNF351" s="221"/>
      <c r="CNG351" s="221"/>
      <c r="CNH351" s="221"/>
      <c r="CNI351" s="221"/>
      <c r="CNJ351" s="221"/>
      <c r="CNK351" s="221"/>
      <c r="CNL351" s="221"/>
      <c r="CNM351" s="221"/>
      <c r="CNN351" s="221"/>
      <c r="CNO351" s="221"/>
      <c r="CNP351" s="221"/>
      <c r="CNQ351" s="221"/>
      <c r="CNR351" s="221"/>
      <c r="CNS351" s="221"/>
      <c r="CNT351" s="221"/>
      <c r="CNU351" s="221"/>
      <c r="CNV351" s="221"/>
      <c r="CNW351" s="221"/>
      <c r="CNX351" s="221"/>
      <c r="CNY351" s="221"/>
      <c r="CNZ351" s="221"/>
      <c r="COA351" s="221"/>
      <c r="COB351" s="221"/>
      <c r="COC351" s="221"/>
      <c r="COD351" s="221"/>
      <c r="COE351" s="221"/>
      <c r="COF351" s="221"/>
      <c r="COG351" s="221"/>
      <c r="COH351" s="221"/>
      <c r="COI351" s="221"/>
      <c r="COJ351" s="221"/>
      <c r="COK351" s="221"/>
      <c r="COL351" s="221"/>
      <c r="COM351" s="221"/>
      <c r="CON351" s="221"/>
      <c r="COO351" s="221"/>
      <c r="COP351" s="221"/>
      <c r="COQ351" s="221"/>
      <c r="COR351" s="221"/>
      <c r="COS351" s="221"/>
      <c r="COT351" s="221"/>
      <c r="COU351" s="221"/>
      <c r="COV351" s="221"/>
      <c r="COW351" s="221"/>
      <c r="COX351" s="221"/>
      <c r="COY351" s="221"/>
      <c r="COZ351" s="221"/>
      <c r="CPA351" s="221"/>
      <c r="CPB351" s="221"/>
      <c r="CPC351" s="221"/>
      <c r="CPD351" s="221"/>
      <c r="CPE351" s="221"/>
      <c r="CPF351" s="221"/>
      <c r="CPG351" s="221"/>
      <c r="CPH351" s="221"/>
      <c r="CPI351" s="221"/>
      <c r="CPJ351" s="221"/>
      <c r="CPK351" s="221"/>
      <c r="CPL351" s="221"/>
      <c r="CPM351" s="221"/>
      <c r="CPN351" s="221"/>
      <c r="CPO351" s="221"/>
      <c r="CPP351" s="221"/>
      <c r="CPQ351" s="221"/>
      <c r="CPR351" s="221"/>
      <c r="CPS351" s="221"/>
      <c r="CPT351" s="221"/>
      <c r="CPU351" s="221"/>
      <c r="CPV351" s="221"/>
      <c r="CPW351" s="221"/>
      <c r="CPX351" s="221"/>
      <c r="CPY351" s="221"/>
      <c r="CPZ351" s="221"/>
      <c r="CQA351" s="221"/>
      <c r="CQB351" s="221"/>
      <c r="CQC351" s="221"/>
      <c r="CQD351" s="221"/>
      <c r="CQE351" s="221"/>
      <c r="CQF351" s="221"/>
      <c r="CQG351" s="221"/>
      <c r="CQH351" s="221"/>
      <c r="CQI351" s="221"/>
      <c r="CQJ351" s="221"/>
      <c r="CQK351" s="221"/>
      <c r="CQL351" s="221"/>
      <c r="CQM351" s="221"/>
      <c r="CQN351" s="221"/>
      <c r="CQO351" s="221"/>
      <c r="CQP351" s="221"/>
      <c r="CQQ351" s="221"/>
      <c r="CQR351" s="221"/>
      <c r="CQS351" s="221"/>
      <c r="CQT351" s="221"/>
      <c r="CQU351" s="221"/>
      <c r="CQV351" s="221"/>
      <c r="CQW351" s="221"/>
      <c r="CQX351" s="221"/>
      <c r="CQY351" s="221"/>
      <c r="CQZ351" s="221"/>
      <c r="CRA351" s="221"/>
      <c r="CRB351" s="221"/>
      <c r="CRC351" s="221"/>
      <c r="CRD351" s="221"/>
      <c r="CRE351" s="221"/>
      <c r="CRF351" s="221"/>
      <c r="CRG351" s="221"/>
      <c r="CRH351" s="221"/>
      <c r="CRI351" s="221"/>
      <c r="CRJ351" s="221"/>
      <c r="CRK351" s="221"/>
      <c r="CRL351" s="221"/>
      <c r="CRM351" s="221"/>
      <c r="CRN351" s="221"/>
      <c r="CRO351" s="221"/>
      <c r="CRP351" s="221"/>
      <c r="CRQ351" s="221"/>
      <c r="CRR351" s="221"/>
      <c r="CRS351" s="221"/>
      <c r="CRT351" s="221"/>
      <c r="CRU351" s="221"/>
      <c r="CRV351" s="221"/>
      <c r="CRW351" s="221"/>
      <c r="CRX351" s="221"/>
      <c r="CRY351" s="221"/>
      <c r="CRZ351" s="221"/>
      <c r="CSA351" s="221"/>
      <c r="CSB351" s="221"/>
      <c r="CSC351" s="221"/>
      <c r="CSD351" s="221"/>
      <c r="CSE351" s="221"/>
      <c r="CSF351" s="221"/>
      <c r="CSG351" s="221"/>
      <c r="CSH351" s="221"/>
      <c r="CSI351" s="221"/>
      <c r="CSJ351" s="221"/>
      <c r="CSK351" s="221"/>
      <c r="CSL351" s="221"/>
      <c r="CSM351" s="221"/>
      <c r="CSN351" s="221"/>
      <c r="CSO351" s="221"/>
      <c r="CSP351" s="221"/>
      <c r="CSQ351" s="221"/>
      <c r="CSR351" s="221"/>
      <c r="CSS351" s="221"/>
      <c r="CST351" s="221"/>
      <c r="CSU351" s="221"/>
      <c r="CSV351" s="221"/>
      <c r="CSW351" s="221"/>
      <c r="CSX351" s="221"/>
      <c r="CSY351" s="221"/>
      <c r="CSZ351" s="221"/>
      <c r="CTA351" s="221"/>
      <c r="CTB351" s="221"/>
      <c r="CTC351" s="221"/>
      <c r="CTD351" s="221"/>
      <c r="CTE351" s="221"/>
      <c r="CTF351" s="221"/>
      <c r="CTG351" s="221"/>
      <c r="CTH351" s="221"/>
      <c r="CTI351" s="221"/>
      <c r="CTJ351" s="221"/>
      <c r="CTK351" s="221"/>
      <c r="CTL351" s="221"/>
      <c r="CTM351" s="221"/>
      <c r="CTN351" s="221"/>
      <c r="CTO351" s="221"/>
      <c r="CTP351" s="221"/>
      <c r="CTQ351" s="221"/>
      <c r="CTR351" s="221"/>
      <c r="CTS351" s="221"/>
      <c r="CTT351" s="221"/>
      <c r="CTU351" s="221"/>
      <c r="CTV351" s="221"/>
      <c r="CTW351" s="221"/>
      <c r="CTX351" s="221"/>
      <c r="CTY351" s="221"/>
      <c r="CTZ351" s="221"/>
      <c r="CUA351" s="221"/>
      <c r="CUB351" s="221"/>
      <c r="CUC351" s="221"/>
      <c r="CUD351" s="221"/>
      <c r="CUE351" s="221"/>
      <c r="CUF351" s="221"/>
      <c r="CUG351" s="221"/>
      <c r="CUH351" s="221"/>
      <c r="CUI351" s="221"/>
      <c r="CUJ351" s="221"/>
      <c r="CUK351" s="221"/>
      <c r="CUL351" s="221"/>
      <c r="CUM351" s="221"/>
      <c r="CUN351" s="221"/>
      <c r="CUO351" s="221"/>
      <c r="CUP351" s="221"/>
      <c r="CUQ351" s="221"/>
      <c r="CUR351" s="221"/>
      <c r="CUS351" s="221"/>
      <c r="CUT351" s="221"/>
      <c r="CUU351" s="221"/>
      <c r="CUV351" s="221"/>
      <c r="CUW351" s="221"/>
      <c r="CUX351" s="221"/>
      <c r="CUY351" s="221"/>
      <c r="CUZ351" s="221"/>
      <c r="CVA351" s="221"/>
      <c r="CVB351" s="221"/>
      <c r="CVC351" s="221"/>
      <c r="CVD351" s="221"/>
      <c r="CVE351" s="221"/>
      <c r="CVF351" s="221"/>
      <c r="CVG351" s="221"/>
      <c r="CVH351" s="221"/>
      <c r="CVI351" s="221"/>
      <c r="CVJ351" s="221"/>
      <c r="CVK351" s="221"/>
      <c r="CVL351" s="221"/>
      <c r="CVM351" s="221"/>
      <c r="CVN351" s="221"/>
      <c r="CVO351" s="221"/>
      <c r="CVP351" s="221"/>
      <c r="CVQ351" s="221"/>
      <c r="CVR351" s="221"/>
      <c r="CVS351" s="221"/>
      <c r="CVT351" s="221"/>
      <c r="CVU351" s="221"/>
      <c r="CVV351" s="221"/>
      <c r="CVW351" s="221"/>
      <c r="CVX351" s="221"/>
      <c r="CVY351" s="221"/>
      <c r="CVZ351" s="221"/>
      <c r="CWA351" s="221"/>
      <c r="CWB351" s="221"/>
      <c r="CWC351" s="221"/>
      <c r="CWD351" s="221"/>
      <c r="CWE351" s="221"/>
      <c r="CWF351" s="221"/>
      <c r="CWG351" s="221"/>
      <c r="CWH351" s="221"/>
      <c r="CWI351" s="221"/>
      <c r="CWJ351" s="221"/>
      <c r="CWK351" s="221"/>
      <c r="CWL351" s="221"/>
      <c r="CWM351" s="221"/>
      <c r="CWN351" s="221"/>
      <c r="CWO351" s="221"/>
      <c r="CWP351" s="221"/>
      <c r="CWQ351" s="221"/>
      <c r="CWR351" s="221"/>
      <c r="CWS351" s="221"/>
      <c r="CWT351" s="221"/>
      <c r="CWU351" s="221"/>
      <c r="CWV351" s="221"/>
      <c r="CWW351" s="221"/>
      <c r="CWX351" s="221"/>
      <c r="CWY351" s="221"/>
      <c r="CWZ351" s="221"/>
      <c r="CXA351" s="221"/>
      <c r="CXB351" s="221"/>
      <c r="CXC351" s="221"/>
      <c r="CXD351" s="221"/>
      <c r="CXE351" s="221"/>
      <c r="CXF351" s="221"/>
      <c r="CXG351" s="221"/>
      <c r="CXH351" s="221"/>
      <c r="CXI351" s="221"/>
      <c r="CXJ351" s="221"/>
      <c r="CXK351" s="221"/>
      <c r="CXL351" s="221"/>
      <c r="CXM351" s="221"/>
      <c r="CXN351" s="221"/>
      <c r="CXO351" s="221"/>
      <c r="CXP351" s="221"/>
      <c r="CXQ351" s="221"/>
      <c r="CXR351" s="221"/>
      <c r="CXS351" s="221"/>
      <c r="CXT351" s="221"/>
      <c r="CXU351" s="221"/>
      <c r="CXV351" s="221"/>
      <c r="CXW351" s="221"/>
      <c r="CXX351" s="221"/>
      <c r="CXY351" s="221"/>
      <c r="CXZ351" s="221"/>
      <c r="CYA351" s="221"/>
      <c r="CYB351" s="221"/>
      <c r="CYC351" s="221"/>
      <c r="CYD351" s="221"/>
      <c r="CYE351" s="221"/>
      <c r="CYF351" s="221"/>
      <c r="CYG351" s="221"/>
      <c r="CYH351" s="221"/>
      <c r="CYI351" s="221"/>
      <c r="CYJ351" s="221"/>
      <c r="CYK351" s="221"/>
      <c r="CYL351" s="221"/>
      <c r="CYM351" s="221"/>
      <c r="CYN351" s="221"/>
      <c r="CYO351" s="221"/>
      <c r="CYP351" s="221"/>
      <c r="CYQ351" s="221"/>
      <c r="CYR351" s="221"/>
      <c r="CYS351" s="221"/>
      <c r="CYT351" s="221"/>
      <c r="CYU351" s="221"/>
      <c r="CYV351" s="221"/>
      <c r="CYW351" s="221"/>
      <c r="CYX351" s="221"/>
      <c r="CYY351" s="221"/>
      <c r="CYZ351" s="221"/>
      <c r="CZA351" s="221"/>
      <c r="CZB351" s="221"/>
      <c r="CZC351" s="221"/>
      <c r="CZD351" s="221"/>
      <c r="CZE351" s="221"/>
      <c r="CZF351" s="221"/>
      <c r="CZG351" s="221"/>
      <c r="CZH351" s="221"/>
      <c r="CZI351" s="221"/>
      <c r="CZJ351" s="221"/>
      <c r="CZK351" s="221"/>
      <c r="CZL351" s="221"/>
      <c r="CZM351" s="221"/>
      <c r="CZN351" s="221"/>
      <c r="CZO351" s="221"/>
      <c r="CZP351" s="221"/>
      <c r="CZQ351" s="221"/>
      <c r="CZR351" s="221"/>
      <c r="CZS351" s="221"/>
      <c r="CZT351" s="221"/>
      <c r="CZU351" s="221"/>
      <c r="CZV351" s="221"/>
      <c r="CZW351" s="221"/>
      <c r="CZX351" s="221"/>
      <c r="CZY351" s="221"/>
      <c r="CZZ351" s="221"/>
      <c r="DAA351" s="221"/>
      <c r="DAB351" s="221"/>
      <c r="DAC351" s="221"/>
      <c r="DAD351" s="221"/>
      <c r="DAE351" s="221"/>
      <c r="DAF351" s="221"/>
      <c r="DAG351" s="221"/>
      <c r="DAH351" s="221"/>
      <c r="DAI351" s="221"/>
      <c r="DAJ351" s="221"/>
      <c r="DAK351" s="221"/>
      <c r="DAL351" s="221"/>
      <c r="DAM351" s="221"/>
      <c r="DAN351" s="221"/>
      <c r="DAO351" s="221"/>
      <c r="DAP351" s="221"/>
      <c r="DAQ351" s="221"/>
      <c r="DAR351" s="221"/>
      <c r="DAS351" s="221"/>
      <c r="DAT351" s="221"/>
      <c r="DAU351" s="221"/>
      <c r="DAV351" s="221"/>
      <c r="DAW351" s="221"/>
      <c r="DAX351" s="221"/>
      <c r="DAY351" s="221"/>
      <c r="DAZ351" s="221"/>
      <c r="DBA351" s="221"/>
      <c r="DBB351" s="221"/>
      <c r="DBC351" s="221"/>
      <c r="DBD351" s="221"/>
      <c r="DBE351" s="221"/>
      <c r="DBF351" s="221"/>
      <c r="DBG351" s="221"/>
      <c r="DBH351" s="221"/>
      <c r="DBI351" s="221"/>
      <c r="DBJ351" s="221"/>
      <c r="DBK351" s="221"/>
      <c r="DBL351" s="221"/>
      <c r="DBM351" s="221"/>
      <c r="DBN351" s="221"/>
      <c r="DBO351" s="221"/>
      <c r="DBP351" s="221"/>
      <c r="DBQ351" s="221"/>
      <c r="DBR351" s="221"/>
      <c r="DBS351" s="221"/>
      <c r="DBT351" s="221"/>
      <c r="DBU351" s="221"/>
      <c r="DBV351" s="221"/>
      <c r="DBW351" s="221"/>
      <c r="DBX351" s="221"/>
      <c r="DBY351" s="221"/>
      <c r="DBZ351" s="221"/>
      <c r="DCA351" s="221"/>
      <c r="DCB351" s="221"/>
      <c r="DCC351" s="221"/>
      <c r="DCD351" s="221"/>
      <c r="DCE351" s="221"/>
      <c r="DCF351" s="221"/>
      <c r="DCG351" s="221"/>
      <c r="DCH351" s="221"/>
      <c r="DCI351" s="221"/>
      <c r="DCJ351" s="221"/>
      <c r="DCK351" s="221"/>
      <c r="DCL351" s="221"/>
      <c r="DCM351" s="221"/>
      <c r="DCN351" s="221"/>
      <c r="DCO351" s="221"/>
      <c r="DCP351" s="221"/>
      <c r="DCQ351" s="221"/>
      <c r="DCR351" s="221"/>
      <c r="DCS351" s="221"/>
      <c r="DCT351" s="221"/>
      <c r="DCU351" s="221"/>
      <c r="DCV351" s="221"/>
      <c r="DCW351" s="221"/>
      <c r="DCX351" s="221"/>
      <c r="DCY351" s="221"/>
      <c r="DCZ351" s="221"/>
      <c r="DDA351" s="221"/>
      <c r="DDB351" s="221"/>
      <c r="DDC351" s="221"/>
      <c r="DDD351" s="221"/>
      <c r="DDE351" s="221"/>
      <c r="DDF351" s="221"/>
      <c r="DDG351" s="221"/>
      <c r="DDH351" s="221"/>
      <c r="DDI351" s="221"/>
      <c r="DDJ351" s="221"/>
      <c r="DDK351" s="221"/>
      <c r="DDL351" s="221"/>
      <c r="DDM351" s="221"/>
      <c r="DDN351" s="221"/>
      <c r="DDO351" s="221"/>
      <c r="DDP351" s="221"/>
      <c r="DDQ351" s="221"/>
      <c r="DDR351" s="221"/>
      <c r="DDS351" s="221"/>
      <c r="DDT351" s="221"/>
      <c r="DDU351" s="221"/>
      <c r="DDV351" s="221"/>
      <c r="DDW351" s="221"/>
      <c r="DDX351" s="221"/>
      <c r="DDY351" s="221"/>
      <c r="DDZ351" s="221"/>
      <c r="DEA351" s="221"/>
      <c r="DEB351" s="221"/>
      <c r="DEC351" s="221"/>
      <c r="DED351" s="221"/>
      <c r="DEE351" s="221"/>
      <c r="DEF351" s="221"/>
      <c r="DEG351" s="221"/>
      <c r="DEH351" s="221"/>
      <c r="DEI351" s="221"/>
      <c r="DEJ351" s="221"/>
      <c r="DEK351" s="221"/>
      <c r="DEL351" s="221"/>
      <c r="DEM351" s="221"/>
      <c r="DEN351" s="221"/>
      <c r="DEO351" s="221"/>
      <c r="DEP351" s="221"/>
      <c r="DEQ351" s="221"/>
      <c r="DER351" s="221"/>
      <c r="DES351" s="221"/>
      <c r="DET351" s="221"/>
      <c r="DEU351" s="221"/>
      <c r="DEV351" s="221"/>
      <c r="DEW351" s="221"/>
      <c r="DEX351" s="221"/>
      <c r="DEY351" s="221"/>
      <c r="DEZ351" s="221"/>
      <c r="DFA351" s="221"/>
      <c r="DFB351" s="221"/>
      <c r="DFC351" s="221"/>
      <c r="DFD351" s="221"/>
      <c r="DFE351" s="221"/>
      <c r="DFF351" s="221"/>
      <c r="DFG351" s="221"/>
      <c r="DFH351" s="221"/>
      <c r="DFI351" s="221"/>
      <c r="DFJ351" s="221"/>
      <c r="DFK351" s="221"/>
      <c r="DFL351" s="221"/>
      <c r="DFM351" s="221"/>
      <c r="DFN351" s="221"/>
      <c r="DFO351" s="221"/>
      <c r="DFP351" s="221"/>
      <c r="DFQ351" s="221"/>
      <c r="DFR351" s="221"/>
      <c r="DFS351" s="221"/>
      <c r="DFT351" s="221"/>
      <c r="DFU351" s="221"/>
      <c r="DFV351" s="221"/>
      <c r="DFW351" s="221"/>
      <c r="DFX351" s="221"/>
      <c r="DFY351" s="221"/>
      <c r="DFZ351" s="221"/>
      <c r="DGA351" s="221"/>
      <c r="DGB351" s="221"/>
      <c r="DGC351" s="221"/>
      <c r="DGD351" s="221"/>
      <c r="DGE351" s="221"/>
      <c r="DGF351" s="221"/>
      <c r="DGG351" s="221"/>
      <c r="DGH351" s="221"/>
      <c r="DGI351" s="221"/>
      <c r="DGJ351" s="221"/>
      <c r="DGK351" s="221"/>
      <c r="DGL351" s="221"/>
      <c r="DGM351" s="221"/>
      <c r="DGN351" s="221"/>
      <c r="DGO351" s="221"/>
      <c r="DGP351" s="221"/>
      <c r="DGQ351" s="221"/>
      <c r="DGR351" s="221"/>
      <c r="DGS351" s="221"/>
      <c r="DGT351" s="221"/>
      <c r="DGU351" s="221"/>
      <c r="DGV351" s="221"/>
      <c r="DGW351" s="221"/>
      <c r="DGX351" s="221"/>
      <c r="DGY351" s="221"/>
      <c r="DGZ351" s="221"/>
      <c r="DHA351" s="221"/>
      <c r="DHB351" s="221"/>
      <c r="DHC351" s="221"/>
      <c r="DHD351" s="221"/>
      <c r="DHE351" s="221"/>
      <c r="DHF351" s="221"/>
      <c r="DHG351" s="221"/>
      <c r="DHH351" s="221"/>
      <c r="DHI351" s="221"/>
      <c r="DHJ351" s="221"/>
      <c r="DHK351" s="221"/>
      <c r="DHL351" s="221"/>
      <c r="DHM351" s="221"/>
      <c r="DHN351" s="221"/>
      <c r="DHO351" s="221"/>
      <c r="DHP351" s="221"/>
      <c r="DHQ351" s="221"/>
      <c r="DHR351" s="221"/>
      <c r="DHS351" s="221"/>
      <c r="DHT351" s="221"/>
      <c r="DHU351" s="221"/>
      <c r="DHV351" s="221"/>
      <c r="DHW351" s="221"/>
      <c r="DHX351" s="221"/>
      <c r="DHY351" s="221"/>
      <c r="DHZ351" s="221"/>
      <c r="DIA351" s="221"/>
      <c r="DIB351" s="221"/>
      <c r="DIC351" s="221"/>
      <c r="DID351" s="221"/>
      <c r="DIE351" s="221"/>
      <c r="DIF351" s="221"/>
      <c r="DIG351" s="221"/>
      <c r="DIH351" s="221"/>
      <c r="DII351" s="221"/>
      <c r="DIJ351" s="221"/>
      <c r="DIK351" s="221"/>
      <c r="DIL351" s="221"/>
      <c r="DIM351" s="221"/>
      <c r="DIN351" s="221"/>
      <c r="DIO351" s="221"/>
      <c r="DIP351" s="221"/>
      <c r="DIQ351" s="221"/>
      <c r="DIR351" s="221"/>
      <c r="DIS351" s="221"/>
      <c r="DIT351" s="221"/>
      <c r="DIU351" s="221"/>
      <c r="DIV351" s="221"/>
      <c r="DIW351" s="221"/>
      <c r="DIX351" s="221"/>
      <c r="DIY351" s="221"/>
      <c r="DIZ351" s="221"/>
      <c r="DJA351" s="221"/>
      <c r="DJB351" s="221"/>
      <c r="DJC351" s="221"/>
      <c r="DJD351" s="221"/>
      <c r="DJE351" s="221"/>
      <c r="DJF351" s="221"/>
      <c r="DJG351" s="221"/>
      <c r="DJH351" s="221"/>
      <c r="DJI351" s="221"/>
      <c r="DJJ351" s="221"/>
      <c r="DJK351" s="221"/>
      <c r="DJL351" s="221"/>
      <c r="DJM351" s="221"/>
      <c r="DJN351" s="221"/>
      <c r="DJO351" s="221"/>
      <c r="DJP351" s="221"/>
      <c r="DJQ351" s="221"/>
      <c r="DJR351" s="221"/>
      <c r="DJS351" s="221"/>
      <c r="DJT351" s="221"/>
      <c r="DJU351" s="221"/>
      <c r="DJV351" s="221"/>
      <c r="DJW351" s="221"/>
      <c r="DJX351" s="221"/>
      <c r="DJY351" s="221"/>
      <c r="DJZ351" s="221"/>
      <c r="DKA351" s="221"/>
      <c r="DKB351" s="221"/>
      <c r="DKC351" s="221"/>
      <c r="DKD351" s="221"/>
      <c r="DKE351" s="221"/>
      <c r="DKF351" s="221"/>
      <c r="DKG351" s="221"/>
      <c r="DKH351" s="221"/>
      <c r="DKI351" s="221"/>
      <c r="DKJ351" s="221"/>
      <c r="DKK351" s="221"/>
      <c r="DKL351" s="221"/>
      <c r="DKM351" s="221"/>
      <c r="DKN351" s="221"/>
      <c r="DKO351" s="221"/>
      <c r="DKP351" s="221"/>
      <c r="DKQ351" s="221"/>
      <c r="DKR351" s="221"/>
      <c r="DKS351" s="221"/>
      <c r="DKT351" s="221"/>
      <c r="DKU351" s="221"/>
      <c r="DKV351" s="221"/>
      <c r="DKW351" s="221"/>
      <c r="DKX351" s="221"/>
      <c r="DKY351" s="221"/>
      <c r="DKZ351" s="221"/>
      <c r="DLA351" s="221"/>
      <c r="DLB351" s="221"/>
      <c r="DLC351" s="221"/>
      <c r="DLD351" s="221"/>
      <c r="DLE351" s="221"/>
      <c r="DLF351" s="221"/>
      <c r="DLG351" s="221"/>
      <c r="DLH351" s="221"/>
      <c r="DLI351" s="221"/>
      <c r="DLJ351" s="221"/>
      <c r="DLK351" s="221"/>
      <c r="DLL351" s="221"/>
      <c r="DLM351" s="221"/>
      <c r="DLN351" s="221"/>
      <c r="DLO351" s="221"/>
      <c r="DLP351" s="221"/>
      <c r="DLQ351" s="221"/>
      <c r="DLR351" s="221"/>
      <c r="DLS351" s="221"/>
      <c r="DLT351" s="221"/>
      <c r="DLU351" s="221"/>
      <c r="DLV351" s="221"/>
      <c r="DLW351" s="221"/>
      <c r="DLX351" s="221"/>
      <c r="DLY351" s="221"/>
      <c r="DLZ351" s="221"/>
      <c r="DMA351" s="221"/>
      <c r="DMB351" s="221"/>
      <c r="DMC351" s="221"/>
      <c r="DMD351" s="221"/>
      <c r="DME351" s="221"/>
      <c r="DMF351" s="221"/>
      <c r="DMG351" s="221"/>
      <c r="DMH351" s="221"/>
      <c r="DMI351" s="221"/>
      <c r="DMJ351" s="221"/>
      <c r="DMK351" s="221"/>
      <c r="DML351" s="221"/>
      <c r="DMM351" s="221"/>
      <c r="DMN351" s="221"/>
      <c r="DMO351" s="221"/>
      <c r="DMP351" s="221"/>
      <c r="DMQ351" s="221"/>
      <c r="DMR351" s="221"/>
      <c r="DMS351" s="221"/>
      <c r="DMT351" s="221"/>
      <c r="DMU351" s="221"/>
      <c r="DMV351" s="221"/>
      <c r="DMW351" s="221"/>
      <c r="DMX351" s="221"/>
      <c r="DMY351" s="221"/>
      <c r="DMZ351" s="221"/>
      <c r="DNA351" s="221"/>
      <c r="DNB351" s="221"/>
      <c r="DNC351" s="221"/>
      <c r="DND351" s="221"/>
      <c r="DNE351" s="221"/>
      <c r="DNF351" s="221"/>
      <c r="DNG351" s="221"/>
      <c r="DNH351" s="221"/>
      <c r="DNI351" s="221"/>
      <c r="DNJ351" s="221"/>
      <c r="DNK351" s="221"/>
      <c r="DNL351" s="221"/>
      <c r="DNM351" s="221"/>
      <c r="DNN351" s="221"/>
      <c r="DNO351" s="221"/>
      <c r="DNP351" s="221"/>
      <c r="DNQ351" s="221"/>
      <c r="DNR351" s="221"/>
      <c r="DNS351" s="221"/>
      <c r="DNT351" s="221"/>
      <c r="DNU351" s="221"/>
      <c r="DNV351" s="221"/>
      <c r="DNW351" s="221"/>
      <c r="DNX351" s="221"/>
      <c r="DNY351" s="221"/>
      <c r="DNZ351" s="221"/>
      <c r="DOA351" s="221"/>
      <c r="DOB351" s="221"/>
      <c r="DOC351" s="221"/>
      <c r="DOD351" s="221"/>
      <c r="DOE351" s="221"/>
      <c r="DOF351" s="221"/>
      <c r="DOG351" s="221"/>
      <c r="DOH351" s="221"/>
      <c r="DOI351" s="221"/>
      <c r="DOJ351" s="221"/>
      <c r="DOK351" s="221"/>
      <c r="DOL351" s="221"/>
      <c r="DOM351" s="221"/>
      <c r="DON351" s="221"/>
      <c r="DOO351" s="221"/>
      <c r="DOP351" s="221"/>
      <c r="DOQ351" s="221"/>
      <c r="DOR351" s="221"/>
      <c r="DOS351" s="221"/>
      <c r="DOT351" s="221"/>
      <c r="DOU351" s="221"/>
      <c r="DOV351" s="221"/>
      <c r="DOW351" s="221"/>
      <c r="DOX351" s="221"/>
      <c r="DOY351" s="221"/>
      <c r="DOZ351" s="221"/>
      <c r="DPA351" s="221"/>
      <c r="DPB351" s="221"/>
      <c r="DPC351" s="221"/>
      <c r="DPD351" s="221"/>
      <c r="DPE351" s="221"/>
      <c r="DPF351" s="221"/>
      <c r="DPG351" s="221"/>
      <c r="DPH351" s="221"/>
      <c r="DPI351" s="221"/>
      <c r="DPJ351" s="221"/>
      <c r="DPK351" s="221"/>
      <c r="DPL351" s="221"/>
      <c r="DPM351" s="221"/>
      <c r="DPN351" s="221"/>
      <c r="DPO351" s="221"/>
      <c r="DPP351" s="221"/>
      <c r="DPQ351" s="221"/>
      <c r="DPR351" s="221"/>
      <c r="DPS351" s="221"/>
      <c r="DPT351" s="221"/>
      <c r="DPU351" s="221"/>
      <c r="DPV351" s="221"/>
      <c r="DPW351" s="221"/>
      <c r="DPX351" s="221"/>
      <c r="DPY351" s="221"/>
      <c r="DPZ351" s="221"/>
      <c r="DQA351" s="221"/>
      <c r="DQB351" s="221"/>
      <c r="DQC351" s="221"/>
      <c r="DQD351" s="221"/>
      <c r="DQE351" s="221"/>
      <c r="DQF351" s="221"/>
      <c r="DQG351" s="221"/>
      <c r="DQH351" s="221"/>
      <c r="DQI351" s="221"/>
      <c r="DQJ351" s="221"/>
      <c r="DQK351" s="221"/>
      <c r="DQL351" s="221"/>
      <c r="DQM351" s="221"/>
      <c r="DQN351" s="221"/>
      <c r="DQO351" s="221"/>
      <c r="DQP351" s="221"/>
      <c r="DQQ351" s="221"/>
      <c r="DQR351" s="221"/>
      <c r="DQS351" s="221"/>
      <c r="DQT351" s="221"/>
      <c r="DQU351" s="221"/>
      <c r="DQV351" s="221"/>
      <c r="DQW351" s="221"/>
      <c r="DQX351" s="221"/>
      <c r="DQY351" s="221"/>
      <c r="DQZ351" s="221"/>
      <c r="DRA351" s="221"/>
      <c r="DRB351" s="221"/>
      <c r="DRC351" s="221"/>
      <c r="DRD351" s="221"/>
      <c r="DRE351" s="221"/>
      <c r="DRF351" s="221"/>
      <c r="DRG351" s="221"/>
      <c r="DRH351" s="221"/>
      <c r="DRI351" s="221"/>
      <c r="DRJ351" s="221"/>
      <c r="DRK351" s="221"/>
      <c r="DRL351" s="221"/>
      <c r="DRM351" s="221"/>
      <c r="DRN351" s="221"/>
      <c r="DRO351" s="221"/>
      <c r="DRP351" s="221"/>
      <c r="DRQ351" s="221"/>
      <c r="DRR351" s="221"/>
      <c r="DRS351" s="221"/>
      <c r="DRT351" s="221"/>
      <c r="DRU351" s="221"/>
      <c r="DRV351" s="221"/>
      <c r="DRW351" s="221"/>
      <c r="DRX351" s="221"/>
      <c r="DRY351" s="221"/>
      <c r="DRZ351" s="221"/>
      <c r="DSA351" s="221"/>
      <c r="DSB351" s="221"/>
      <c r="DSC351" s="221"/>
      <c r="DSD351" s="221"/>
      <c r="DSE351" s="221"/>
      <c r="DSF351" s="221"/>
      <c r="DSG351" s="221"/>
      <c r="DSH351" s="221"/>
      <c r="DSI351" s="221"/>
      <c r="DSJ351" s="221"/>
      <c r="DSK351" s="221"/>
      <c r="DSL351" s="221"/>
      <c r="DSM351" s="221"/>
      <c r="DSN351" s="221"/>
      <c r="DSO351" s="221"/>
      <c r="DSP351" s="221"/>
      <c r="DSQ351" s="221"/>
      <c r="DSR351" s="221"/>
      <c r="DSS351" s="221"/>
      <c r="DST351" s="221"/>
      <c r="DSU351" s="221"/>
      <c r="DSV351" s="221"/>
      <c r="DSW351" s="221"/>
      <c r="DSX351" s="221"/>
      <c r="DSY351" s="221"/>
      <c r="DSZ351" s="221"/>
      <c r="DTA351" s="221"/>
      <c r="DTB351" s="221"/>
      <c r="DTC351" s="221"/>
      <c r="DTD351" s="221"/>
      <c r="DTE351" s="221"/>
      <c r="DTF351" s="221"/>
      <c r="DTG351" s="221"/>
      <c r="DTH351" s="221"/>
      <c r="DTI351" s="221"/>
      <c r="DTJ351" s="221"/>
      <c r="DTK351" s="221"/>
      <c r="DTL351" s="221"/>
      <c r="DTM351" s="221"/>
      <c r="DTN351" s="221"/>
      <c r="DTO351" s="221"/>
      <c r="DTP351" s="221"/>
      <c r="DTQ351" s="221"/>
      <c r="DTR351" s="221"/>
      <c r="DTS351" s="221"/>
      <c r="DTT351" s="221"/>
      <c r="DTU351" s="221"/>
      <c r="DTV351" s="221"/>
      <c r="DTW351" s="221"/>
      <c r="DTX351" s="221"/>
      <c r="DTY351" s="221"/>
      <c r="DTZ351" s="221"/>
      <c r="DUA351" s="221"/>
      <c r="DUB351" s="221"/>
      <c r="DUC351" s="221"/>
      <c r="DUD351" s="221"/>
      <c r="DUE351" s="221"/>
      <c r="DUF351" s="221"/>
      <c r="DUG351" s="221"/>
      <c r="DUH351" s="221"/>
      <c r="DUI351" s="221"/>
      <c r="DUJ351" s="221"/>
      <c r="DUK351" s="221"/>
      <c r="DUL351" s="221"/>
      <c r="DUM351" s="221"/>
      <c r="DUN351" s="221"/>
      <c r="DUO351" s="221"/>
      <c r="DUP351" s="221"/>
      <c r="DUQ351" s="221"/>
      <c r="DUR351" s="221"/>
      <c r="DUS351" s="221"/>
      <c r="DUT351" s="221"/>
      <c r="DUU351" s="221"/>
      <c r="DUV351" s="221"/>
      <c r="DUW351" s="221"/>
      <c r="DUX351" s="221"/>
      <c r="DUY351" s="221"/>
      <c r="DUZ351" s="221"/>
      <c r="DVA351" s="221"/>
      <c r="DVB351" s="221"/>
      <c r="DVC351" s="221"/>
      <c r="DVD351" s="221"/>
      <c r="DVE351" s="221"/>
      <c r="DVF351" s="221"/>
      <c r="DVG351" s="221"/>
      <c r="DVH351" s="221"/>
      <c r="DVI351" s="221"/>
      <c r="DVJ351" s="221"/>
      <c r="DVK351" s="221"/>
      <c r="DVL351" s="221"/>
      <c r="DVM351" s="221"/>
      <c r="DVN351" s="221"/>
      <c r="DVO351" s="221"/>
      <c r="DVP351" s="221"/>
      <c r="DVQ351" s="221"/>
      <c r="DVR351" s="221"/>
      <c r="DVS351" s="221"/>
      <c r="DVT351" s="221"/>
      <c r="DVU351" s="221"/>
      <c r="DVV351" s="221"/>
      <c r="DVW351" s="221"/>
      <c r="DVX351" s="221"/>
      <c r="DVY351" s="221"/>
      <c r="DVZ351" s="221"/>
      <c r="DWA351" s="221"/>
      <c r="DWB351" s="221"/>
      <c r="DWC351" s="221"/>
      <c r="DWD351" s="221"/>
      <c r="DWE351" s="221"/>
      <c r="DWF351" s="221"/>
      <c r="DWG351" s="221"/>
      <c r="DWH351" s="221"/>
      <c r="DWI351" s="221"/>
      <c r="DWJ351" s="221"/>
      <c r="DWK351" s="221"/>
      <c r="DWL351" s="221"/>
      <c r="DWM351" s="221"/>
      <c r="DWN351" s="221"/>
      <c r="DWO351" s="221"/>
      <c r="DWP351" s="221"/>
      <c r="DWQ351" s="221"/>
      <c r="DWR351" s="221"/>
      <c r="DWS351" s="221"/>
      <c r="DWT351" s="221"/>
      <c r="DWU351" s="221"/>
      <c r="DWV351" s="221"/>
      <c r="DWW351" s="221"/>
      <c r="DWX351" s="221"/>
      <c r="DWY351" s="221"/>
      <c r="DWZ351" s="221"/>
      <c r="DXA351" s="221"/>
      <c r="DXB351" s="221"/>
      <c r="DXC351" s="221"/>
      <c r="DXD351" s="221"/>
      <c r="DXE351" s="221"/>
      <c r="DXF351" s="221"/>
      <c r="DXG351" s="221"/>
      <c r="DXH351" s="221"/>
      <c r="DXI351" s="221"/>
      <c r="DXJ351" s="221"/>
      <c r="DXK351" s="221"/>
      <c r="DXL351" s="221"/>
      <c r="DXM351" s="221"/>
      <c r="DXN351" s="221"/>
      <c r="DXO351" s="221"/>
      <c r="DXP351" s="221"/>
      <c r="DXQ351" s="221"/>
      <c r="DXR351" s="221"/>
      <c r="DXS351" s="221"/>
      <c r="DXT351" s="221"/>
      <c r="DXU351" s="221"/>
      <c r="DXV351" s="221"/>
      <c r="DXW351" s="221"/>
      <c r="DXX351" s="221"/>
      <c r="DXY351" s="221"/>
      <c r="DXZ351" s="221"/>
      <c r="DYA351" s="221"/>
      <c r="DYB351" s="221"/>
      <c r="DYC351" s="221"/>
      <c r="DYD351" s="221"/>
      <c r="DYE351" s="221"/>
      <c r="DYF351" s="221"/>
      <c r="DYG351" s="221"/>
      <c r="DYH351" s="221"/>
      <c r="DYI351" s="221"/>
      <c r="DYJ351" s="221"/>
      <c r="DYK351" s="221"/>
      <c r="DYL351" s="221"/>
      <c r="DYM351" s="221"/>
      <c r="DYN351" s="221"/>
      <c r="DYO351" s="221"/>
      <c r="DYP351" s="221"/>
      <c r="DYQ351" s="221"/>
      <c r="DYR351" s="221"/>
      <c r="DYS351" s="221"/>
      <c r="DYT351" s="221"/>
      <c r="DYU351" s="221"/>
      <c r="DYV351" s="221"/>
      <c r="DYW351" s="221"/>
      <c r="DYX351" s="221"/>
      <c r="DYY351" s="221"/>
      <c r="DYZ351" s="221"/>
      <c r="DZA351" s="221"/>
      <c r="DZB351" s="221"/>
      <c r="DZC351" s="221"/>
      <c r="DZD351" s="221"/>
      <c r="DZE351" s="221"/>
      <c r="DZF351" s="221"/>
      <c r="DZG351" s="221"/>
      <c r="DZH351" s="221"/>
      <c r="DZI351" s="221"/>
      <c r="DZJ351" s="221"/>
      <c r="DZK351" s="221"/>
      <c r="DZL351" s="221"/>
      <c r="DZM351" s="221"/>
      <c r="DZN351" s="221"/>
      <c r="DZO351" s="221"/>
      <c r="DZP351" s="221"/>
      <c r="DZQ351" s="221"/>
      <c r="DZR351" s="221"/>
      <c r="DZS351" s="221"/>
      <c r="DZT351" s="221"/>
      <c r="DZU351" s="221"/>
      <c r="DZV351" s="221"/>
      <c r="DZW351" s="221"/>
      <c r="DZX351" s="221"/>
      <c r="DZY351" s="221"/>
      <c r="DZZ351" s="221"/>
      <c r="EAA351" s="221"/>
      <c r="EAB351" s="221"/>
      <c r="EAC351" s="221"/>
      <c r="EAD351" s="221"/>
      <c r="EAE351" s="221"/>
      <c r="EAF351" s="221"/>
      <c r="EAG351" s="221"/>
      <c r="EAH351" s="221"/>
      <c r="EAI351" s="221"/>
      <c r="EAJ351" s="221"/>
      <c r="EAK351" s="221"/>
      <c r="EAL351" s="221"/>
      <c r="EAM351" s="221"/>
      <c r="EAN351" s="221"/>
      <c r="EAO351" s="221"/>
      <c r="EAP351" s="221"/>
      <c r="EAQ351" s="221"/>
      <c r="EAR351" s="221"/>
      <c r="EAS351" s="221"/>
      <c r="EAT351" s="221"/>
      <c r="EAU351" s="221"/>
      <c r="EAV351" s="221"/>
      <c r="EAW351" s="221"/>
      <c r="EAX351" s="221"/>
      <c r="EAY351" s="221"/>
      <c r="EAZ351" s="221"/>
      <c r="EBA351" s="221"/>
      <c r="EBB351" s="221"/>
      <c r="EBC351" s="221"/>
      <c r="EBD351" s="221"/>
      <c r="EBE351" s="221"/>
      <c r="EBF351" s="221"/>
      <c r="EBG351" s="221"/>
      <c r="EBH351" s="221"/>
      <c r="EBI351" s="221"/>
      <c r="EBJ351" s="221"/>
      <c r="EBK351" s="221"/>
      <c r="EBL351" s="221"/>
      <c r="EBM351" s="221"/>
      <c r="EBN351" s="221"/>
      <c r="EBO351" s="221"/>
      <c r="EBP351" s="221"/>
      <c r="EBQ351" s="221"/>
      <c r="EBR351" s="221"/>
      <c r="EBS351" s="221"/>
      <c r="EBT351" s="221"/>
      <c r="EBU351" s="221"/>
      <c r="EBV351" s="221"/>
      <c r="EBW351" s="221"/>
      <c r="EBX351" s="221"/>
      <c r="EBY351" s="221"/>
      <c r="EBZ351" s="221"/>
      <c r="ECA351" s="221"/>
      <c r="ECB351" s="221"/>
      <c r="ECC351" s="221"/>
      <c r="ECD351" s="221"/>
      <c r="ECE351" s="221"/>
      <c r="ECF351" s="221"/>
      <c r="ECG351" s="221"/>
      <c r="ECH351" s="221"/>
      <c r="ECI351" s="221"/>
      <c r="ECJ351" s="221"/>
      <c r="ECK351" s="221"/>
      <c r="ECL351" s="221"/>
      <c r="ECM351" s="221"/>
      <c r="ECN351" s="221"/>
      <c r="ECO351" s="221"/>
      <c r="ECP351" s="221"/>
      <c r="ECQ351" s="221"/>
      <c r="ECR351" s="221"/>
      <c r="ECS351" s="221"/>
      <c r="ECT351" s="221"/>
      <c r="ECU351" s="221"/>
      <c r="ECV351" s="221"/>
      <c r="ECW351" s="221"/>
      <c r="ECX351" s="221"/>
      <c r="ECY351" s="221"/>
      <c r="ECZ351" s="221"/>
      <c r="EDA351" s="221"/>
      <c r="EDB351" s="221"/>
      <c r="EDC351" s="221"/>
      <c r="EDD351" s="221"/>
      <c r="EDE351" s="221"/>
      <c r="EDF351" s="221"/>
      <c r="EDG351" s="221"/>
      <c r="EDH351" s="221"/>
      <c r="EDI351" s="221"/>
      <c r="EDJ351" s="221"/>
      <c r="EDK351" s="221"/>
      <c r="EDL351" s="221"/>
      <c r="EDM351" s="221"/>
      <c r="EDN351" s="221"/>
      <c r="EDO351" s="221"/>
      <c r="EDP351" s="221"/>
      <c r="EDQ351" s="221"/>
      <c r="EDR351" s="221"/>
      <c r="EDS351" s="221"/>
      <c r="EDT351" s="221"/>
      <c r="EDU351" s="221"/>
      <c r="EDV351" s="221"/>
      <c r="EDW351" s="221"/>
      <c r="EDX351" s="221"/>
      <c r="EDY351" s="221"/>
      <c r="EDZ351" s="221"/>
      <c r="EEA351" s="221"/>
      <c r="EEB351" s="221"/>
      <c r="EEC351" s="221"/>
      <c r="EED351" s="221"/>
      <c r="EEE351" s="221"/>
      <c r="EEF351" s="221"/>
      <c r="EEG351" s="221"/>
      <c r="EEH351" s="221"/>
      <c r="EEI351" s="221"/>
      <c r="EEJ351" s="221"/>
      <c r="EEK351" s="221"/>
      <c r="EEL351" s="221"/>
      <c r="EEM351" s="221"/>
      <c r="EEN351" s="221"/>
      <c r="EEO351" s="221"/>
      <c r="EEP351" s="221"/>
      <c r="EEQ351" s="221"/>
      <c r="EER351" s="221"/>
      <c r="EES351" s="221"/>
      <c r="EET351" s="221"/>
      <c r="EEU351" s="221"/>
      <c r="EEV351" s="221"/>
      <c r="EEW351" s="221"/>
      <c r="EEX351" s="221"/>
      <c r="EEY351" s="221"/>
      <c r="EEZ351" s="221"/>
      <c r="EFA351" s="221"/>
      <c r="EFB351" s="221"/>
      <c r="EFC351" s="221"/>
      <c r="EFD351" s="221"/>
      <c r="EFE351" s="221"/>
      <c r="EFF351" s="221"/>
      <c r="EFG351" s="221"/>
      <c r="EFH351" s="221"/>
      <c r="EFI351" s="221"/>
      <c r="EFJ351" s="221"/>
      <c r="EFK351" s="221"/>
      <c r="EFL351" s="221"/>
      <c r="EFM351" s="221"/>
      <c r="EFN351" s="221"/>
      <c r="EFO351" s="221"/>
      <c r="EFP351" s="221"/>
      <c r="EFQ351" s="221"/>
      <c r="EFR351" s="221"/>
      <c r="EFS351" s="221"/>
      <c r="EFT351" s="221"/>
      <c r="EFU351" s="221"/>
      <c r="EFV351" s="221"/>
      <c r="EFW351" s="221"/>
      <c r="EFX351" s="221"/>
      <c r="EFY351" s="221"/>
      <c r="EFZ351" s="221"/>
      <c r="EGA351" s="221"/>
      <c r="EGB351" s="221"/>
      <c r="EGC351" s="221"/>
      <c r="EGD351" s="221"/>
      <c r="EGE351" s="221"/>
      <c r="EGF351" s="221"/>
      <c r="EGG351" s="221"/>
      <c r="EGH351" s="221"/>
      <c r="EGI351" s="221"/>
      <c r="EGJ351" s="221"/>
      <c r="EGK351" s="221"/>
      <c r="EGL351" s="221"/>
      <c r="EGM351" s="221"/>
      <c r="EGN351" s="221"/>
      <c r="EGO351" s="221"/>
      <c r="EGP351" s="221"/>
      <c r="EGQ351" s="221"/>
      <c r="EGR351" s="221"/>
      <c r="EGS351" s="221"/>
      <c r="EGT351" s="221"/>
      <c r="EGU351" s="221"/>
      <c r="EGV351" s="221"/>
      <c r="EGW351" s="221"/>
      <c r="EGX351" s="221"/>
      <c r="EGY351" s="221"/>
      <c r="EGZ351" s="221"/>
      <c r="EHA351" s="221"/>
      <c r="EHB351" s="221"/>
      <c r="EHC351" s="221"/>
      <c r="EHD351" s="221"/>
      <c r="EHE351" s="221"/>
      <c r="EHF351" s="221"/>
      <c r="EHG351" s="221"/>
      <c r="EHH351" s="221"/>
      <c r="EHI351" s="221"/>
      <c r="EHJ351" s="221"/>
      <c r="EHK351" s="221"/>
      <c r="EHL351" s="221"/>
      <c r="EHM351" s="221"/>
      <c r="EHN351" s="221"/>
      <c r="EHO351" s="221"/>
      <c r="EHP351" s="221"/>
      <c r="EHQ351" s="221"/>
      <c r="EHR351" s="221"/>
      <c r="EHS351" s="221"/>
      <c r="EHT351" s="221"/>
      <c r="EHU351" s="221"/>
      <c r="EHV351" s="221"/>
      <c r="EHW351" s="221"/>
      <c r="EHX351" s="221"/>
      <c r="EHY351" s="221"/>
      <c r="EHZ351" s="221"/>
      <c r="EIA351" s="221"/>
      <c r="EIB351" s="221"/>
      <c r="EIC351" s="221"/>
      <c r="EID351" s="221"/>
      <c r="EIE351" s="221"/>
      <c r="EIF351" s="221"/>
      <c r="EIG351" s="221"/>
      <c r="EIH351" s="221"/>
      <c r="EII351" s="221"/>
      <c r="EIJ351" s="221"/>
      <c r="EIK351" s="221"/>
      <c r="EIL351" s="221"/>
      <c r="EIM351" s="221"/>
      <c r="EIN351" s="221"/>
      <c r="EIO351" s="221"/>
      <c r="EIP351" s="221"/>
      <c r="EIQ351" s="221"/>
      <c r="EIR351" s="221"/>
      <c r="EIS351" s="221"/>
      <c r="EIT351" s="221"/>
      <c r="EIU351" s="221"/>
      <c r="EIV351" s="221"/>
      <c r="EIW351" s="221"/>
      <c r="EIX351" s="221"/>
      <c r="EIY351" s="221"/>
      <c r="EIZ351" s="221"/>
      <c r="EJA351" s="221"/>
      <c r="EJB351" s="221"/>
      <c r="EJC351" s="221"/>
      <c r="EJD351" s="221"/>
      <c r="EJE351" s="221"/>
      <c r="EJF351" s="221"/>
      <c r="EJG351" s="221"/>
      <c r="EJH351" s="221"/>
      <c r="EJI351" s="221"/>
      <c r="EJJ351" s="221"/>
      <c r="EJK351" s="221"/>
      <c r="EJL351" s="221"/>
      <c r="EJM351" s="221"/>
      <c r="EJN351" s="221"/>
      <c r="EJO351" s="221"/>
      <c r="EJP351" s="221"/>
      <c r="EJQ351" s="221"/>
      <c r="EJR351" s="221"/>
      <c r="EJS351" s="221"/>
      <c r="EJT351" s="221"/>
      <c r="EJU351" s="221"/>
      <c r="EJV351" s="221"/>
      <c r="EJW351" s="221"/>
      <c r="EJX351" s="221"/>
      <c r="EJY351" s="221"/>
      <c r="EJZ351" s="221"/>
      <c r="EKA351" s="221"/>
      <c r="EKB351" s="221"/>
      <c r="EKC351" s="221"/>
      <c r="EKD351" s="221"/>
      <c r="EKE351" s="221"/>
      <c r="EKF351" s="221"/>
      <c r="EKG351" s="221"/>
      <c r="EKH351" s="221"/>
      <c r="EKI351" s="221"/>
      <c r="EKJ351" s="221"/>
      <c r="EKK351" s="221"/>
      <c r="EKL351" s="221"/>
      <c r="EKM351" s="221"/>
      <c r="EKN351" s="221"/>
      <c r="EKO351" s="221"/>
      <c r="EKP351" s="221"/>
      <c r="EKQ351" s="221"/>
      <c r="EKR351" s="221"/>
      <c r="EKS351" s="221"/>
      <c r="EKT351" s="221"/>
      <c r="EKU351" s="221"/>
      <c r="EKV351" s="221"/>
      <c r="EKW351" s="221"/>
      <c r="EKX351" s="221"/>
      <c r="EKY351" s="221"/>
      <c r="EKZ351" s="221"/>
      <c r="ELA351" s="221"/>
      <c r="ELB351" s="221"/>
      <c r="ELC351" s="221"/>
      <c r="ELD351" s="221"/>
      <c r="ELE351" s="221"/>
      <c r="ELF351" s="221"/>
      <c r="ELG351" s="221"/>
      <c r="ELH351" s="221"/>
      <c r="ELI351" s="221"/>
      <c r="ELJ351" s="221"/>
      <c r="ELK351" s="221"/>
      <c r="ELL351" s="221"/>
      <c r="ELM351" s="221"/>
      <c r="ELN351" s="221"/>
      <c r="ELO351" s="221"/>
      <c r="ELP351" s="221"/>
      <c r="ELQ351" s="221"/>
      <c r="ELR351" s="221"/>
      <c r="ELS351" s="221"/>
      <c r="ELT351" s="221"/>
      <c r="ELU351" s="221"/>
      <c r="ELV351" s="221"/>
      <c r="ELW351" s="221"/>
      <c r="ELX351" s="221"/>
      <c r="ELY351" s="221"/>
      <c r="ELZ351" s="221"/>
      <c r="EMA351" s="221"/>
      <c r="EMB351" s="221"/>
      <c r="EMC351" s="221"/>
      <c r="EMD351" s="221"/>
      <c r="EME351" s="221"/>
      <c r="EMF351" s="221"/>
      <c r="EMG351" s="221"/>
      <c r="EMH351" s="221"/>
      <c r="EMI351" s="221"/>
      <c r="EMJ351" s="221"/>
      <c r="EMK351" s="221"/>
      <c r="EML351" s="221"/>
      <c r="EMM351" s="221"/>
      <c r="EMN351" s="221"/>
      <c r="EMO351" s="221"/>
      <c r="EMP351" s="221"/>
      <c r="EMQ351" s="221"/>
      <c r="EMR351" s="221"/>
      <c r="EMS351" s="221"/>
      <c r="EMT351" s="221"/>
      <c r="EMU351" s="221"/>
      <c r="EMV351" s="221"/>
      <c r="EMW351" s="221"/>
      <c r="EMX351" s="221"/>
      <c r="EMY351" s="221"/>
      <c r="EMZ351" s="221"/>
      <c r="ENA351" s="221"/>
      <c r="ENB351" s="221"/>
      <c r="ENC351" s="221"/>
      <c r="END351" s="221"/>
      <c r="ENE351" s="221"/>
      <c r="ENF351" s="221"/>
      <c r="ENG351" s="221"/>
      <c r="ENH351" s="221"/>
      <c r="ENI351" s="221"/>
      <c r="ENJ351" s="221"/>
      <c r="ENK351" s="221"/>
      <c r="ENL351" s="221"/>
      <c r="ENM351" s="221"/>
      <c r="ENN351" s="221"/>
      <c r="ENO351" s="221"/>
      <c r="ENP351" s="221"/>
      <c r="ENQ351" s="221"/>
      <c r="ENR351" s="221"/>
      <c r="ENS351" s="221"/>
      <c r="ENT351" s="221"/>
      <c r="ENU351" s="221"/>
      <c r="ENV351" s="221"/>
      <c r="ENW351" s="221"/>
      <c r="ENX351" s="221"/>
      <c r="ENY351" s="221"/>
      <c r="ENZ351" s="221"/>
      <c r="EOA351" s="221"/>
      <c r="EOB351" s="221"/>
      <c r="EOC351" s="221"/>
      <c r="EOD351" s="221"/>
      <c r="EOE351" s="221"/>
      <c r="EOF351" s="221"/>
      <c r="EOG351" s="221"/>
      <c r="EOH351" s="221"/>
      <c r="EOI351" s="221"/>
      <c r="EOJ351" s="221"/>
      <c r="EOK351" s="221"/>
      <c r="EOL351" s="221"/>
      <c r="EOM351" s="221"/>
      <c r="EON351" s="221"/>
      <c r="EOO351" s="221"/>
      <c r="EOP351" s="221"/>
      <c r="EOQ351" s="221"/>
      <c r="EOR351" s="221"/>
      <c r="EOS351" s="221"/>
      <c r="EOT351" s="221"/>
      <c r="EOU351" s="221"/>
      <c r="EOV351" s="221"/>
      <c r="EOW351" s="221"/>
      <c r="EOX351" s="221"/>
      <c r="EOY351" s="221"/>
      <c r="EOZ351" s="221"/>
      <c r="EPA351" s="221"/>
      <c r="EPB351" s="221"/>
      <c r="EPC351" s="221"/>
      <c r="EPD351" s="221"/>
      <c r="EPE351" s="221"/>
      <c r="EPF351" s="221"/>
      <c r="EPG351" s="221"/>
      <c r="EPH351" s="221"/>
      <c r="EPI351" s="221"/>
      <c r="EPJ351" s="221"/>
      <c r="EPK351" s="221"/>
      <c r="EPL351" s="221"/>
      <c r="EPM351" s="221"/>
      <c r="EPN351" s="221"/>
      <c r="EPO351" s="221"/>
      <c r="EPP351" s="221"/>
      <c r="EPQ351" s="221"/>
      <c r="EPR351" s="221"/>
      <c r="EPS351" s="221"/>
      <c r="EPT351" s="221"/>
      <c r="EPU351" s="221"/>
      <c r="EPV351" s="221"/>
      <c r="EPW351" s="221"/>
      <c r="EPX351" s="221"/>
      <c r="EPY351" s="221"/>
      <c r="EPZ351" s="221"/>
      <c r="EQA351" s="221"/>
      <c r="EQB351" s="221"/>
      <c r="EQC351" s="221"/>
      <c r="EQD351" s="221"/>
      <c r="EQE351" s="221"/>
      <c r="EQF351" s="221"/>
      <c r="EQG351" s="221"/>
      <c r="EQH351" s="221"/>
      <c r="EQI351" s="221"/>
      <c r="EQJ351" s="221"/>
      <c r="EQK351" s="221"/>
      <c r="EQL351" s="221"/>
      <c r="EQM351" s="221"/>
      <c r="EQN351" s="221"/>
      <c r="EQO351" s="221"/>
      <c r="EQP351" s="221"/>
      <c r="EQQ351" s="221"/>
      <c r="EQR351" s="221"/>
      <c r="EQS351" s="221"/>
      <c r="EQT351" s="221"/>
      <c r="EQU351" s="221"/>
      <c r="EQV351" s="221"/>
      <c r="EQW351" s="221"/>
      <c r="EQX351" s="221"/>
      <c r="EQY351" s="221"/>
      <c r="EQZ351" s="221"/>
      <c r="ERA351" s="221"/>
      <c r="ERB351" s="221"/>
      <c r="ERC351" s="221"/>
      <c r="ERD351" s="221"/>
      <c r="ERE351" s="221"/>
      <c r="ERF351" s="221"/>
      <c r="ERG351" s="221"/>
      <c r="ERH351" s="221"/>
      <c r="ERI351" s="221"/>
      <c r="ERJ351" s="221"/>
      <c r="ERK351" s="221"/>
      <c r="ERL351" s="221"/>
      <c r="ERM351" s="221"/>
      <c r="ERN351" s="221"/>
      <c r="ERO351" s="221"/>
      <c r="ERP351" s="221"/>
      <c r="ERQ351" s="221"/>
      <c r="ERR351" s="221"/>
      <c r="ERS351" s="221"/>
      <c r="ERT351" s="221"/>
      <c r="ERU351" s="221"/>
      <c r="ERV351" s="221"/>
      <c r="ERW351" s="221"/>
      <c r="ERX351" s="221"/>
      <c r="ERY351" s="221"/>
      <c r="ERZ351" s="221"/>
      <c r="ESA351" s="221"/>
      <c r="ESB351" s="221"/>
      <c r="ESC351" s="221"/>
      <c r="ESD351" s="221"/>
      <c r="ESE351" s="221"/>
      <c r="ESF351" s="221"/>
      <c r="ESG351" s="221"/>
      <c r="ESH351" s="221"/>
      <c r="ESI351" s="221"/>
      <c r="ESJ351" s="221"/>
      <c r="ESK351" s="221"/>
      <c r="ESL351" s="221"/>
      <c r="ESM351" s="221"/>
      <c r="ESN351" s="221"/>
      <c r="ESO351" s="221"/>
      <c r="ESP351" s="221"/>
      <c r="ESQ351" s="221"/>
      <c r="ESR351" s="221"/>
      <c r="ESS351" s="221"/>
      <c r="EST351" s="221"/>
      <c r="ESU351" s="221"/>
      <c r="ESV351" s="221"/>
      <c r="ESW351" s="221"/>
      <c r="ESX351" s="221"/>
      <c r="ESY351" s="221"/>
      <c r="ESZ351" s="221"/>
      <c r="ETA351" s="221"/>
      <c r="ETB351" s="221"/>
      <c r="ETC351" s="221"/>
      <c r="ETD351" s="221"/>
      <c r="ETE351" s="221"/>
      <c r="ETF351" s="221"/>
      <c r="ETG351" s="221"/>
      <c r="ETH351" s="221"/>
      <c r="ETI351" s="221"/>
      <c r="ETJ351" s="221"/>
      <c r="ETK351" s="221"/>
      <c r="ETL351" s="221"/>
      <c r="ETM351" s="221"/>
      <c r="ETN351" s="221"/>
      <c r="ETO351" s="221"/>
      <c r="ETP351" s="221"/>
      <c r="ETQ351" s="221"/>
      <c r="ETR351" s="221"/>
      <c r="ETS351" s="221"/>
      <c r="ETT351" s="221"/>
      <c r="ETU351" s="221"/>
      <c r="ETV351" s="221"/>
      <c r="ETW351" s="221"/>
      <c r="ETX351" s="221"/>
      <c r="ETY351" s="221"/>
      <c r="ETZ351" s="221"/>
      <c r="EUA351" s="221"/>
      <c r="EUB351" s="221"/>
      <c r="EUC351" s="221"/>
      <c r="EUD351" s="221"/>
      <c r="EUE351" s="221"/>
      <c r="EUF351" s="221"/>
      <c r="EUG351" s="221"/>
      <c r="EUH351" s="221"/>
      <c r="EUI351" s="221"/>
      <c r="EUJ351" s="221"/>
      <c r="EUK351" s="221"/>
      <c r="EUL351" s="221"/>
      <c r="EUM351" s="221"/>
      <c r="EUN351" s="221"/>
      <c r="EUO351" s="221"/>
      <c r="EUP351" s="221"/>
      <c r="EUQ351" s="221"/>
      <c r="EUR351" s="221"/>
      <c r="EUS351" s="221"/>
      <c r="EUT351" s="221"/>
      <c r="EUU351" s="221"/>
      <c r="EUV351" s="221"/>
      <c r="EUW351" s="221"/>
      <c r="EUX351" s="221"/>
      <c r="EUY351" s="221"/>
      <c r="EUZ351" s="221"/>
      <c r="EVA351" s="221"/>
      <c r="EVB351" s="221"/>
      <c r="EVC351" s="221"/>
      <c r="EVD351" s="221"/>
      <c r="EVE351" s="221"/>
      <c r="EVF351" s="221"/>
      <c r="EVG351" s="221"/>
      <c r="EVH351" s="221"/>
      <c r="EVI351" s="221"/>
      <c r="EVJ351" s="221"/>
      <c r="EVK351" s="221"/>
      <c r="EVL351" s="221"/>
      <c r="EVM351" s="221"/>
      <c r="EVN351" s="221"/>
      <c r="EVO351" s="221"/>
      <c r="EVP351" s="221"/>
      <c r="EVQ351" s="221"/>
      <c r="EVR351" s="221"/>
      <c r="EVS351" s="221"/>
      <c r="EVT351" s="221"/>
      <c r="EVU351" s="221"/>
      <c r="EVV351" s="221"/>
      <c r="EVW351" s="221"/>
      <c r="EVX351" s="221"/>
      <c r="EVY351" s="221"/>
      <c r="EVZ351" s="221"/>
      <c r="EWA351" s="221"/>
      <c r="EWB351" s="221"/>
      <c r="EWC351" s="221"/>
      <c r="EWD351" s="221"/>
      <c r="EWE351" s="221"/>
      <c r="EWF351" s="221"/>
      <c r="EWG351" s="221"/>
      <c r="EWH351" s="221"/>
      <c r="EWI351" s="221"/>
      <c r="EWJ351" s="221"/>
      <c r="EWK351" s="221"/>
      <c r="EWL351" s="221"/>
      <c r="EWM351" s="221"/>
      <c r="EWN351" s="221"/>
      <c r="EWO351" s="221"/>
      <c r="EWP351" s="221"/>
      <c r="EWQ351" s="221"/>
      <c r="EWR351" s="221"/>
      <c r="EWS351" s="221"/>
      <c r="EWT351" s="221"/>
      <c r="EWU351" s="221"/>
      <c r="EWV351" s="221"/>
      <c r="EWW351" s="221"/>
      <c r="EWX351" s="221"/>
      <c r="EWY351" s="221"/>
      <c r="EWZ351" s="221"/>
      <c r="EXA351" s="221"/>
      <c r="EXB351" s="221"/>
      <c r="EXC351" s="221"/>
      <c r="EXD351" s="221"/>
      <c r="EXE351" s="221"/>
      <c r="EXF351" s="221"/>
      <c r="EXG351" s="221"/>
      <c r="EXH351" s="221"/>
      <c r="EXI351" s="221"/>
      <c r="EXJ351" s="221"/>
      <c r="EXK351" s="221"/>
      <c r="EXL351" s="221"/>
      <c r="EXM351" s="221"/>
      <c r="EXN351" s="221"/>
      <c r="EXO351" s="221"/>
      <c r="EXP351" s="221"/>
      <c r="EXQ351" s="221"/>
      <c r="EXR351" s="221"/>
      <c r="EXS351" s="221"/>
      <c r="EXT351" s="221"/>
      <c r="EXU351" s="221"/>
      <c r="EXV351" s="221"/>
      <c r="EXW351" s="221"/>
      <c r="EXX351" s="221"/>
      <c r="EXY351" s="221"/>
      <c r="EXZ351" s="221"/>
      <c r="EYA351" s="221"/>
      <c r="EYB351" s="221"/>
      <c r="EYC351" s="221"/>
      <c r="EYD351" s="221"/>
      <c r="EYE351" s="221"/>
      <c r="EYF351" s="221"/>
      <c r="EYG351" s="221"/>
      <c r="EYH351" s="221"/>
      <c r="EYI351" s="221"/>
      <c r="EYJ351" s="221"/>
      <c r="EYK351" s="221"/>
      <c r="EYL351" s="221"/>
      <c r="EYM351" s="221"/>
      <c r="EYN351" s="221"/>
      <c r="EYO351" s="221"/>
      <c r="EYP351" s="221"/>
      <c r="EYQ351" s="221"/>
      <c r="EYR351" s="221"/>
      <c r="EYS351" s="221"/>
      <c r="EYT351" s="221"/>
      <c r="EYU351" s="221"/>
      <c r="EYV351" s="221"/>
      <c r="EYW351" s="221"/>
      <c r="EYX351" s="221"/>
      <c r="EYY351" s="221"/>
      <c r="EYZ351" s="221"/>
      <c r="EZA351" s="221"/>
      <c r="EZB351" s="221"/>
      <c r="EZC351" s="221"/>
      <c r="EZD351" s="221"/>
      <c r="EZE351" s="221"/>
      <c r="EZF351" s="221"/>
      <c r="EZG351" s="221"/>
      <c r="EZH351" s="221"/>
      <c r="EZI351" s="221"/>
      <c r="EZJ351" s="221"/>
      <c r="EZK351" s="221"/>
      <c r="EZL351" s="221"/>
      <c r="EZM351" s="221"/>
      <c r="EZN351" s="221"/>
      <c r="EZO351" s="221"/>
      <c r="EZP351" s="221"/>
      <c r="EZQ351" s="221"/>
      <c r="EZR351" s="221"/>
      <c r="EZS351" s="221"/>
      <c r="EZT351" s="221"/>
      <c r="EZU351" s="221"/>
      <c r="EZV351" s="221"/>
      <c r="EZW351" s="221"/>
      <c r="EZX351" s="221"/>
      <c r="EZY351" s="221"/>
      <c r="EZZ351" s="221"/>
      <c r="FAA351" s="221"/>
      <c r="FAB351" s="221"/>
      <c r="FAC351" s="221"/>
      <c r="FAD351" s="221"/>
      <c r="FAE351" s="221"/>
      <c r="FAF351" s="221"/>
      <c r="FAG351" s="221"/>
      <c r="FAH351" s="221"/>
      <c r="FAI351" s="221"/>
      <c r="FAJ351" s="221"/>
      <c r="FAK351" s="221"/>
      <c r="FAL351" s="221"/>
      <c r="FAM351" s="221"/>
      <c r="FAN351" s="221"/>
      <c r="FAO351" s="221"/>
      <c r="FAP351" s="221"/>
      <c r="FAQ351" s="221"/>
      <c r="FAR351" s="221"/>
      <c r="FAS351" s="221"/>
      <c r="FAT351" s="221"/>
      <c r="FAU351" s="221"/>
      <c r="FAV351" s="221"/>
      <c r="FAW351" s="221"/>
      <c r="FAX351" s="221"/>
      <c r="FAY351" s="221"/>
      <c r="FAZ351" s="221"/>
      <c r="FBA351" s="221"/>
      <c r="FBB351" s="221"/>
      <c r="FBC351" s="221"/>
      <c r="FBD351" s="221"/>
      <c r="FBE351" s="221"/>
      <c r="FBF351" s="221"/>
      <c r="FBG351" s="221"/>
      <c r="FBH351" s="221"/>
      <c r="FBI351" s="221"/>
      <c r="FBJ351" s="221"/>
      <c r="FBK351" s="221"/>
      <c r="FBL351" s="221"/>
      <c r="FBM351" s="221"/>
      <c r="FBN351" s="221"/>
      <c r="FBO351" s="221"/>
      <c r="FBP351" s="221"/>
      <c r="FBQ351" s="221"/>
      <c r="FBR351" s="221"/>
      <c r="FBS351" s="221"/>
      <c r="FBT351" s="221"/>
      <c r="FBU351" s="221"/>
      <c r="FBV351" s="221"/>
      <c r="FBW351" s="221"/>
      <c r="FBX351" s="221"/>
      <c r="FBY351" s="221"/>
      <c r="FBZ351" s="221"/>
      <c r="FCA351" s="221"/>
      <c r="FCB351" s="221"/>
      <c r="FCC351" s="221"/>
      <c r="FCD351" s="221"/>
      <c r="FCE351" s="221"/>
      <c r="FCF351" s="221"/>
      <c r="FCG351" s="221"/>
      <c r="FCH351" s="221"/>
      <c r="FCI351" s="221"/>
      <c r="FCJ351" s="221"/>
      <c r="FCK351" s="221"/>
      <c r="FCL351" s="221"/>
      <c r="FCM351" s="221"/>
      <c r="FCN351" s="221"/>
      <c r="FCO351" s="221"/>
      <c r="FCP351" s="221"/>
      <c r="FCQ351" s="221"/>
      <c r="FCR351" s="221"/>
      <c r="FCS351" s="221"/>
      <c r="FCT351" s="221"/>
      <c r="FCU351" s="221"/>
      <c r="FCV351" s="221"/>
      <c r="FCW351" s="221"/>
      <c r="FCX351" s="221"/>
      <c r="FCY351" s="221"/>
      <c r="FCZ351" s="221"/>
      <c r="FDA351" s="221"/>
      <c r="FDB351" s="221"/>
      <c r="FDC351" s="221"/>
      <c r="FDD351" s="221"/>
      <c r="FDE351" s="221"/>
      <c r="FDF351" s="221"/>
      <c r="FDG351" s="221"/>
      <c r="FDH351" s="221"/>
      <c r="FDI351" s="221"/>
      <c r="FDJ351" s="221"/>
      <c r="FDK351" s="221"/>
      <c r="FDL351" s="221"/>
      <c r="FDM351" s="221"/>
      <c r="FDN351" s="221"/>
      <c r="FDO351" s="221"/>
      <c r="FDP351" s="221"/>
      <c r="FDQ351" s="221"/>
      <c r="FDR351" s="221"/>
      <c r="FDS351" s="221"/>
      <c r="FDT351" s="221"/>
      <c r="FDU351" s="221"/>
      <c r="FDV351" s="221"/>
      <c r="FDW351" s="221"/>
      <c r="FDX351" s="221"/>
      <c r="FDY351" s="221"/>
      <c r="FDZ351" s="221"/>
      <c r="FEA351" s="221"/>
      <c r="FEB351" s="221"/>
      <c r="FEC351" s="221"/>
      <c r="FED351" s="221"/>
      <c r="FEE351" s="221"/>
      <c r="FEF351" s="221"/>
      <c r="FEG351" s="221"/>
      <c r="FEH351" s="221"/>
      <c r="FEI351" s="221"/>
      <c r="FEJ351" s="221"/>
      <c r="FEK351" s="221"/>
      <c r="FEL351" s="221"/>
      <c r="FEM351" s="221"/>
      <c r="FEN351" s="221"/>
      <c r="FEO351" s="221"/>
      <c r="FEP351" s="221"/>
      <c r="FEQ351" s="221"/>
      <c r="FER351" s="221"/>
      <c r="FES351" s="221"/>
      <c r="FET351" s="221"/>
      <c r="FEU351" s="221"/>
      <c r="FEV351" s="221"/>
      <c r="FEW351" s="221"/>
      <c r="FEX351" s="221"/>
      <c r="FEY351" s="221"/>
      <c r="FEZ351" s="221"/>
      <c r="FFA351" s="221"/>
      <c r="FFB351" s="221"/>
      <c r="FFC351" s="221"/>
      <c r="FFD351" s="221"/>
      <c r="FFE351" s="221"/>
      <c r="FFF351" s="221"/>
      <c r="FFG351" s="221"/>
      <c r="FFH351" s="221"/>
      <c r="FFI351" s="221"/>
      <c r="FFJ351" s="221"/>
      <c r="FFK351" s="221"/>
      <c r="FFL351" s="221"/>
      <c r="FFM351" s="221"/>
      <c r="FFN351" s="221"/>
      <c r="FFO351" s="221"/>
      <c r="FFP351" s="221"/>
      <c r="FFQ351" s="221"/>
      <c r="FFR351" s="221"/>
      <c r="FFS351" s="221"/>
      <c r="FFT351" s="221"/>
      <c r="FFU351" s="221"/>
      <c r="FFV351" s="221"/>
      <c r="FFW351" s="221"/>
      <c r="FFX351" s="221"/>
      <c r="FFY351" s="221"/>
      <c r="FFZ351" s="221"/>
      <c r="FGA351" s="221"/>
      <c r="FGB351" s="221"/>
      <c r="FGC351" s="221"/>
      <c r="FGD351" s="221"/>
      <c r="FGE351" s="221"/>
      <c r="FGF351" s="221"/>
      <c r="FGG351" s="221"/>
      <c r="FGH351" s="221"/>
      <c r="FGI351" s="221"/>
      <c r="FGJ351" s="221"/>
      <c r="FGK351" s="221"/>
      <c r="FGL351" s="221"/>
      <c r="FGM351" s="221"/>
      <c r="FGN351" s="221"/>
      <c r="FGO351" s="221"/>
      <c r="FGP351" s="221"/>
      <c r="FGQ351" s="221"/>
      <c r="FGR351" s="221"/>
      <c r="FGS351" s="221"/>
      <c r="FGT351" s="221"/>
      <c r="FGU351" s="221"/>
      <c r="FGV351" s="221"/>
      <c r="FGW351" s="221"/>
      <c r="FGX351" s="221"/>
      <c r="FGY351" s="221"/>
      <c r="FGZ351" s="221"/>
      <c r="FHA351" s="221"/>
      <c r="FHB351" s="221"/>
      <c r="FHC351" s="221"/>
      <c r="FHD351" s="221"/>
      <c r="FHE351" s="221"/>
      <c r="FHF351" s="221"/>
      <c r="FHG351" s="221"/>
      <c r="FHH351" s="221"/>
      <c r="FHI351" s="221"/>
      <c r="FHJ351" s="221"/>
      <c r="FHK351" s="221"/>
      <c r="FHL351" s="221"/>
      <c r="FHM351" s="221"/>
      <c r="FHN351" s="221"/>
      <c r="FHO351" s="221"/>
      <c r="FHP351" s="221"/>
      <c r="FHQ351" s="221"/>
      <c r="FHR351" s="221"/>
      <c r="FHS351" s="221"/>
      <c r="FHT351" s="221"/>
      <c r="FHU351" s="221"/>
      <c r="FHV351" s="221"/>
      <c r="FHW351" s="221"/>
      <c r="FHX351" s="221"/>
      <c r="FHY351" s="221"/>
      <c r="FHZ351" s="221"/>
      <c r="FIA351" s="221"/>
      <c r="FIB351" s="221"/>
      <c r="FIC351" s="221"/>
      <c r="FID351" s="221"/>
      <c r="FIE351" s="221"/>
      <c r="FIF351" s="221"/>
      <c r="FIG351" s="221"/>
      <c r="FIH351" s="221"/>
      <c r="FII351" s="221"/>
      <c r="FIJ351" s="221"/>
      <c r="FIK351" s="221"/>
      <c r="FIL351" s="221"/>
      <c r="FIM351" s="221"/>
      <c r="FIN351" s="221"/>
      <c r="FIO351" s="221"/>
      <c r="FIP351" s="221"/>
      <c r="FIQ351" s="221"/>
      <c r="FIR351" s="221"/>
      <c r="FIS351" s="221"/>
      <c r="FIT351" s="221"/>
      <c r="FIU351" s="221"/>
      <c r="FIV351" s="221"/>
      <c r="FIW351" s="221"/>
      <c r="FIX351" s="221"/>
      <c r="FIY351" s="221"/>
      <c r="FIZ351" s="221"/>
      <c r="FJA351" s="221"/>
      <c r="FJB351" s="221"/>
      <c r="FJC351" s="221"/>
      <c r="FJD351" s="221"/>
      <c r="FJE351" s="221"/>
      <c r="FJF351" s="221"/>
      <c r="FJG351" s="221"/>
      <c r="FJH351" s="221"/>
      <c r="FJI351" s="221"/>
      <c r="FJJ351" s="221"/>
      <c r="FJK351" s="221"/>
      <c r="FJL351" s="221"/>
      <c r="FJM351" s="221"/>
      <c r="FJN351" s="221"/>
      <c r="FJO351" s="221"/>
      <c r="FJP351" s="221"/>
      <c r="FJQ351" s="221"/>
      <c r="FJR351" s="221"/>
      <c r="FJS351" s="221"/>
      <c r="FJT351" s="221"/>
      <c r="FJU351" s="221"/>
      <c r="FJV351" s="221"/>
      <c r="FJW351" s="221"/>
      <c r="FJX351" s="221"/>
      <c r="FJY351" s="221"/>
      <c r="FJZ351" s="221"/>
      <c r="FKA351" s="221"/>
      <c r="FKB351" s="221"/>
      <c r="FKC351" s="221"/>
      <c r="FKD351" s="221"/>
      <c r="FKE351" s="221"/>
      <c r="FKF351" s="221"/>
      <c r="FKG351" s="221"/>
      <c r="FKH351" s="221"/>
      <c r="FKI351" s="221"/>
      <c r="FKJ351" s="221"/>
      <c r="FKK351" s="221"/>
      <c r="FKL351" s="221"/>
      <c r="FKM351" s="221"/>
      <c r="FKN351" s="221"/>
      <c r="FKO351" s="221"/>
      <c r="FKP351" s="221"/>
      <c r="FKQ351" s="221"/>
      <c r="FKR351" s="221"/>
      <c r="FKS351" s="221"/>
      <c r="FKT351" s="221"/>
      <c r="FKU351" s="221"/>
      <c r="FKV351" s="221"/>
      <c r="FKW351" s="221"/>
      <c r="FKX351" s="221"/>
      <c r="FKY351" s="221"/>
      <c r="FKZ351" s="221"/>
      <c r="FLA351" s="221"/>
      <c r="FLB351" s="221"/>
      <c r="FLC351" s="221"/>
      <c r="FLD351" s="221"/>
      <c r="FLE351" s="221"/>
      <c r="FLF351" s="221"/>
      <c r="FLG351" s="221"/>
      <c r="FLH351" s="221"/>
      <c r="FLI351" s="221"/>
      <c r="FLJ351" s="221"/>
      <c r="FLK351" s="221"/>
      <c r="FLL351" s="221"/>
      <c r="FLM351" s="221"/>
      <c r="FLN351" s="221"/>
      <c r="FLO351" s="221"/>
      <c r="FLP351" s="221"/>
      <c r="FLQ351" s="221"/>
      <c r="FLR351" s="221"/>
      <c r="FLS351" s="221"/>
      <c r="FLT351" s="221"/>
      <c r="FLU351" s="221"/>
      <c r="FLV351" s="221"/>
      <c r="FLW351" s="221"/>
      <c r="FLX351" s="221"/>
      <c r="FLY351" s="221"/>
      <c r="FLZ351" s="221"/>
      <c r="FMA351" s="221"/>
      <c r="FMB351" s="221"/>
      <c r="FMC351" s="221"/>
      <c r="FMD351" s="221"/>
      <c r="FME351" s="221"/>
      <c r="FMF351" s="221"/>
      <c r="FMG351" s="221"/>
      <c r="FMH351" s="221"/>
      <c r="FMI351" s="221"/>
      <c r="FMJ351" s="221"/>
      <c r="FMK351" s="221"/>
      <c r="FML351" s="221"/>
      <c r="FMM351" s="221"/>
      <c r="FMN351" s="221"/>
      <c r="FMO351" s="221"/>
      <c r="FMP351" s="221"/>
      <c r="FMQ351" s="221"/>
      <c r="FMR351" s="221"/>
      <c r="FMS351" s="221"/>
      <c r="FMT351" s="221"/>
      <c r="FMU351" s="221"/>
      <c r="FMV351" s="221"/>
      <c r="FMW351" s="221"/>
      <c r="FMX351" s="221"/>
      <c r="FMY351" s="221"/>
      <c r="FMZ351" s="221"/>
      <c r="FNA351" s="221"/>
      <c r="FNB351" s="221"/>
      <c r="FNC351" s="221"/>
      <c r="FND351" s="221"/>
      <c r="FNE351" s="221"/>
      <c r="FNF351" s="221"/>
      <c r="FNG351" s="221"/>
      <c r="FNH351" s="221"/>
      <c r="FNI351" s="221"/>
      <c r="FNJ351" s="221"/>
      <c r="FNK351" s="221"/>
      <c r="FNL351" s="221"/>
      <c r="FNM351" s="221"/>
      <c r="FNN351" s="221"/>
      <c r="FNO351" s="221"/>
      <c r="FNP351" s="221"/>
      <c r="FNQ351" s="221"/>
      <c r="FNR351" s="221"/>
      <c r="FNS351" s="221"/>
      <c r="FNT351" s="221"/>
      <c r="FNU351" s="221"/>
      <c r="FNV351" s="221"/>
      <c r="FNW351" s="221"/>
      <c r="FNX351" s="221"/>
      <c r="FNY351" s="221"/>
      <c r="FNZ351" s="221"/>
      <c r="FOA351" s="221"/>
      <c r="FOB351" s="221"/>
      <c r="FOC351" s="221"/>
      <c r="FOD351" s="221"/>
      <c r="FOE351" s="221"/>
      <c r="FOF351" s="221"/>
      <c r="FOG351" s="221"/>
      <c r="FOH351" s="221"/>
      <c r="FOI351" s="221"/>
      <c r="FOJ351" s="221"/>
      <c r="FOK351" s="221"/>
      <c r="FOL351" s="221"/>
      <c r="FOM351" s="221"/>
      <c r="FON351" s="221"/>
      <c r="FOO351" s="221"/>
      <c r="FOP351" s="221"/>
      <c r="FOQ351" s="221"/>
      <c r="FOR351" s="221"/>
      <c r="FOS351" s="221"/>
      <c r="FOT351" s="221"/>
      <c r="FOU351" s="221"/>
      <c r="FOV351" s="221"/>
      <c r="FOW351" s="221"/>
      <c r="FOX351" s="221"/>
      <c r="FOY351" s="221"/>
      <c r="FOZ351" s="221"/>
      <c r="FPA351" s="221"/>
      <c r="FPB351" s="221"/>
      <c r="FPC351" s="221"/>
      <c r="FPD351" s="221"/>
      <c r="FPE351" s="221"/>
      <c r="FPF351" s="221"/>
      <c r="FPG351" s="221"/>
      <c r="FPH351" s="221"/>
      <c r="FPI351" s="221"/>
      <c r="FPJ351" s="221"/>
      <c r="FPK351" s="221"/>
      <c r="FPL351" s="221"/>
      <c r="FPM351" s="221"/>
      <c r="FPN351" s="221"/>
      <c r="FPO351" s="221"/>
      <c r="FPP351" s="221"/>
      <c r="FPQ351" s="221"/>
      <c r="FPR351" s="221"/>
      <c r="FPS351" s="221"/>
      <c r="FPT351" s="221"/>
      <c r="FPU351" s="221"/>
      <c r="FPV351" s="221"/>
      <c r="FPW351" s="221"/>
      <c r="FPX351" s="221"/>
      <c r="FPY351" s="221"/>
      <c r="FPZ351" s="221"/>
      <c r="FQA351" s="221"/>
      <c r="FQB351" s="221"/>
      <c r="FQC351" s="221"/>
      <c r="FQD351" s="221"/>
      <c r="FQE351" s="221"/>
      <c r="FQF351" s="221"/>
      <c r="FQG351" s="221"/>
      <c r="FQH351" s="221"/>
      <c r="FQI351" s="221"/>
      <c r="FQJ351" s="221"/>
      <c r="FQK351" s="221"/>
      <c r="FQL351" s="221"/>
      <c r="FQM351" s="221"/>
      <c r="FQN351" s="221"/>
      <c r="FQO351" s="221"/>
      <c r="FQP351" s="221"/>
      <c r="FQQ351" s="221"/>
      <c r="FQR351" s="221"/>
      <c r="FQS351" s="221"/>
      <c r="FQT351" s="221"/>
      <c r="FQU351" s="221"/>
      <c r="FQV351" s="221"/>
      <c r="FQW351" s="221"/>
      <c r="FQX351" s="221"/>
      <c r="FQY351" s="221"/>
      <c r="FQZ351" s="221"/>
      <c r="FRA351" s="221"/>
      <c r="FRB351" s="221"/>
      <c r="FRC351" s="221"/>
      <c r="FRD351" s="221"/>
      <c r="FRE351" s="221"/>
      <c r="FRF351" s="221"/>
      <c r="FRG351" s="221"/>
      <c r="FRH351" s="221"/>
      <c r="FRI351" s="221"/>
      <c r="FRJ351" s="221"/>
      <c r="FRK351" s="221"/>
      <c r="FRL351" s="221"/>
      <c r="FRM351" s="221"/>
      <c r="FRN351" s="221"/>
      <c r="FRO351" s="221"/>
      <c r="FRP351" s="221"/>
      <c r="FRQ351" s="221"/>
      <c r="FRR351" s="221"/>
      <c r="FRS351" s="221"/>
      <c r="FRT351" s="221"/>
      <c r="FRU351" s="221"/>
      <c r="FRV351" s="221"/>
      <c r="FRW351" s="221"/>
      <c r="FRX351" s="221"/>
      <c r="FRY351" s="221"/>
      <c r="FRZ351" s="221"/>
      <c r="FSA351" s="221"/>
      <c r="FSB351" s="221"/>
      <c r="FSC351" s="221"/>
      <c r="FSD351" s="221"/>
      <c r="FSE351" s="221"/>
      <c r="FSF351" s="221"/>
      <c r="FSG351" s="221"/>
      <c r="FSH351" s="221"/>
      <c r="FSI351" s="221"/>
      <c r="FSJ351" s="221"/>
      <c r="FSK351" s="221"/>
      <c r="FSL351" s="221"/>
      <c r="FSM351" s="221"/>
      <c r="FSN351" s="221"/>
      <c r="FSO351" s="221"/>
      <c r="FSP351" s="221"/>
      <c r="FSQ351" s="221"/>
      <c r="FSR351" s="221"/>
      <c r="FSS351" s="221"/>
      <c r="FST351" s="221"/>
      <c r="FSU351" s="221"/>
      <c r="FSV351" s="221"/>
      <c r="FSW351" s="221"/>
      <c r="FSX351" s="221"/>
      <c r="FSY351" s="221"/>
      <c r="FSZ351" s="221"/>
      <c r="FTA351" s="221"/>
      <c r="FTB351" s="221"/>
      <c r="FTC351" s="221"/>
      <c r="FTD351" s="221"/>
      <c r="FTE351" s="221"/>
      <c r="FTF351" s="221"/>
      <c r="FTG351" s="221"/>
      <c r="FTH351" s="221"/>
      <c r="FTI351" s="221"/>
      <c r="FTJ351" s="221"/>
      <c r="FTK351" s="221"/>
      <c r="FTL351" s="221"/>
      <c r="FTM351" s="221"/>
      <c r="FTN351" s="221"/>
      <c r="FTO351" s="221"/>
      <c r="FTP351" s="221"/>
      <c r="FTQ351" s="221"/>
      <c r="FTR351" s="221"/>
      <c r="FTS351" s="221"/>
      <c r="FTT351" s="221"/>
      <c r="FTU351" s="221"/>
      <c r="FTV351" s="221"/>
      <c r="FTW351" s="221"/>
      <c r="FTX351" s="221"/>
      <c r="FTY351" s="221"/>
      <c r="FTZ351" s="221"/>
      <c r="FUA351" s="221"/>
      <c r="FUB351" s="221"/>
      <c r="FUC351" s="221"/>
      <c r="FUD351" s="221"/>
      <c r="FUE351" s="221"/>
      <c r="FUF351" s="221"/>
      <c r="FUG351" s="221"/>
      <c r="FUH351" s="221"/>
      <c r="FUI351" s="221"/>
      <c r="FUJ351" s="221"/>
      <c r="FUK351" s="221"/>
      <c r="FUL351" s="221"/>
      <c r="FUM351" s="221"/>
      <c r="FUN351" s="221"/>
      <c r="FUO351" s="221"/>
      <c r="FUP351" s="221"/>
      <c r="FUQ351" s="221"/>
      <c r="FUR351" s="221"/>
      <c r="FUS351" s="221"/>
      <c r="FUT351" s="221"/>
      <c r="FUU351" s="221"/>
      <c r="FUV351" s="221"/>
      <c r="FUW351" s="221"/>
      <c r="FUX351" s="221"/>
      <c r="FUY351" s="221"/>
      <c r="FUZ351" s="221"/>
      <c r="FVA351" s="221"/>
      <c r="FVB351" s="221"/>
      <c r="FVC351" s="221"/>
      <c r="FVD351" s="221"/>
      <c r="FVE351" s="221"/>
      <c r="FVF351" s="221"/>
      <c r="FVG351" s="221"/>
      <c r="FVH351" s="221"/>
      <c r="FVI351" s="221"/>
      <c r="FVJ351" s="221"/>
      <c r="FVK351" s="221"/>
      <c r="FVL351" s="221"/>
      <c r="FVM351" s="221"/>
      <c r="FVN351" s="221"/>
      <c r="FVO351" s="221"/>
      <c r="FVP351" s="221"/>
      <c r="FVQ351" s="221"/>
      <c r="FVR351" s="221"/>
      <c r="FVS351" s="221"/>
      <c r="FVT351" s="221"/>
      <c r="FVU351" s="221"/>
      <c r="FVV351" s="221"/>
      <c r="FVW351" s="221"/>
      <c r="FVX351" s="221"/>
      <c r="FVY351" s="221"/>
      <c r="FVZ351" s="221"/>
      <c r="FWA351" s="221"/>
      <c r="FWB351" s="221"/>
      <c r="FWC351" s="221"/>
      <c r="FWD351" s="221"/>
      <c r="FWE351" s="221"/>
      <c r="FWF351" s="221"/>
      <c r="FWG351" s="221"/>
      <c r="FWH351" s="221"/>
      <c r="FWI351" s="221"/>
      <c r="FWJ351" s="221"/>
      <c r="FWK351" s="221"/>
      <c r="FWL351" s="221"/>
      <c r="FWM351" s="221"/>
      <c r="FWN351" s="221"/>
      <c r="FWO351" s="221"/>
      <c r="FWP351" s="221"/>
      <c r="FWQ351" s="221"/>
      <c r="FWR351" s="221"/>
      <c r="FWS351" s="221"/>
      <c r="FWT351" s="221"/>
      <c r="FWU351" s="221"/>
      <c r="FWV351" s="221"/>
      <c r="FWW351" s="221"/>
      <c r="FWX351" s="221"/>
      <c r="FWY351" s="221"/>
      <c r="FWZ351" s="221"/>
      <c r="FXA351" s="221"/>
      <c r="FXB351" s="221"/>
      <c r="FXC351" s="221"/>
      <c r="FXD351" s="221"/>
      <c r="FXE351" s="221"/>
      <c r="FXF351" s="221"/>
      <c r="FXG351" s="221"/>
      <c r="FXH351" s="221"/>
      <c r="FXI351" s="221"/>
      <c r="FXJ351" s="221"/>
      <c r="FXK351" s="221"/>
      <c r="FXL351" s="221"/>
      <c r="FXM351" s="221"/>
      <c r="FXN351" s="221"/>
      <c r="FXO351" s="221"/>
      <c r="FXP351" s="221"/>
      <c r="FXQ351" s="221"/>
      <c r="FXR351" s="221"/>
      <c r="FXS351" s="221"/>
      <c r="FXT351" s="221"/>
      <c r="FXU351" s="221"/>
      <c r="FXV351" s="221"/>
      <c r="FXW351" s="221"/>
      <c r="FXX351" s="221"/>
      <c r="FXY351" s="221"/>
      <c r="FXZ351" s="221"/>
      <c r="FYA351" s="221"/>
      <c r="FYB351" s="221"/>
      <c r="FYC351" s="221"/>
      <c r="FYD351" s="221"/>
      <c r="FYE351" s="221"/>
      <c r="FYF351" s="221"/>
      <c r="FYG351" s="221"/>
      <c r="FYH351" s="221"/>
      <c r="FYI351" s="221"/>
      <c r="FYJ351" s="221"/>
      <c r="FYK351" s="221"/>
      <c r="FYL351" s="221"/>
      <c r="FYM351" s="221"/>
      <c r="FYN351" s="221"/>
      <c r="FYO351" s="221"/>
      <c r="FYP351" s="221"/>
      <c r="FYQ351" s="221"/>
      <c r="FYR351" s="221"/>
      <c r="FYS351" s="221"/>
      <c r="FYT351" s="221"/>
      <c r="FYU351" s="221"/>
      <c r="FYV351" s="221"/>
      <c r="FYW351" s="221"/>
      <c r="FYX351" s="221"/>
      <c r="FYY351" s="221"/>
      <c r="FYZ351" s="221"/>
      <c r="FZA351" s="221"/>
      <c r="FZB351" s="221"/>
      <c r="FZC351" s="221"/>
      <c r="FZD351" s="221"/>
      <c r="FZE351" s="221"/>
      <c r="FZF351" s="221"/>
      <c r="FZG351" s="221"/>
      <c r="FZH351" s="221"/>
      <c r="FZI351" s="221"/>
      <c r="FZJ351" s="221"/>
      <c r="FZK351" s="221"/>
      <c r="FZL351" s="221"/>
      <c r="FZM351" s="221"/>
      <c r="FZN351" s="221"/>
      <c r="FZO351" s="221"/>
      <c r="FZP351" s="221"/>
      <c r="FZQ351" s="221"/>
      <c r="FZR351" s="221"/>
      <c r="FZS351" s="221"/>
      <c r="FZT351" s="221"/>
      <c r="FZU351" s="221"/>
      <c r="FZV351" s="221"/>
      <c r="FZW351" s="221"/>
      <c r="FZX351" s="221"/>
      <c r="FZY351" s="221"/>
      <c r="FZZ351" s="221"/>
      <c r="GAA351" s="221"/>
      <c r="GAB351" s="221"/>
      <c r="GAC351" s="221"/>
      <c r="GAD351" s="221"/>
      <c r="GAE351" s="221"/>
      <c r="GAF351" s="221"/>
      <c r="GAG351" s="221"/>
      <c r="GAH351" s="221"/>
      <c r="GAI351" s="221"/>
      <c r="GAJ351" s="221"/>
      <c r="GAK351" s="221"/>
      <c r="GAL351" s="221"/>
      <c r="GAM351" s="221"/>
      <c r="GAN351" s="221"/>
      <c r="GAO351" s="221"/>
      <c r="GAP351" s="221"/>
      <c r="GAQ351" s="221"/>
      <c r="GAR351" s="221"/>
      <c r="GAS351" s="221"/>
      <c r="GAT351" s="221"/>
      <c r="GAU351" s="221"/>
      <c r="GAV351" s="221"/>
      <c r="GAW351" s="221"/>
      <c r="GAX351" s="221"/>
      <c r="GAY351" s="221"/>
      <c r="GAZ351" s="221"/>
      <c r="GBA351" s="221"/>
      <c r="GBB351" s="221"/>
      <c r="GBC351" s="221"/>
      <c r="GBD351" s="221"/>
      <c r="GBE351" s="221"/>
      <c r="GBF351" s="221"/>
      <c r="GBG351" s="221"/>
      <c r="GBH351" s="221"/>
      <c r="GBI351" s="221"/>
      <c r="GBJ351" s="221"/>
      <c r="GBK351" s="221"/>
      <c r="GBL351" s="221"/>
      <c r="GBM351" s="221"/>
      <c r="GBN351" s="221"/>
      <c r="GBO351" s="221"/>
      <c r="GBP351" s="221"/>
      <c r="GBQ351" s="221"/>
      <c r="GBR351" s="221"/>
      <c r="GBS351" s="221"/>
      <c r="GBT351" s="221"/>
      <c r="GBU351" s="221"/>
      <c r="GBV351" s="221"/>
      <c r="GBW351" s="221"/>
      <c r="GBX351" s="221"/>
      <c r="GBY351" s="221"/>
      <c r="GBZ351" s="221"/>
      <c r="GCA351" s="221"/>
      <c r="GCB351" s="221"/>
      <c r="GCC351" s="221"/>
      <c r="GCD351" s="221"/>
      <c r="GCE351" s="221"/>
      <c r="GCF351" s="221"/>
      <c r="GCG351" s="221"/>
      <c r="GCH351" s="221"/>
      <c r="GCI351" s="221"/>
      <c r="GCJ351" s="221"/>
      <c r="GCK351" s="221"/>
      <c r="GCL351" s="221"/>
      <c r="GCM351" s="221"/>
      <c r="GCN351" s="221"/>
      <c r="GCO351" s="221"/>
      <c r="GCP351" s="221"/>
      <c r="GCQ351" s="221"/>
      <c r="GCR351" s="221"/>
      <c r="GCS351" s="221"/>
      <c r="GCT351" s="221"/>
      <c r="GCU351" s="221"/>
      <c r="GCV351" s="221"/>
      <c r="GCW351" s="221"/>
      <c r="GCX351" s="221"/>
      <c r="GCY351" s="221"/>
      <c r="GCZ351" s="221"/>
      <c r="GDA351" s="221"/>
      <c r="GDB351" s="221"/>
      <c r="GDC351" s="221"/>
      <c r="GDD351" s="221"/>
      <c r="GDE351" s="221"/>
      <c r="GDF351" s="221"/>
      <c r="GDG351" s="221"/>
      <c r="GDH351" s="221"/>
      <c r="GDI351" s="221"/>
      <c r="GDJ351" s="221"/>
      <c r="GDK351" s="221"/>
      <c r="GDL351" s="221"/>
      <c r="GDM351" s="221"/>
      <c r="GDN351" s="221"/>
      <c r="GDO351" s="221"/>
      <c r="GDP351" s="221"/>
      <c r="GDQ351" s="221"/>
      <c r="GDR351" s="221"/>
      <c r="GDS351" s="221"/>
      <c r="GDT351" s="221"/>
      <c r="GDU351" s="221"/>
      <c r="GDV351" s="221"/>
      <c r="GDW351" s="221"/>
      <c r="GDX351" s="221"/>
      <c r="GDY351" s="221"/>
      <c r="GDZ351" s="221"/>
      <c r="GEA351" s="221"/>
      <c r="GEB351" s="221"/>
      <c r="GEC351" s="221"/>
      <c r="GED351" s="221"/>
      <c r="GEE351" s="221"/>
      <c r="GEF351" s="221"/>
      <c r="GEG351" s="221"/>
      <c r="GEH351" s="221"/>
      <c r="GEI351" s="221"/>
      <c r="GEJ351" s="221"/>
      <c r="GEK351" s="221"/>
      <c r="GEL351" s="221"/>
      <c r="GEM351" s="221"/>
      <c r="GEN351" s="221"/>
      <c r="GEO351" s="221"/>
      <c r="GEP351" s="221"/>
      <c r="GEQ351" s="221"/>
      <c r="GER351" s="221"/>
      <c r="GES351" s="221"/>
      <c r="GET351" s="221"/>
      <c r="GEU351" s="221"/>
      <c r="GEV351" s="221"/>
      <c r="GEW351" s="221"/>
      <c r="GEX351" s="221"/>
      <c r="GEY351" s="221"/>
      <c r="GEZ351" s="221"/>
      <c r="GFA351" s="221"/>
      <c r="GFB351" s="221"/>
      <c r="GFC351" s="221"/>
      <c r="GFD351" s="221"/>
      <c r="GFE351" s="221"/>
      <c r="GFF351" s="221"/>
      <c r="GFG351" s="221"/>
      <c r="GFH351" s="221"/>
      <c r="GFI351" s="221"/>
      <c r="GFJ351" s="221"/>
      <c r="GFK351" s="221"/>
      <c r="GFL351" s="221"/>
      <c r="GFM351" s="221"/>
      <c r="GFN351" s="221"/>
      <c r="GFO351" s="221"/>
      <c r="GFP351" s="221"/>
      <c r="GFQ351" s="221"/>
      <c r="GFR351" s="221"/>
      <c r="GFS351" s="221"/>
      <c r="GFT351" s="221"/>
      <c r="GFU351" s="221"/>
      <c r="GFV351" s="221"/>
      <c r="GFW351" s="221"/>
      <c r="GFX351" s="221"/>
      <c r="GFY351" s="221"/>
      <c r="GFZ351" s="221"/>
      <c r="GGA351" s="221"/>
      <c r="GGB351" s="221"/>
      <c r="GGC351" s="221"/>
      <c r="GGD351" s="221"/>
      <c r="GGE351" s="221"/>
      <c r="GGF351" s="221"/>
      <c r="GGG351" s="221"/>
      <c r="GGH351" s="221"/>
      <c r="GGI351" s="221"/>
      <c r="GGJ351" s="221"/>
      <c r="GGK351" s="221"/>
      <c r="GGL351" s="221"/>
      <c r="GGM351" s="221"/>
      <c r="GGN351" s="221"/>
      <c r="GGO351" s="221"/>
      <c r="GGP351" s="221"/>
      <c r="GGQ351" s="221"/>
      <c r="GGR351" s="221"/>
      <c r="GGS351" s="221"/>
      <c r="GGT351" s="221"/>
      <c r="GGU351" s="221"/>
      <c r="GGV351" s="221"/>
      <c r="GGW351" s="221"/>
      <c r="GGX351" s="221"/>
      <c r="GGY351" s="221"/>
      <c r="GGZ351" s="221"/>
      <c r="GHA351" s="221"/>
      <c r="GHB351" s="221"/>
      <c r="GHC351" s="221"/>
      <c r="GHD351" s="221"/>
      <c r="GHE351" s="221"/>
      <c r="GHF351" s="221"/>
      <c r="GHG351" s="221"/>
      <c r="GHH351" s="221"/>
      <c r="GHI351" s="221"/>
      <c r="GHJ351" s="221"/>
      <c r="GHK351" s="221"/>
      <c r="GHL351" s="221"/>
      <c r="GHM351" s="221"/>
      <c r="GHN351" s="221"/>
      <c r="GHO351" s="221"/>
      <c r="GHP351" s="221"/>
      <c r="GHQ351" s="221"/>
      <c r="GHR351" s="221"/>
      <c r="GHS351" s="221"/>
      <c r="GHT351" s="221"/>
      <c r="GHU351" s="221"/>
      <c r="GHV351" s="221"/>
      <c r="GHW351" s="221"/>
      <c r="GHX351" s="221"/>
      <c r="GHY351" s="221"/>
      <c r="GHZ351" s="221"/>
      <c r="GIA351" s="221"/>
      <c r="GIB351" s="221"/>
      <c r="GIC351" s="221"/>
      <c r="GID351" s="221"/>
      <c r="GIE351" s="221"/>
      <c r="GIF351" s="221"/>
      <c r="GIG351" s="221"/>
      <c r="GIH351" s="221"/>
      <c r="GII351" s="221"/>
      <c r="GIJ351" s="221"/>
      <c r="GIK351" s="221"/>
      <c r="GIL351" s="221"/>
      <c r="GIM351" s="221"/>
      <c r="GIN351" s="221"/>
      <c r="GIO351" s="221"/>
      <c r="GIP351" s="221"/>
      <c r="GIQ351" s="221"/>
      <c r="GIR351" s="221"/>
      <c r="GIS351" s="221"/>
      <c r="GIT351" s="221"/>
      <c r="GIU351" s="221"/>
      <c r="GIV351" s="221"/>
      <c r="GIW351" s="221"/>
      <c r="GIX351" s="221"/>
      <c r="GIY351" s="221"/>
      <c r="GIZ351" s="221"/>
      <c r="GJA351" s="221"/>
      <c r="GJB351" s="221"/>
      <c r="GJC351" s="221"/>
      <c r="GJD351" s="221"/>
      <c r="GJE351" s="221"/>
      <c r="GJF351" s="221"/>
      <c r="GJG351" s="221"/>
      <c r="GJH351" s="221"/>
      <c r="GJI351" s="221"/>
      <c r="GJJ351" s="221"/>
      <c r="GJK351" s="221"/>
      <c r="GJL351" s="221"/>
      <c r="GJM351" s="221"/>
      <c r="GJN351" s="221"/>
      <c r="GJO351" s="221"/>
      <c r="GJP351" s="221"/>
      <c r="GJQ351" s="221"/>
      <c r="GJR351" s="221"/>
      <c r="GJS351" s="221"/>
      <c r="GJT351" s="221"/>
      <c r="GJU351" s="221"/>
      <c r="GJV351" s="221"/>
      <c r="GJW351" s="221"/>
      <c r="GJX351" s="221"/>
      <c r="GJY351" s="221"/>
      <c r="GJZ351" s="221"/>
      <c r="GKA351" s="221"/>
      <c r="GKB351" s="221"/>
      <c r="GKC351" s="221"/>
      <c r="GKD351" s="221"/>
      <c r="GKE351" s="221"/>
      <c r="GKF351" s="221"/>
      <c r="GKG351" s="221"/>
      <c r="GKH351" s="221"/>
      <c r="GKI351" s="221"/>
      <c r="GKJ351" s="221"/>
      <c r="GKK351" s="221"/>
      <c r="GKL351" s="221"/>
      <c r="GKM351" s="221"/>
      <c r="GKN351" s="221"/>
      <c r="GKO351" s="221"/>
      <c r="GKP351" s="221"/>
      <c r="GKQ351" s="221"/>
      <c r="GKR351" s="221"/>
      <c r="GKS351" s="221"/>
      <c r="GKT351" s="221"/>
      <c r="GKU351" s="221"/>
      <c r="GKV351" s="221"/>
      <c r="GKW351" s="221"/>
      <c r="GKX351" s="221"/>
      <c r="GKY351" s="221"/>
      <c r="GKZ351" s="221"/>
      <c r="GLA351" s="221"/>
      <c r="GLB351" s="221"/>
      <c r="GLC351" s="221"/>
      <c r="GLD351" s="221"/>
      <c r="GLE351" s="221"/>
      <c r="GLF351" s="221"/>
      <c r="GLG351" s="221"/>
      <c r="GLH351" s="221"/>
      <c r="GLI351" s="221"/>
      <c r="GLJ351" s="221"/>
      <c r="GLK351" s="221"/>
      <c r="GLL351" s="221"/>
      <c r="GLM351" s="221"/>
      <c r="GLN351" s="221"/>
      <c r="GLO351" s="221"/>
      <c r="GLP351" s="221"/>
      <c r="GLQ351" s="221"/>
      <c r="GLR351" s="221"/>
      <c r="GLS351" s="221"/>
      <c r="GLT351" s="221"/>
      <c r="GLU351" s="221"/>
      <c r="GLV351" s="221"/>
      <c r="GLW351" s="221"/>
      <c r="GLX351" s="221"/>
      <c r="GLY351" s="221"/>
      <c r="GLZ351" s="221"/>
      <c r="GMA351" s="221"/>
      <c r="GMB351" s="221"/>
      <c r="GMC351" s="221"/>
      <c r="GMD351" s="221"/>
      <c r="GME351" s="221"/>
      <c r="GMF351" s="221"/>
      <c r="GMG351" s="221"/>
      <c r="GMH351" s="221"/>
      <c r="GMI351" s="221"/>
      <c r="GMJ351" s="221"/>
      <c r="GMK351" s="221"/>
      <c r="GML351" s="221"/>
      <c r="GMM351" s="221"/>
      <c r="GMN351" s="221"/>
      <c r="GMO351" s="221"/>
      <c r="GMP351" s="221"/>
      <c r="GMQ351" s="221"/>
      <c r="GMR351" s="221"/>
      <c r="GMS351" s="221"/>
      <c r="GMT351" s="221"/>
      <c r="GMU351" s="221"/>
      <c r="GMV351" s="221"/>
      <c r="GMW351" s="221"/>
      <c r="GMX351" s="221"/>
      <c r="GMY351" s="221"/>
      <c r="GMZ351" s="221"/>
      <c r="GNA351" s="221"/>
      <c r="GNB351" s="221"/>
      <c r="GNC351" s="221"/>
      <c r="GND351" s="221"/>
      <c r="GNE351" s="221"/>
      <c r="GNF351" s="221"/>
      <c r="GNG351" s="221"/>
      <c r="GNH351" s="221"/>
      <c r="GNI351" s="221"/>
      <c r="GNJ351" s="221"/>
      <c r="GNK351" s="221"/>
      <c r="GNL351" s="221"/>
      <c r="GNM351" s="221"/>
      <c r="GNN351" s="221"/>
      <c r="GNO351" s="221"/>
      <c r="GNP351" s="221"/>
      <c r="GNQ351" s="221"/>
      <c r="GNR351" s="221"/>
      <c r="GNS351" s="221"/>
      <c r="GNT351" s="221"/>
      <c r="GNU351" s="221"/>
      <c r="GNV351" s="221"/>
      <c r="GNW351" s="221"/>
      <c r="GNX351" s="221"/>
      <c r="GNY351" s="221"/>
      <c r="GNZ351" s="221"/>
      <c r="GOA351" s="221"/>
      <c r="GOB351" s="221"/>
      <c r="GOC351" s="221"/>
      <c r="GOD351" s="221"/>
      <c r="GOE351" s="221"/>
      <c r="GOF351" s="221"/>
      <c r="GOG351" s="221"/>
      <c r="GOH351" s="221"/>
      <c r="GOI351" s="221"/>
      <c r="GOJ351" s="221"/>
      <c r="GOK351" s="221"/>
      <c r="GOL351" s="221"/>
      <c r="GOM351" s="221"/>
      <c r="GON351" s="221"/>
      <c r="GOO351" s="221"/>
      <c r="GOP351" s="221"/>
      <c r="GOQ351" s="221"/>
      <c r="GOR351" s="221"/>
      <c r="GOS351" s="221"/>
      <c r="GOT351" s="221"/>
      <c r="GOU351" s="221"/>
      <c r="GOV351" s="221"/>
      <c r="GOW351" s="221"/>
      <c r="GOX351" s="221"/>
      <c r="GOY351" s="221"/>
      <c r="GOZ351" s="221"/>
      <c r="GPA351" s="221"/>
      <c r="GPB351" s="221"/>
      <c r="GPC351" s="221"/>
      <c r="GPD351" s="221"/>
      <c r="GPE351" s="221"/>
      <c r="GPF351" s="221"/>
      <c r="GPG351" s="221"/>
      <c r="GPH351" s="221"/>
      <c r="GPI351" s="221"/>
      <c r="GPJ351" s="221"/>
      <c r="GPK351" s="221"/>
      <c r="GPL351" s="221"/>
      <c r="GPM351" s="221"/>
      <c r="GPN351" s="221"/>
      <c r="GPO351" s="221"/>
      <c r="GPP351" s="221"/>
      <c r="GPQ351" s="221"/>
      <c r="GPR351" s="221"/>
      <c r="GPS351" s="221"/>
      <c r="GPT351" s="221"/>
      <c r="GPU351" s="221"/>
      <c r="GPV351" s="221"/>
      <c r="GPW351" s="221"/>
      <c r="GPX351" s="221"/>
      <c r="GPY351" s="221"/>
      <c r="GPZ351" s="221"/>
      <c r="GQA351" s="221"/>
      <c r="GQB351" s="221"/>
      <c r="GQC351" s="221"/>
      <c r="GQD351" s="221"/>
      <c r="GQE351" s="221"/>
      <c r="GQF351" s="221"/>
      <c r="GQG351" s="221"/>
      <c r="GQH351" s="221"/>
      <c r="GQI351" s="221"/>
      <c r="GQJ351" s="221"/>
      <c r="GQK351" s="221"/>
      <c r="GQL351" s="221"/>
      <c r="GQM351" s="221"/>
      <c r="GQN351" s="221"/>
      <c r="GQO351" s="221"/>
      <c r="GQP351" s="221"/>
      <c r="GQQ351" s="221"/>
      <c r="GQR351" s="221"/>
      <c r="GQS351" s="221"/>
      <c r="GQT351" s="221"/>
      <c r="GQU351" s="221"/>
      <c r="GQV351" s="221"/>
      <c r="GQW351" s="221"/>
      <c r="GQX351" s="221"/>
      <c r="GQY351" s="221"/>
      <c r="GQZ351" s="221"/>
      <c r="GRA351" s="221"/>
      <c r="GRB351" s="221"/>
      <c r="GRC351" s="221"/>
      <c r="GRD351" s="221"/>
      <c r="GRE351" s="221"/>
      <c r="GRF351" s="221"/>
      <c r="GRG351" s="221"/>
      <c r="GRH351" s="221"/>
      <c r="GRI351" s="221"/>
      <c r="GRJ351" s="221"/>
      <c r="GRK351" s="221"/>
      <c r="GRL351" s="221"/>
      <c r="GRM351" s="221"/>
      <c r="GRN351" s="221"/>
      <c r="GRO351" s="221"/>
      <c r="GRP351" s="221"/>
      <c r="GRQ351" s="221"/>
      <c r="GRR351" s="221"/>
      <c r="GRS351" s="221"/>
      <c r="GRT351" s="221"/>
      <c r="GRU351" s="221"/>
      <c r="GRV351" s="221"/>
      <c r="GRW351" s="221"/>
      <c r="GRX351" s="221"/>
      <c r="GRY351" s="221"/>
      <c r="GRZ351" s="221"/>
      <c r="GSA351" s="221"/>
      <c r="GSB351" s="221"/>
      <c r="GSC351" s="221"/>
      <c r="GSD351" s="221"/>
      <c r="GSE351" s="221"/>
      <c r="GSF351" s="221"/>
      <c r="GSG351" s="221"/>
      <c r="GSH351" s="221"/>
      <c r="GSI351" s="221"/>
      <c r="GSJ351" s="221"/>
      <c r="GSK351" s="221"/>
      <c r="GSL351" s="221"/>
      <c r="GSM351" s="221"/>
      <c r="GSN351" s="221"/>
      <c r="GSO351" s="221"/>
      <c r="GSP351" s="221"/>
      <c r="GSQ351" s="221"/>
      <c r="GSR351" s="221"/>
      <c r="GSS351" s="221"/>
      <c r="GST351" s="221"/>
      <c r="GSU351" s="221"/>
      <c r="GSV351" s="221"/>
      <c r="GSW351" s="221"/>
      <c r="GSX351" s="221"/>
      <c r="GSY351" s="221"/>
      <c r="GSZ351" s="221"/>
      <c r="GTA351" s="221"/>
      <c r="GTB351" s="221"/>
      <c r="GTC351" s="221"/>
      <c r="GTD351" s="221"/>
      <c r="GTE351" s="221"/>
      <c r="GTF351" s="221"/>
      <c r="GTG351" s="221"/>
      <c r="GTH351" s="221"/>
      <c r="GTI351" s="221"/>
      <c r="GTJ351" s="221"/>
      <c r="GTK351" s="221"/>
      <c r="GTL351" s="221"/>
      <c r="GTM351" s="221"/>
      <c r="GTN351" s="221"/>
      <c r="GTO351" s="221"/>
      <c r="GTP351" s="221"/>
      <c r="GTQ351" s="221"/>
      <c r="GTR351" s="221"/>
      <c r="GTS351" s="221"/>
      <c r="GTT351" s="221"/>
      <c r="GTU351" s="221"/>
      <c r="GTV351" s="221"/>
      <c r="GTW351" s="221"/>
      <c r="GTX351" s="221"/>
      <c r="GTY351" s="221"/>
      <c r="GTZ351" s="221"/>
      <c r="GUA351" s="221"/>
      <c r="GUB351" s="221"/>
      <c r="GUC351" s="221"/>
      <c r="GUD351" s="221"/>
      <c r="GUE351" s="221"/>
      <c r="GUF351" s="221"/>
      <c r="GUG351" s="221"/>
      <c r="GUH351" s="221"/>
      <c r="GUI351" s="221"/>
      <c r="GUJ351" s="221"/>
      <c r="GUK351" s="221"/>
      <c r="GUL351" s="221"/>
      <c r="GUM351" s="221"/>
      <c r="GUN351" s="221"/>
      <c r="GUO351" s="221"/>
      <c r="GUP351" s="221"/>
      <c r="GUQ351" s="221"/>
      <c r="GUR351" s="221"/>
      <c r="GUS351" s="221"/>
      <c r="GUT351" s="221"/>
      <c r="GUU351" s="221"/>
      <c r="GUV351" s="221"/>
      <c r="GUW351" s="221"/>
      <c r="GUX351" s="221"/>
      <c r="GUY351" s="221"/>
      <c r="GUZ351" s="221"/>
      <c r="GVA351" s="221"/>
      <c r="GVB351" s="221"/>
      <c r="GVC351" s="221"/>
      <c r="GVD351" s="221"/>
      <c r="GVE351" s="221"/>
      <c r="GVF351" s="221"/>
      <c r="GVG351" s="221"/>
      <c r="GVH351" s="221"/>
      <c r="GVI351" s="221"/>
      <c r="GVJ351" s="221"/>
      <c r="GVK351" s="221"/>
      <c r="GVL351" s="221"/>
      <c r="GVM351" s="221"/>
      <c r="GVN351" s="221"/>
      <c r="GVO351" s="221"/>
      <c r="GVP351" s="221"/>
      <c r="GVQ351" s="221"/>
      <c r="GVR351" s="221"/>
      <c r="GVS351" s="221"/>
      <c r="GVT351" s="221"/>
      <c r="GVU351" s="221"/>
      <c r="GVV351" s="221"/>
      <c r="GVW351" s="221"/>
      <c r="GVX351" s="221"/>
      <c r="GVY351" s="221"/>
      <c r="GVZ351" s="221"/>
      <c r="GWA351" s="221"/>
      <c r="GWB351" s="221"/>
      <c r="GWC351" s="221"/>
      <c r="GWD351" s="221"/>
      <c r="GWE351" s="221"/>
      <c r="GWF351" s="221"/>
      <c r="GWG351" s="221"/>
      <c r="GWH351" s="221"/>
      <c r="GWI351" s="221"/>
      <c r="GWJ351" s="221"/>
      <c r="GWK351" s="221"/>
      <c r="GWL351" s="221"/>
      <c r="GWM351" s="221"/>
      <c r="GWN351" s="221"/>
      <c r="GWO351" s="221"/>
      <c r="GWP351" s="221"/>
      <c r="GWQ351" s="221"/>
      <c r="GWR351" s="221"/>
      <c r="GWS351" s="221"/>
      <c r="GWT351" s="221"/>
      <c r="GWU351" s="221"/>
      <c r="GWV351" s="221"/>
      <c r="GWW351" s="221"/>
      <c r="GWX351" s="221"/>
      <c r="GWY351" s="221"/>
      <c r="GWZ351" s="221"/>
      <c r="GXA351" s="221"/>
      <c r="GXB351" s="221"/>
      <c r="GXC351" s="221"/>
      <c r="GXD351" s="221"/>
      <c r="GXE351" s="221"/>
      <c r="GXF351" s="221"/>
      <c r="GXG351" s="221"/>
      <c r="GXH351" s="221"/>
      <c r="GXI351" s="221"/>
      <c r="GXJ351" s="221"/>
      <c r="GXK351" s="221"/>
      <c r="GXL351" s="221"/>
      <c r="GXM351" s="221"/>
      <c r="GXN351" s="221"/>
      <c r="GXO351" s="221"/>
      <c r="GXP351" s="221"/>
      <c r="GXQ351" s="221"/>
      <c r="GXR351" s="221"/>
      <c r="GXS351" s="221"/>
      <c r="GXT351" s="221"/>
      <c r="GXU351" s="221"/>
      <c r="GXV351" s="221"/>
      <c r="GXW351" s="221"/>
      <c r="GXX351" s="221"/>
      <c r="GXY351" s="221"/>
      <c r="GXZ351" s="221"/>
      <c r="GYA351" s="221"/>
      <c r="GYB351" s="221"/>
      <c r="GYC351" s="221"/>
      <c r="GYD351" s="221"/>
      <c r="GYE351" s="221"/>
      <c r="GYF351" s="221"/>
      <c r="GYG351" s="221"/>
      <c r="GYH351" s="221"/>
      <c r="GYI351" s="221"/>
      <c r="GYJ351" s="221"/>
      <c r="GYK351" s="221"/>
      <c r="GYL351" s="221"/>
      <c r="GYM351" s="221"/>
      <c r="GYN351" s="221"/>
      <c r="GYO351" s="221"/>
      <c r="GYP351" s="221"/>
      <c r="GYQ351" s="221"/>
      <c r="GYR351" s="221"/>
      <c r="GYS351" s="221"/>
      <c r="GYT351" s="221"/>
      <c r="GYU351" s="221"/>
      <c r="GYV351" s="221"/>
      <c r="GYW351" s="221"/>
      <c r="GYX351" s="221"/>
      <c r="GYY351" s="221"/>
      <c r="GYZ351" s="221"/>
      <c r="GZA351" s="221"/>
      <c r="GZB351" s="221"/>
      <c r="GZC351" s="221"/>
      <c r="GZD351" s="221"/>
      <c r="GZE351" s="221"/>
      <c r="GZF351" s="221"/>
      <c r="GZG351" s="221"/>
      <c r="GZH351" s="221"/>
      <c r="GZI351" s="221"/>
      <c r="GZJ351" s="221"/>
      <c r="GZK351" s="221"/>
      <c r="GZL351" s="221"/>
      <c r="GZM351" s="221"/>
      <c r="GZN351" s="221"/>
      <c r="GZO351" s="221"/>
      <c r="GZP351" s="221"/>
      <c r="GZQ351" s="221"/>
      <c r="GZR351" s="221"/>
      <c r="GZS351" s="221"/>
      <c r="GZT351" s="221"/>
      <c r="GZU351" s="221"/>
      <c r="GZV351" s="221"/>
      <c r="GZW351" s="221"/>
      <c r="GZX351" s="221"/>
      <c r="GZY351" s="221"/>
      <c r="GZZ351" s="221"/>
      <c r="HAA351" s="221"/>
      <c r="HAB351" s="221"/>
      <c r="HAC351" s="221"/>
      <c r="HAD351" s="221"/>
      <c r="HAE351" s="221"/>
      <c r="HAF351" s="221"/>
      <c r="HAG351" s="221"/>
      <c r="HAH351" s="221"/>
      <c r="HAI351" s="221"/>
      <c r="HAJ351" s="221"/>
      <c r="HAK351" s="221"/>
      <c r="HAL351" s="221"/>
      <c r="HAM351" s="221"/>
      <c r="HAN351" s="221"/>
      <c r="HAO351" s="221"/>
      <c r="HAP351" s="221"/>
      <c r="HAQ351" s="221"/>
      <c r="HAR351" s="221"/>
      <c r="HAS351" s="221"/>
      <c r="HAT351" s="221"/>
      <c r="HAU351" s="221"/>
      <c r="HAV351" s="221"/>
      <c r="HAW351" s="221"/>
      <c r="HAX351" s="221"/>
      <c r="HAY351" s="221"/>
      <c r="HAZ351" s="221"/>
      <c r="HBA351" s="221"/>
      <c r="HBB351" s="221"/>
      <c r="HBC351" s="221"/>
      <c r="HBD351" s="221"/>
      <c r="HBE351" s="221"/>
      <c r="HBF351" s="221"/>
      <c r="HBG351" s="221"/>
      <c r="HBH351" s="221"/>
      <c r="HBI351" s="221"/>
      <c r="HBJ351" s="221"/>
      <c r="HBK351" s="221"/>
      <c r="HBL351" s="221"/>
      <c r="HBM351" s="221"/>
      <c r="HBN351" s="221"/>
      <c r="HBO351" s="221"/>
      <c r="HBP351" s="221"/>
      <c r="HBQ351" s="221"/>
      <c r="HBR351" s="221"/>
      <c r="HBS351" s="221"/>
      <c r="HBT351" s="221"/>
      <c r="HBU351" s="221"/>
      <c r="HBV351" s="221"/>
      <c r="HBW351" s="221"/>
      <c r="HBX351" s="221"/>
      <c r="HBY351" s="221"/>
      <c r="HBZ351" s="221"/>
      <c r="HCA351" s="221"/>
      <c r="HCB351" s="221"/>
      <c r="HCC351" s="221"/>
      <c r="HCD351" s="221"/>
      <c r="HCE351" s="221"/>
      <c r="HCF351" s="221"/>
      <c r="HCG351" s="221"/>
      <c r="HCH351" s="221"/>
      <c r="HCI351" s="221"/>
      <c r="HCJ351" s="221"/>
      <c r="HCK351" s="221"/>
      <c r="HCL351" s="221"/>
      <c r="HCM351" s="221"/>
      <c r="HCN351" s="221"/>
      <c r="HCO351" s="221"/>
      <c r="HCP351" s="221"/>
      <c r="HCQ351" s="221"/>
      <c r="HCR351" s="221"/>
      <c r="HCS351" s="221"/>
      <c r="HCT351" s="221"/>
      <c r="HCU351" s="221"/>
      <c r="HCV351" s="221"/>
      <c r="HCW351" s="221"/>
      <c r="HCX351" s="221"/>
      <c r="HCY351" s="221"/>
      <c r="HCZ351" s="221"/>
      <c r="HDA351" s="221"/>
      <c r="HDB351" s="221"/>
      <c r="HDC351" s="221"/>
      <c r="HDD351" s="221"/>
      <c r="HDE351" s="221"/>
      <c r="HDF351" s="221"/>
      <c r="HDG351" s="221"/>
      <c r="HDH351" s="221"/>
      <c r="HDI351" s="221"/>
      <c r="HDJ351" s="221"/>
      <c r="HDK351" s="221"/>
      <c r="HDL351" s="221"/>
      <c r="HDM351" s="221"/>
      <c r="HDN351" s="221"/>
      <c r="HDO351" s="221"/>
      <c r="HDP351" s="221"/>
      <c r="HDQ351" s="221"/>
      <c r="HDR351" s="221"/>
      <c r="HDS351" s="221"/>
      <c r="HDT351" s="221"/>
      <c r="HDU351" s="221"/>
      <c r="HDV351" s="221"/>
      <c r="HDW351" s="221"/>
      <c r="HDX351" s="221"/>
      <c r="HDY351" s="221"/>
      <c r="HDZ351" s="221"/>
      <c r="HEA351" s="221"/>
      <c r="HEB351" s="221"/>
      <c r="HEC351" s="221"/>
      <c r="HED351" s="221"/>
      <c r="HEE351" s="221"/>
      <c r="HEF351" s="221"/>
      <c r="HEG351" s="221"/>
      <c r="HEH351" s="221"/>
      <c r="HEI351" s="221"/>
      <c r="HEJ351" s="221"/>
      <c r="HEK351" s="221"/>
      <c r="HEL351" s="221"/>
      <c r="HEM351" s="221"/>
      <c r="HEN351" s="221"/>
      <c r="HEO351" s="221"/>
      <c r="HEP351" s="221"/>
      <c r="HEQ351" s="221"/>
      <c r="HER351" s="221"/>
      <c r="HES351" s="221"/>
      <c r="HET351" s="221"/>
      <c r="HEU351" s="221"/>
      <c r="HEV351" s="221"/>
      <c r="HEW351" s="221"/>
      <c r="HEX351" s="221"/>
      <c r="HEY351" s="221"/>
      <c r="HEZ351" s="221"/>
      <c r="HFA351" s="221"/>
      <c r="HFB351" s="221"/>
      <c r="HFC351" s="221"/>
      <c r="HFD351" s="221"/>
      <c r="HFE351" s="221"/>
      <c r="HFF351" s="221"/>
      <c r="HFG351" s="221"/>
      <c r="HFH351" s="221"/>
      <c r="HFI351" s="221"/>
      <c r="HFJ351" s="221"/>
      <c r="HFK351" s="221"/>
      <c r="HFL351" s="221"/>
      <c r="HFM351" s="221"/>
      <c r="HFN351" s="221"/>
      <c r="HFO351" s="221"/>
      <c r="HFP351" s="221"/>
      <c r="HFQ351" s="221"/>
      <c r="HFR351" s="221"/>
      <c r="HFS351" s="221"/>
      <c r="HFT351" s="221"/>
      <c r="HFU351" s="221"/>
      <c r="HFV351" s="221"/>
      <c r="HFW351" s="221"/>
      <c r="HFX351" s="221"/>
      <c r="HFY351" s="221"/>
      <c r="HFZ351" s="221"/>
      <c r="HGA351" s="221"/>
      <c r="HGB351" s="221"/>
      <c r="HGC351" s="221"/>
      <c r="HGD351" s="221"/>
      <c r="HGE351" s="221"/>
      <c r="HGF351" s="221"/>
      <c r="HGG351" s="221"/>
      <c r="HGH351" s="221"/>
      <c r="HGI351" s="221"/>
      <c r="HGJ351" s="221"/>
      <c r="HGK351" s="221"/>
      <c r="HGL351" s="221"/>
      <c r="HGM351" s="221"/>
      <c r="HGN351" s="221"/>
      <c r="HGO351" s="221"/>
      <c r="HGP351" s="221"/>
      <c r="HGQ351" s="221"/>
      <c r="HGR351" s="221"/>
      <c r="HGS351" s="221"/>
      <c r="HGT351" s="221"/>
      <c r="HGU351" s="221"/>
      <c r="HGV351" s="221"/>
      <c r="HGW351" s="221"/>
      <c r="HGX351" s="221"/>
      <c r="HGY351" s="221"/>
      <c r="HGZ351" s="221"/>
      <c r="HHA351" s="221"/>
      <c r="HHB351" s="221"/>
      <c r="HHC351" s="221"/>
      <c r="HHD351" s="221"/>
      <c r="HHE351" s="221"/>
      <c r="HHF351" s="221"/>
      <c r="HHG351" s="221"/>
      <c r="HHH351" s="221"/>
      <c r="HHI351" s="221"/>
      <c r="HHJ351" s="221"/>
      <c r="HHK351" s="221"/>
      <c r="HHL351" s="221"/>
      <c r="HHM351" s="221"/>
      <c r="HHN351" s="221"/>
      <c r="HHO351" s="221"/>
      <c r="HHP351" s="221"/>
      <c r="HHQ351" s="221"/>
      <c r="HHR351" s="221"/>
      <c r="HHS351" s="221"/>
      <c r="HHT351" s="221"/>
      <c r="HHU351" s="221"/>
      <c r="HHV351" s="221"/>
      <c r="HHW351" s="221"/>
      <c r="HHX351" s="221"/>
      <c r="HHY351" s="221"/>
      <c r="HHZ351" s="221"/>
      <c r="HIA351" s="221"/>
      <c r="HIB351" s="221"/>
      <c r="HIC351" s="221"/>
      <c r="HID351" s="221"/>
      <c r="HIE351" s="221"/>
      <c r="HIF351" s="221"/>
      <c r="HIG351" s="221"/>
      <c r="HIH351" s="221"/>
      <c r="HII351" s="221"/>
      <c r="HIJ351" s="221"/>
      <c r="HIK351" s="221"/>
      <c r="HIL351" s="221"/>
      <c r="HIM351" s="221"/>
      <c r="HIN351" s="221"/>
      <c r="HIO351" s="221"/>
      <c r="HIP351" s="221"/>
      <c r="HIQ351" s="221"/>
      <c r="HIR351" s="221"/>
      <c r="HIS351" s="221"/>
      <c r="HIT351" s="221"/>
      <c r="HIU351" s="221"/>
      <c r="HIV351" s="221"/>
      <c r="HIW351" s="221"/>
      <c r="HIX351" s="221"/>
      <c r="HIY351" s="221"/>
      <c r="HIZ351" s="221"/>
      <c r="HJA351" s="221"/>
      <c r="HJB351" s="221"/>
      <c r="HJC351" s="221"/>
      <c r="HJD351" s="221"/>
      <c r="HJE351" s="221"/>
      <c r="HJF351" s="221"/>
      <c r="HJG351" s="221"/>
      <c r="HJH351" s="221"/>
      <c r="HJI351" s="221"/>
      <c r="HJJ351" s="221"/>
      <c r="HJK351" s="221"/>
      <c r="HJL351" s="221"/>
      <c r="HJM351" s="221"/>
      <c r="HJN351" s="221"/>
      <c r="HJO351" s="221"/>
      <c r="HJP351" s="221"/>
      <c r="HJQ351" s="221"/>
      <c r="HJR351" s="221"/>
      <c r="HJS351" s="221"/>
      <c r="HJT351" s="221"/>
      <c r="HJU351" s="221"/>
      <c r="HJV351" s="221"/>
      <c r="HJW351" s="221"/>
      <c r="HJX351" s="221"/>
      <c r="HJY351" s="221"/>
      <c r="HJZ351" s="221"/>
      <c r="HKA351" s="221"/>
      <c r="HKB351" s="221"/>
      <c r="HKC351" s="221"/>
      <c r="HKD351" s="221"/>
      <c r="HKE351" s="221"/>
      <c r="HKF351" s="221"/>
      <c r="HKG351" s="221"/>
      <c r="HKH351" s="221"/>
      <c r="HKI351" s="221"/>
      <c r="HKJ351" s="221"/>
      <c r="HKK351" s="221"/>
      <c r="HKL351" s="221"/>
      <c r="HKM351" s="221"/>
      <c r="HKN351" s="221"/>
      <c r="HKO351" s="221"/>
      <c r="HKP351" s="221"/>
      <c r="HKQ351" s="221"/>
      <c r="HKR351" s="221"/>
      <c r="HKS351" s="221"/>
      <c r="HKT351" s="221"/>
      <c r="HKU351" s="221"/>
      <c r="HKV351" s="221"/>
      <c r="HKW351" s="221"/>
      <c r="HKX351" s="221"/>
      <c r="HKY351" s="221"/>
      <c r="HKZ351" s="221"/>
      <c r="HLA351" s="221"/>
      <c r="HLB351" s="221"/>
      <c r="HLC351" s="221"/>
      <c r="HLD351" s="221"/>
      <c r="HLE351" s="221"/>
      <c r="HLF351" s="221"/>
      <c r="HLG351" s="221"/>
      <c r="HLH351" s="221"/>
      <c r="HLI351" s="221"/>
      <c r="HLJ351" s="221"/>
      <c r="HLK351" s="221"/>
      <c r="HLL351" s="221"/>
      <c r="HLM351" s="221"/>
      <c r="HLN351" s="221"/>
      <c r="HLO351" s="221"/>
      <c r="HLP351" s="221"/>
      <c r="HLQ351" s="221"/>
      <c r="HLR351" s="221"/>
      <c r="HLS351" s="221"/>
      <c r="HLT351" s="221"/>
      <c r="HLU351" s="221"/>
      <c r="HLV351" s="221"/>
      <c r="HLW351" s="221"/>
      <c r="HLX351" s="221"/>
      <c r="HLY351" s="221"/>
      <c r="HLZ351" s="221"/>
      <c r="HMA351" s="221"/>
      <c r="HMB351" s="221"/>
      <c r="HMC351" s="221"/>
      <c r="HMD351" s="221"/>
      <c r="HME351" s="221"/>
      <c r="HMF351" s="221"/>
      <c r="HMG351" s="221"/>
      <c r="HMH351" s="221"/>
      <c r="HMI351" s="221"/>
      <c r="HMJ351" s="221"/>
      <c r="HMK351" s="221"/>
      <c r="HML351" s="221"/>
      <c r="HMM351" s="221"/>
      <c r="HMN351" s="221"/>
      <c r="HMO351" s="221"/>
      <c r="HMP351" s="221"/>
      <c r="HMQ351" s="221"/>
      <c r="HMR351" s="221"/>
      <c r="HMS351" s="221"/>
      <c r="HMT351" s="221"/>
      <c r="HMU351" s="221"/>
      <c r="HMV351" s="221"/>
      <c r="HMW351" s="221"/>
      <c r="HMX351" s="221"/>
      <c r="HMY351" s="221"/>
      <c r="HMZ351" s="221"/>
      <c r="HNA351" s="221"/>
      <c r="HNB351" s="221"/>
      <c r="HNC351" s="221"/>
      <c r="HND351" s="221"/>
      <c r="HNE351" s="221"/>
      <c r="HNF351" s="221"/>
      <c r="HNG351" s="221"/>
      <c r="HNH351" s="221"/>
      <c r="HNI351" s="221"/>
      <c r="HNJ351" s="221"/>
      <c r="HNK351" s="221"/>
      <c r="HNL351" s="221"/>
      <c r="HNM351" s="221"/>
      <c r="HNN351" s="221"/>
      <c r="HNO351" s="221"/>
      <c r="HNP351" s="221"/>
      <c r="HNQ351" s="221"/>
      <c r="HNR351" s="221"/>
      <c r="HNS351" s="221"/>
      <c r="HNT351" s="221"/>
      <c r="HNU351" s="221"/>
      <c r="HNV351" s="221"/>
      <c r="HNW351" s="221"/>
      <c r="HNX351" s="221"/>
      <c r="HNY351" s="221"/>
      <c r="HNZ351" s="221"/>
      <c r="HOA351" s="221"/>
      <c r="HOB351" s="221"/>
      <c r="HOC351" s="221"/>
      <c r="HOD351" s="221"/>
      <c r="HOE351" s="221"/>
      <c r="HOF351" s="221"/>
      <c r="HOG351" s="221"/>
      <c r="HOH351" s="221"/>
      <c r="HOI351" s="221"/>
      <c r="HOJ351" s="221"/>
      <c r="HOK351" s="221"/>
      <c r="HOL351" s="221"/>
      <c r="HOM351" s="221"/>
      <c r="HON351" s="221"/>
      <c r="HOO351" s="221"/>
      <c r="HOP351" s="221"/>
      <c r="HOQ351" s="221"/>
      <c r="HOR351" s="221"/>
      <c r="HOS351" s="221"/>
      <c r="HOT351" s="221"/>
      <c r="HOU351" s="221"/>
      <c r="HOV351" s="221"/>
      <c r="HOW351" s="221"/>
      <c r="HOX351" s="221"/>
      <c r="HOY351" s="221"/>
      <c r="HOZ351" s="221"/>
      <c r="HPA351" s="221"/>
      <c r="HPB351" s="221"/>
      <c r="HPC351" s="221"/>
      <c r="HPD351" s="221"/>
      <c r="HPE351" s="221"/>
      <c r="HPF351" s="221"/>
      <c r="HPG351" s="221"/>
      <c r="HPH351" s="221"/>
      <c r="HPI351" s="221"/>
      <c r="HPJ351" s="221"/>
      <c r="HPK351" s="221"/>
      <c r="HPL351" s="221"/>
      <c r="HPM351" s="221"/>
      <c r="HPN351" s="221"/>
      <c r="HPO351" s="221"/>
      <c r="HPP351" s="221"/>
      <c r="HPQ351" s="221"/>
      <c r="HPR351" s="221"/>
      <c r="HPS351" s="221"/>
      <c r="HPT351" s="221"/>
      <c r="HPU351" s="221"/>
      <c r="HPV351" s="221"/>
      <c r="HPW351" s="221"/>
      <c r="HPX351" s="221"/>
      <c r="HPY351" s="221"/>
      <c r="HPZ351" s="221"/>
      <c r="HQA351" s="221"/>
      <c r="HQB351" s="221"/>
      <c r="HQC351" s="221"/>
      <c r="HQD351" s="221"/>
      <c r="HQE351" s="221"/>
      <c r="HQF351" s="221"/>
      <c r="HQG351" s="221"/>
      <c r="HQH351" s="221"/>
      <c r="HQI351" s="221"/>
      <c r="HQJ351" s="221"/>
      <c r="HQK351" s="221"/>
      <c r="HQL351" s="221"/>
      <c r="HQM351" s="221"/>
      <c r="HQN351" s="221"/>
      <c r="HQO351" s="221"/>
      <c r="HQP351" s="221"/>
      <c r="HQQ351" s="221"/>
      <c r="HQR351" s="221"/>
      <c r="HQS351" s="221"/>
      <c r="HQT351" s="221"/>
      <c r="HQU351" s="221"/>
      <c r="HQV351" s="221"/>
      <c r="HQW351" s="221"/>
      <c r="HQX351" s="221"/>
      <c r="HQY351" s="221"/>
      <c r="HQZ351" s="221"/>
      <c r="HRA351" s="221"/>
      <c r="HRB351" s="221"/>
      <c r="HRC351" s="221"/>
      <c r="HRD351" s="221"/>
      <c r="HRE351" s="221"/>
      <c r="HRF351" s="221"/>
      <c r="HRG351" s="221"/>
      <c r="HRH351" s="221"/>
      <c r="HRI351" s="221"/>
      <c r="HRJ351" s="221"/>
      <c r="HRK351" s="221"/>
      <c r="HRL351" s="221"/>
      <c r="HRM351" s="221"/>
      <c r="HRN351" s="221"/>
      <c r="HRO351" s="221"/>
      <c r="HRP351" s="221"/>
      <c r="HRQ351" s="221"/>
      <c r="HRR351" s="221"/>
      <c r="HRS351" s="221"/>
      <c r="HRT351" s="221"/>
      <c r="HRU351" s="221"/>
      <c r="HRV351" s="221"/>
      <c r="HRW351" s="221"/>
      <c r="HRX351" s="221"/>
      <c r="HRY351" s="221"/>
      <c r="HRZ351" s="221"/>
      <c r="HSA351" s="221"/>
      <c r="HSB351" s="221"/>
      <c r="HSC351" s="221"/>
      <c r="HSD351" s="221"/>
      <c r="HSE351" s="221"/>
      <c r="HSF351" s="221"/>
      <c r="HSG351" s="221"/>
      <c r="HSH351" s="221"/>
      <c r="HSI351" s="221"/>
      <c r="HSJ351" s="221"/>
      <c r="HSK351" s="221"/>
      <c r="HSL351" s="221"/>
      <c r="HSM351" s="221"/>
      <c r="HSN351" s="221"/>
      <c r="HSO351" s="221"/>
      <c r="HSP351" s="221"/>
      <c r="HSQ351" s="221"/>
      <c r="HSR351" s="221"/>
      <c r="HSS351" s="221"/>
      <c r="HST351" s="221"/>
      <c r="HSU351" s="221"/>
      <c r="HSV351" s="221"/>
      <c r="HSW351" s="221"/>
      <c r="HSX351" s="221"/>
      <c r="HSY351" s="221"/>
      <c r="HSZ351" s="221"/>
      <c r="HTA351" s="221"/>
      <c r="HTB351" s="221"/>
      <c r="HTC351" s="221"/>
      <c r="HTD351" s="221"/>
      <c r="HTE351" s="221"/>
      <c r="HTF351" s="221"/>
      <c r="HTG351" s="221"/>
      <c r="HTH351" s="221"/>
      <c r="HTI351" s="221"/>
      <c r="HTJ351" s="221"/>
      <c r="HTK351" s="221"/>
      <c r="HTL351" s="221"/>
      <c r="HTM351" s="221"/>
      <c r="HTN351" s="221"/>
      <c r="HTO351" s="221"/>
      <c r="HTP351" s="221"/>
      <c r="HTQ351" s="221"/>
      <c r="HTR351" s="221"/>
      <c r="HTS351" s="221"/>
      <c r="HTT351" s="221"/>
      <c r="HTU351" s="221"/>
      <c r="HTV351" s="221"/>
      <c r="HTW351" s="221"/>
      <c r="HTX351" s="221"/>
      <c r="HTY351" s="221"/>
      <c r="HTZ351" s="221"/>
      <c r="HUA351" s="221"/>
      <c r="HUB351" s="221"/>
      <c r="HUC351" s="221"/>
      <c r="HUD351" s="221"/>
      <c r="HUE351" s="221"/>
      <c r="HUF351" s="221"/>
      <c r="HUG351" s="221"/>
      <c r="HUH351" s="221"/>
      <c r="HUI351" s="221"/>
      <c r="HUJ351" s="221"/>
      <c r="HUK351" s="221"/>
      <c r="HUL351" s="221"/>
      <c r="HUM351" s="221"/>
      <c r="HUN351" s="221"/>
      <c r="HUO351" s="221"/>
      <c r="HUP351" s="221"/>
      <c r="HUQ351" s="221"/>
      <c r="HUR351" s="221"/>
      <c r="HUS351" s="221"/>
      <c r="HUT351" s="221"/>
      <c r="HUU351" s="221"/>
      <c r="HUV351" s="221"/>
      <c r="HUW351" s="221"/>
      <c r="HUX351" s="221"/>
      <c r="HUY351" s="221"/>
      <c r="HUZ351" s="221"/>
      <c r="HVA351" s="221"/>
      <c r="HVB351" s="221"/>
      <c r="HVC351" s="221"/>
      <c r="HVD351" s="221"/>
      <c r="HVE351" s="221"/>
      <c r="HVF351" s="221"/>
      <c r="HVG351" s="221"/>
      <c r="HVH351" s="221"/>
      <c r="HVI351" s="221"/>
      <c r="HVJ351" s="221"/>
      <c r="HVK351" s="221"/>
      <c r="HVL351" s="221"/>
      <c r="HVM351" s="221"/>
      <c r="HVN351" s="221"/>
      <c r="HVO351" s="221"/>
      <c r="HVP351" s="221"/>
      <c r="HVQ351" s="221"/>
      <c r="HVR351" s="221"/>
      <c r="HVS351" s="221"/>
      <c r="HVT351" s="221"/>
      <c r="HVU351" s="221"/>
      <c r="HVV351" s="221"/>
      <c r="HVW351" s="221"/>
      <c r="HVX351" s="221"/>
      <c r="HVY351" s="221"/>
      <c r="HVZ351" s="221"/>
      <c r="HWA351" s="221"/>
      <c r="HWB351" s="221"/>
      <c r="HWC351" s="221"/>
      <c r="HWD351" s="221"/>
      <c r="HWE351" s="221"/>
      <c r="HWF351" s="221"/>
      <c r="HWG351" s="221"/>
      <c r="HWH351" s="221"/>
      <c r="HWI351" s="221"/>
      <c r="HWJ351" s="221"/>
      <c r="HWK351" s="221"/>
      <c r="HWL351" s="221"/>
      <c r="HWM351" s="221"/>
      <c r="HWN351" s="221"/>
      <c r="HWO351" s="221"/>
      <c r="HWP351" s="221"/>
      <c r="HWQ351" s="221"/>
      <c r="HWR351" s="221"/>
      <c r="HWS351" s="221"/>
      <c r="HWT351" s="221"/>
      <c r="HWU351" s="221"/>
      <c r="HWV351" s="221"/>
      <c r="HWW351" s="221"/>
      <c r="HWX351" s="221"/>
      <c r="HWY351" s="221"/>
      <c r="HWZ351" s="221"/>
      <c r="HXA351" s="221"/>
      <c r="HXB351" s="221"/>
      <c r="HXC351" s="221"/>
      <c r="HXD351" s="221"/>
      <c r="HXE351" s="221"/>
      <c r="HXF351" s="221"/>
      <c r="HXG351" s="221"/>
      <c r="HXH351" s="221"/>
      <c r="HXI351" s="221"/>
      <c r="HXJ351" s="221"/>
      <c r="HXK351" s="221"/>
      <c r="HXL351" s="221"/>
      <c r="HXM351" s="221"/>
      <c r="HXN351" s="221"/>
      <c r="HXO351" s="221"/>
      <c r="HXP351" s="221"/>
      <c r="HXQ351" s="221"/>
      <c r="HXR351" s="221"/>
      <c r="HXS351" s="221"/>
      <c r="HXT351" s="221"/>
      <c r="HXU351" s="221"/>
      <c r="HXV351" s="221"/>
      <c r="HXW351" s="221"/>
      <c r="HXX351" s="221"/>
      <c r="HXY351" s="221"/>
      <c r="HXZ351" s="221"/>
      <c r="HYA351" s="221"/>
      <c r="HYB351" s="221"/>
      <c r="HYC351" s="221"/>
      <c r="HYD351" s="221"/>
      <c r="HYE351" s="221"/>
      <c r="HYF351" s="221"/>
      <c r="HYG351" s="221"/>
      <c r="HYH351" s="221"/>
      <c r="HYI351" s="221"/>
      <c r="HYJ351" s="221"/>
      <c r="HYK351" s="221"/>
      <c r="HYL351" s="221"/>
      <c r="HYM351" s="221"/>
      <c r="HYN351" s="221"/>
      <c r="HYO351" s="221"/>
      <c r="HYP351" s="221"/>
      <c r="HYQ351" s="221"/>
      <c r="HYR351" s="221"/>
      <c r="HYS351" s="221"/>
      <c r="HYT351" s="221"/>
      <c r="HYU351" s="221"/>
      <c r="HYV351" s="221"/>
      <c r="HYW351" s="221"/>
      <c r="HYX351" s="221"/>
      <c r="HYY351" s="221"/>
      <c r="HYZ351" s="221"/>
      <c r="HZA351" s="221"/>
      <c r="HZB351" s="221"/>
      <c r="HZC351" s="221"/>
      <c r="HZD351" s="221"/>
      <c r="HZE351" s="221"/>
      <c r="HZF351" s="221"/>
      <c r="HZG351" s="221"/>
      <c r="HZH351" s="221"/>
      <c r="HZI351" s="221"/>
      <c r="HZJ351" s="221"/>
      <c r="HZK351" s="221"/>
      <c r="HZL351" s="221"/>
      <c r="HZM351" s="221"/>
      <c r="HZN351" s="221"/>
      <c r="HZO351" s="221"/>
      <c r="HZP351" s="221"/>
      <c r="HZQ351" s="221"/>
      <c r="HZR351" s="221"/>
      <c r="HZS351" s="221"/>
      <c r="HZT351" s="221"/>
      <c r="HZU351" s="221"/>
      <c r="HZV351" s="221"/>
      <c r="HZW351" s="221"/>
      <c r="HZX351" s="221"/>
      <c r="HZY351" s="221"/>
      <c r="HZZ351" s="221"/>
      <c r="IAA351" s="221"/>
      <c r="IAB351" s="221"/>
      <c r="IAC351" s="221"/>
      <c r="IAD351" s="221"/>
      <c r="IAE351" s="221"/>
      <c r="IAF351" s="221"/>
      <c r="IAG351" s="221"/>
      <c r="IAH351" s="221"/>
      <c r="IAI351" s="221"/>
      <c r="IAJ351" s="221"/>
      <c r="IAK351" s="221"/>
      <c r="IAL351" s="221"/>
      <c r="IAM351" s="221"/>
      <c r="IAN351" s="221"/>
      <c r="IAO351" s="221"/>
      <c r="IAP351" s="221"/>
      <c r="IAQ351" s="221"/>
      <c r="IAR351" s="221"/>
      <c r="IAS351" s="221"/>
      <c r="IAT351" s="221"/>
      <c r="IAU351" s="221"/>
      <c r="IAV351" s="221"/>
      <c r="IAW351" s="221"/>
      <c r="IAX351" s="221"/>
      <c r="IAY351" s="221"/>
      <c r="IAZ351" s="221"/>
      <c r="IBA351" s="221"/>
      <c r="IBB351" s="221"/>
      <c r="IBC351" s="221"/>
      <c r="IBD351" s="221"/>
      <c r="IBE351" s="221"/>
      <c r="IBF351" s="221"/>
      <c r="IBG351" s="221"/>
      <c r="IBH351" s="221"/>
      <c r="IBI351" s="221"/>
      <c r="IBJ351" s="221"/>
      <c r="IBK351" s="221"/>
      <c r="IBL351" s="221"/>
      <c r="IBM351" s="221"/>
      <c r="IBN351" s="221"/>
      <c r="IBO351" s="221"/>
      <c r="IBP351" s="221"/>
      <c r="IBQ351" s="221"/>
      <c r="IBR351" s="221"/>
      <c r="IBS351" s="221"/>
      <c r="IBT351" s="221"/>
      <c r="IBU351" s="221"/>
      <c r="IBV351" s="221"/>
      <c r="IBW351" s="221"/>
      <c r="IBX351" s="221"/>
      <c r="IBY351" s="221"/>
      <c r="IBZ351" s="221"/>
      <c r="ICA351" s="221"/>
      <c r="ICB351" s="221"/>
      <c r="ICC351" s="221"/>
      <c r="ICD351" s="221"/>
      <c r="ICE351" s="221"/>
      <c r="ICF351" s="221"/>
      <c r="ICG351" s="221"/>
      <c r="ICH351" s="221"/>
      <c r="ICI351" s="221"/>
      <c r="ICJ351" s="221"/>
      <c r="ICK351" s="221"/>
      <c r="ICL351" s="221"/>
      <c r="ICM351" s="221"/>
      <c r="ICN351" s="221"/>
      <c r="ICO351" s="221"/>
      <c r="ICP351" s="221"/>
      <c r="ICQ351" s="221"/>
      <c r="ICR351" s="221"/>
      <c r="ICS351" s="221"/>
      <c r="ICT351" s="221"/>
      <c r="ICU351" s="221"/>
      <c r="ICV351" s="221"/>
      <c r="ICW351" s="221"/>
      <c r="ICX351" s="221"/>
      <c r="ICY351" s="221"/>
      <c r="ICZ351" s="221"/>
      <c r="IDA351" s="221"/>
      <c r="IDB351" s="221"/>
      <c r="IDC351" s="221"/>
      <c r="IDD351" s="221"/>
      <c r="IDE351" s="221"/>
      <c r="IDF351" s="221"/>
      <c r="IDG351" s="221"/>
      <c r="IDH351" s="221"/>
      <c r="IDI351" s="221"/>
      <c r="IDJ351" s="221"/>
      <c r="IDK351" s="221"/>
      <c r="IDL351" s="221"/>
      <c r="IDM351" s="221"/>
      <c r="IDN351" s="221"/>
      <c r="IDO351" s="221"/>
      <c r="IDP351" s="221"/>
      <c r="IDQ351" s="221"/>
      <c r="IDR351" s="221"/>
      <c r="IDS351" s="221"/>
      <c r="IDT351" s="221"/>
      <c r="IDU351" s="221"/>
      <c r="IDV351" s="221"/>
      <c r="IDW351" s="221"/>
      <c r="IDX351" s="221"/>
      <c r="IDY351" s="221"/>
      <c r="IDZ351" s="221"/>
      <c r="IEA351" s="221"/>
      <c r="IEB351" s="221"/>
      <c r="IEC351" s="221"/>
      <c r="IED351" s="221"/>
      <c r="IEE351" s="221"/>
      <c r="IEF351" s="221"/>
      <c r="IEG351" s="221"/>
      <c r="IEH351" s="221"/>
      <c r="IEI351" s="221"/>
      <c r="IEJ351" s="221"/>
      <c r="IEK351" s="221"/>
      <c r="IEL351" s="221"/>
      <c r="IEM351" s="221"/>
      <c r="IEN351" s="221"/>
      <c r="IEO351" s="221"/>
      <c r="IEP351" s="221"/>
      <c r="IEQ351" s="221"/>
      <c r="IER351" s="221"/>
      <c r="IES351" s="221"/>
      <c r="IET351" s="221"/>
      <c r="IEU351" s="221"/>
      <c r="IEV351" s="221"/>
      <c r="IEW351" s="221"/>
      <c r="IEX351" s="221"/>
      <c r="IEY351" s="221"/>
      <c r="IEZ351" s="221"/>
      <c r="IFA351" s="221"/>
      <c r="IFB351" s="221"/>
      <c r="IFC351" s="221"/>
      <c r="IFD351" s="221"/>
      <c r="IFE351" s="221"/>
      <c r="IFF351" s="221"/>
      <c r="IFG351" s="221"/>
      <c r="IFH351" s="221"/>
      <c r="IFI351" s="221"/>
      <c r="IFJ351" s="221"/>
      <c r="IFK351" s="221"/>
      <c r="IFL351" s="221"/>
      <c r="IFM351" s="221"/>
      <c r="IFN351" s="221"/>
      <c r="IFO351" s="221"/>
      <c r="IFP351" s="221"/>
      <c r="IFQ351" s="221"/>
      <c r="IFR351" s="221"/>
      <c r="IFS351" s="221"/>
      <c r="IFT351" s="221"/>
      <c r="IFU351" s="221"/>
      <c r="IFV351" s="221"/>
      <c r="IFW351" s="221"/>
      <c r="IFX351" s="221"/>
      <c r="IFY351" s="221"/>
      <c r="IFZ351" s="221"/>
      <c r="IGA351" s="221"/>
      <c r="IGB351" s="221"/>
      <c r="IGC351" s="221"/>
      <c r="IGD351" s="221"/>
      <c r="IGE351" s="221"/>
      <c r="IGF351" s="221"/>
      <c r="IGG351" s="221"/>
      <c r="IGH351" s="221"/>
      <c r="IGI351" s="221"/>
      <c r="IGJ351" s="221"/>
      <c r="IGK351" s="221"/>
      <c r="IGL351" s="221"/>
      <c r="IGM351" s="221"/>
      <c r="IGN351" s="221"/>
      <c r="IGO351" s="221"/>
      <c r="IGP351" s="221"/>
      <c r="IGQ351" s="221"/>
      <c r="IGR351" s="221"/>
      <c r="IGS351" s="221"/>
      <c r="IGT351" s="221"/>
      <c r="IGU351" s="221"/>
      <c r="IGV351" s="221"/>
      <c r="IGW351" s="221"/>
      <c r="IGX351" s="221"/>
      <c r="IGY351" s="221"/>
      <c r="IGZ351" s="221"/>
      <c r="IHA351" s="221"/>
      <c r="IHB351" s="221"/>
      <c r="IHC351" s="221"/>
      <c r="IHD351" s="221"/>
      <c r="IHE351" s="221"/>
      <c r="IHF351" s="221"/>
      <c r="IHG351" s="221"/>
      <c r="IHH351" s="221"/>
      <c r="IHI351" s="221"/>
      <c r="IHJ351" s="221"/>
      <c r="IHK351" s="221"/>
      <c r="IHL351" s="221"/>
      <c r="IHM351" s="221"/>
      <c r="IHN351" s="221"/>
      <c r="IHO351" s="221"/>
      <c r="IHP351" s="221"/>
      <c r="IHQ351" s="221"/>
      <c r="IHR351" s="221"/>
      <c r="IHS351" s="221"/>
      <c r="IHT351" s="221"/>
      <c r="IHU351" s="221"/>
      <c r="IHV351" s="221"/>
      <c r="IHW351" s="221"/>
      <c r="IHX351" s="221"/>
      <c r="IHY351" s="221"/>
      <c r="IHZ351" s="221"/>
      <c r="IIA351" s="221"/>
      <c r="IIB351" s="221"/>
      <c r="IIC351" s="221"/>
      <c r="IID351" s="221"/>
      <c r="IIE351" s="221"/>
      <c r="IIF351" s="221"/>
      <c r="IIG351" s="221"/>
      <c r="IIH351" s="221"/>
      <c r="III351" s="221"/>
      <c r="IIJ351" s="221"/>
      <c r="IIK351" s="221"/>
      <c r="IIL351" s="221"/>
      <c r="IIM351" s="221"/>
      <c r="IIN351" s="221"/>
      <c r="IIO351" s="221"/>
      <c r="IIP351" s="221"/>
      <c r="IIQ351" s="221"/>
      <c r="IIR351" s="221"/>
      <c r="IIS351" s="221"/>
      <c r="IIT351" s="221"/>
      <c r="IIU351" s="221"/>
      <c r="IIV351" s="221"/>
      <c r="IIW351" s="221"/>
      <c r="IIX351" s="221"/>
      <c r="IIY351" s="221"/>
      <c r="IIZ351" s="221"/>
      <c r="IJA351" s="221"/>
      <c r="IJB351" s="221"/>
      <c r="IJC351" s="221"/>
      <c r="IJD351" s="221"/>
      <c r="IJE351" s="221"/>
      <c r="IJF351" s="221"/>
      <c r="IJG351" s="221"/>
      <c r="IJH351" s="221"/>
      <c r="IJI351" s="221"/>
      <c r="IJJ351" s="221"/>
      <c r="IJK351" s="221"/>
      <c r="IJL351" s="221"/>
      <c r="IJM351" s="221"/>
      <c r="IJN351" s="221"/>
      <c r="IJO351" s="221"/>
      <c r="IJP351" s="221"/>
      <c r="IJQ351" s="221"/>
      <c r="IJR351" s="221"/>
      <c r="IJS351" s="221"/>
      <c r="IJT351" s="221"/>
      <c r="IJU351" s="221"/>
      <c r="IJV351" s="221"/>
      <c r="IJW351" s="221"/>
      <c r="IJX351" s="221"/>
      <c r="IJY351" s="221"/>
      <c r="IJZ351" s="221"/>
      <c r="IKA351" s="221"/>
      <c r="IKB351" s="221"/>
      <c r="IKC351" s="221"/>
      <c r="IKD351" s="221"/>
      <c r="IKE351" s="221"/>
      <c r="IKF351" s="221"/>
      <c r="IKG351" s="221"/>
      <c r="IKH351" s="221"/>
      <c r="IKI351" s="221"/>
      <c r="IKJ351" s="221"/>
      <c r="IKK351" s="221"/>
      <c r="IKL351" s="221"/>
      <c r="IKM351" s="221"/>
      <c r="IKN351" s="221"/>
      <c r="IKO351" s="221"/>
      <c r="IKP351" s="221"/>
      <c r="IKQ351" s="221"/>
      <c r="IKR351" s="221"/>
      <c r="IKS351" s="221"/>
      <c r="IKT351" s="221"/>
      <c r="IKU351" s="221"/>
      <c r="IKV351" s="221"/>
      <c r="IKW351" s="221"/>
      <c r="IKX351" s="221"/>
      <c r="IKY351" s="221"/>
      <c r="IKZ351" s="221"/>
      <c r="ILA351" s="221"/>
      <c r="ILB351" s="221"/>
      <c r="ILC351" s="221"/>
      <c r="ILD351" s="221"/>
      <c r="ILE351" s="221"/>
      <c r="ILF351" s="221"/>
      <c r="ILG351" s="221"/>
      <c r="ILH351" s="221"/>
      <c r="ILI351" s="221"/>
      <c r="ILJ351" s="221"/>
      <c r="ILK351" s="221"/>
      <c r="ILL351" s="221"/>
      <c r="ILM351" s="221"/>
      <c r="ILN351" s="221"/>
      <c r="ILO351" s="221"/>
      <c r="ILP351" s="221"/>
      <c r="ILQ351" s="221"/>
      <c r="ILR351" s="221"/>
      <c r="ILS351" s="221"/>
      <c r="ILT351" s="221"/>
      <c r="ILU351" s="221"/>
      <c r="ILV351" s="221"/>
      <c r="ILW351" s="221"/>
      <c r="ILX351" s="221"/>
      <c r="ILY351" s="221"/>
      <c r="ILZ351" s="221"/>
      <c r="IMA351" s="221"/>
      <c r="IMB351" s="221"/>
      <c r="IMC351" s="221"/>
      <c r="IMD351" s="221"/>
      <c r="IME351" s="221"/>
      <c r="IMF351" s="221"/>
      <c r="IMG351" s="221"/>
      <c r="IMH351" s="221"/>
      <c r="IMI351" s="221"/>
      <c r="IMJ351" s="221"/>
      <c r="IMK351" s="221"/>
      <c r="IML351" s="221"/>
      <c r="IMM351" s="221"/>
      <c r="IMN351" s="221"/>
      <c r="IMO351" s="221"/>
      <c r="IMP351" s="221"/>
      <c r="IMQ351" s="221"/>
      <c r="IMR351" s="221"/>
      <c r="IMS351" s="221"/>
      <c r="IMT351" s="221"/>
      <c r="IMU351" s="221"/>
      <c r="IMV351" s="221"/>
      <c r="IMW351" s="221"/>
      <c r="IMX351" s="221"/>
      <c r="IMY351" s="221"/>
      <c r="IMZ351" s="221"/>
      <c r="INA351" s="221"/>
      <c r="INB351" s="221"/>
      <c r="INC351" s="221"/>
      <c r="IND351" s="221"/>
      <c r="INE351" s="221"/>
      <c r="INF351" s="221"/>
      <c r="ING351" s="221"/>
      <c r="INH351" s="221"/>
      <c r="INI351" s="221"/>
      <c r="INJ351" s="221"/>
      <c r="INK351" s="221"/>
      <c r="INL351" s="221"/>
      <c r="INM351" s="221"/>
      <c r="INN351" s="221"/>
      <c r="INO351" s="221"/>
      <c r="INP351" s="221"/>
      <c r="INQ351" s="221"/>
      <c r="INR351" s="221"/>
      <c r="INS351" s="221"/>
      <c r="INT351" s="221"/>
      <c r="INU351" s="221"/>
      <c r="INV351" s="221"/>
      <c r="INW351" s="221"/>
      <c r="INX351" s="221"/>
      <c r="INY351" s="221"/>
      <c r="INZ351" s="221"/>
      <c r="IOA351" s="221"/>
      <c r="IOB351" s="221"/>
      <c r="IOC351" s="221"/>
      <c r="IOD351" s="221"/>
      <c r="IOE351" s="221"/>
      <c r="IOF351" s="221"/>
      <c r="IOG351" s="221"/>
      <c r="IOH351" s="221"/>
      <c r="IOI351" s="221"/>
      <c r="IOJ351" s="221"/>
      <c r="IOK351" s="221"/>
      <c r="IOL351" s="221"/>
      <c r="IOM351" s="221"/>
      <c r="ION351" s="221"/>
      <c r="IOO351" s="221"/>
      <c r="IOP351" s="221"/>
      <c r="IOQ351" s="221"/>
      <c r="IOR351" s="221"/>
      <c r="IOS351" s="221"/>
      <c r="IOT351" s="221"/>
      <c r="IOU351" s="221"/>
      <c r="IOV351" s="221"/>
      <c r="IOW351" s="221"/>
      <c r="IOX351" s="221"/>
      <c r="IOY351" s="221"/>
      <c r="IOZ351" s="221"/>
      <c r="IPA351" s="221"/>
      <c r="IPB351" s="221"/>
      <c r="IPC351" s="221"/>
      <c r="IPD351" s="221"/>
      <c r="IPE351" s="221"/>
      <c r="IPF351" s="221"/>
      <c r="IPG351" s="221"/>
      <c r="IPH351" s="221"/>
      <c r="IPI351" s="221"/>
      <c r="IPJ351" s="221"/>
      <c r="IPK351" s="221"/>
      <c r="IPL351" s="221"/>
      <c r="IPM351" s="221"/>
      <c r="IPN351" s="221"/>
      <c r="IPO351" s="221"/>
      <c r="IPP351" s="221"/>
      <c r="IPQ351" s="221"/>
      <c r="IPR351" s="221"/>
      <c r="IPS351" s="221"/>
      <c r="IPT351" s="221"/>
      <c r="IPU351" s="221"/>
      <c r="IPV351" s="221"/>
      <c r="IPW351" s="221"/>
      <c r="IPX351" s="221"/>
      <c r="IPY351" s="221"/>
      <c r="IPZ351" s="221"/>
      <c r="IQA351" s="221"/>
      <c r="IQB351" s="221"/>
      <c r="IQC351" s="221"/>
      <c r="IQD351" s="221"/>
      <c r="IQE351" s="221"/>
      <c r="IQF351" s="221"/>
      <c r="IQG351" s="221"/>
      <c r="IQH351" s="221"/>
      <c r="IQI351" s="221"/>
      <c r="IQJ351" s="221"/>
      <c r="IQK351" s="221"/>
      <c r="IQL351" s="221"/>
      <c r="IQM351" s="221"/>
      <c r="IQN351" s="221"/>
      <c r="IQO351" s="221"/>
      <c r="IQP351" s="221"/>
      <c r="IQQ351" s="221"/>
      <c r="IQR351" s="221"/>
      <c r="IQS351" s="221"/>
      <c r="IQT351" s="221"/>
      <c r="IQU351" s="221"/>
      <c r="IQV351" s="221"/>
      <c r="IQW351" s="221"/>
      <c r="IQX351" s="221"/>
      <c r="IQY351" s="221"/>
      <c r="IQZ351" s="221"/>
      <c r="IRA351" s="221"/>
      <c r="IRB351" s="221"/>
      <c r="IRC351" s="221"/>
      <c r="IRD351" s="221"/>
      <c r="IRE351" s="221"/>
      <c r="IRF351" s="221"/>
      <c r="IRG351" s="221"/>
      <c r="IRH351" s="221"/>
      <c r="IRI351" s="221"/>
      <c r="IRJ351" s="221"/>
      <c r="IRK351" s="221"/>
      <c r="IRL351" s="221"/>
      <c r="IRM351" s="221"/>
      <c r="IRN351" s="221"/>
      <c r="IRO351" s="221"/>
      <c r="IRP351" s="221"/>
      <c r="IRQ351" s="221"/>
      <c r="IRR351" s="221"/>
      <c r="IRS351" s="221"/>
      <c r="IRT351" s="221"/>
      <c r="IRU351" s="221"/>
      <c r="IRV351" s="221"/>
      <c r="IRW351" s="221"/>
      <c r="IRX351" s="221"/>
      <c r="IRY351" s="221"/>
      <c r="IRZ351" s="221"/>
      <c r="ISA351" s="221"/>
      <c r="ISB351" s="221"/>
      <c r="ISC351" s="221"/>
      <c r="ISD351" s="221"/>
      <c r="ISE351" s="221"/>
      <c r="ISF351" s="221"/>
      <c r="ISG351" s="221"/>
      <c r="ISH351" s="221"/>
      <c r="ISI351" s="221"/>
      <c r="ISJ351" s="221"/>
      <c r="ISK351" s="221"/>
      <c r="ISL351" s="221"/>
      <c r="ISM351" s="221"/>
      <c r="ISN351" s="221"/>
      <c r="ISO351" s="221"/>
      <c r="ISP351" s="221"/>
      <c r="ISQ351" s="221"/>
      <c r="ISR351" s="221"/>
      <c r="ISS351" s="221"/>
      <c r="IST351" s="221"/>
      <c r="ISU351" s="221"/>
      <c r="ISV351" s="221"/>
      <c r="ISW351" s="221"/>
      <c r="ISX351" s="221"/>
      <c r="ISY351" s="221"/>
      <c r="ISZ351" s="221"/>
      <c r="ITA351" s="221"/>
      <c r="ITB351" s="221"/>
      <c r="ITC351" s="221"/>
      <c r="ITD351" s="221"/>
      <c r="ITE351" s="221"/>
      <c r="ITF351" s="221"/>
      <c r="ITG351" s="221"/>
      <c r="ITH351" s="221"/>
      <c r="ITI351" s="221"/>
      <c r="ITJ351" s="221"/>
      <c r="ITK351" s="221"/>
      <c r="ITL351" s="221"/>
      <c r="ITM351" s="221"/>
      <c r="ITN351" s="221"/>
      <c r="ITO351" s="221"/>
      <c r="ITP351" s="221"/>
      <c r="ITQ351" s="221"/>
      <c r="ITR351" s="221"/>
      <c r="ITS351" s="221"/>
      <c r="ITT351" s="221"/>
      <c r="ITU351" s="221"/>
      <c r="ITV351" s="221"/>
      <c r="ITW351" s="221"/>
      <c r="ITX351" s="221"/>
      <c r="ITY351" s="221"/>
      <c r="ITZ351" s="221"/>
      <c r="IUA351" s="221"/>
      <c r="IUB351" s="221"/>
      <c r="IUC351" s="221"/>
      <c r="IUD351" s="221"/>
      <c r="IUE351" s="221"/>
      <c r="IUF351" s="221"/>
      <c r="IUG351" s="221"/>
      <c r="IUH351" s="221"/>
      <c r="IUI351" s="221"/>
      <c r="IUJ351" s="221"/>
      <c r="IUK351" s="221"/>
      <c r="IUL351" s="221"/>
      <c r="IUM351" s="221"/>
      <c r="IUN351" s="221"/>
      <c r="IUO351" s="221"/>
      <c r="IUP351" s="221"/>
      <c r="IUQ351" s="221"/>
      <c r="IUR351" s="221"/>
      <c r="IUS351" s="221"/>
      <c r="IUT351" s="221"/>
      <c r="IUU351" s="221"/>
      <c r="IUV351" s="221"/>
      <c r="IUW351" s="221"/>
      <c r="IUX351" s="221"/>
      <c r="IUY351" s="221"/>
      <c r="IUZ351" s="221"/>
      <c r="IVA351" s="221"/>
      <c r="IVB351" s="221"/>
      <c r="IVC351" s="221"/>
      <c r="IVD351" s="221"/>
      <c r="IVE351" s="221"/>
      <c r="IVF351" s="221"/>
      <c r="IVG351" s="221"/>
      <c r="IVH351" s="221"/>
      <c r="IVI351" s="221"/>
      <c r="IVJ351" s="221"/>
      <c r="IVK351" s="221"/>
      <c r="IVL351" s="221"/>
      <c r="IVM351" s="221"/>
      <c r="IVN351" s="221"/>
      <c r="IVO351" s="221"/>
      <c r="IVP351" s="221"/>
      <c r="IVQ351" s="221"/>
      <c r="IVR351" s="221"/>
      <c r="IVS351" s="221"/>
      <c r="IVT351" s="221"/>
      <c r="IVU351" s="221"/>
      <c r="IVV351" s="221"/>
      <c r="IVW351" s="221"/>
      <c r="IVX351" s="221"/>
      <c r="IVY351" s="221"/>
      <c r="IVZ351" s="221"/>
      <c r="IWA351" s="221"/>
      <c r="IWB351" s="221"/>
      <c r="IWC351" s="221"/>
      <c r="IWD351" s="221"/>
      <c r="IWE351" s="221"/>
      <c r="IWF351" s="221"/>
      <c r="IWG351" s="221"/>
      <c r="IWH351" s="221"/>
      <c r="IWI351" s="221"/>
      <c r="IWJ351" s="221"/>
      <c r="IWK351" s="221"/>
      <c r="IWL351" s="221"/>
      <c r="IWM351" s="221"/>
      <c r="IWN351" s="221"/>
      <c r="IWO351" s="221"/>
      <c r="IWP351" s="221"/>
      <c r="IWQ351" s="221"/>
      <c r="IWR351" s="221"/>
      <c r="IWS351" s="221"/>
      <c r="IWT351" s="221"/>
      <c r="IWU351" s="221"/>
      <c r="IWV351" s="221"/>
      <c r="IWW351" s="221"/>
      <c r="IWX351" s="221"/>
      <c r="IWY351" s="221"/>
      <c r="IWZ351" s="221"/>
      <c r="IXA351" s="221"/>
      <c r="IXB351" s="221"/>
      <c r="IXC351" s="221"/>
      <c r="IXD351" s="221"/>
      <c r="IXE351" s="221"/>
      <c r="IXF351" s="221"/>
      <c r="IXG351" s="221"/>
      <c r="IXH351" s="221"/>
      <c r="IXI351" s="221"/>
      <c r="IXJ351" s="221"/>
      <c r="IXK351" s="221"/>
      <c r="IXL351" s="221"/>
      <c r="IXM351" s="221"/>
      <c r="IXN351" s="221"/>
      <c r="IXO351" s="221"/>
      <c r="IXP351" s="221"/>
      <c r="IXQ351" s="221"/>
      <c r="IXR351" s="221"/>
      <c r="IXS351" s="221"/>
      <c r="IXT351" s="221"/>
      <c r="IXU351" s="221"/>
      <c r="IXV351" s="221"/>
      <c r="IXW351" s="221"/>
      <c r="IXX351" s="221"/>
      <c r="IXY351" s="221"/>
      <c r="IXZ351" s="221"/>
      <c r="IYA351" s="221"/>
      <c r="IYB351" s="221"/>
      <c r="IYC351" s="221"/>
      <c r="IYD351" s="221"/>
      <c r="IYE351" s="221"/>
      <c r="IYF351" s="221"/>
      <c r="IYG351" s="221"/>
      <c r="IYH351" s="221"/>
      <c r="IYI351" s="221"/>
      <c r="IYJ351" s="221"/>
      <c r="IYK351" s="221"/>
      <c r="IYL351" s="221"/>
      <c r="IYM351" s="221"/>
      <c r="IYN351" s="221"/>
      <c r="IYO351" s="221"/>
      <c r="IYP351" s="221"/>
      <c r="IYQ351" s="221"/>
      <c r="IYR351" s="221"/>
      <c r="IYS351" s="221"/>
      <c r="IYT351" s="221"/>
      <c r="IYU351" s="221"/>
      <c r="IYV351" s="221"/>
      <c r="IYW351" s="221"/>
      <c r="IYX351" s="221"/>
      <c r="IYY351" s="221"/>
      <c r="IYZ351" s="221"/>
      <c r="IZA351" s="221"/>
      <c r="IZB351" s="221"/>
      <c r="IZC351" s="221"/>
      <c r="IZD351" s="221"/>
      <c r="IZE351" s="221"/>
      <c r="IZF351" s="221"/>
      <c r="IZG351" s="221"/>
      <c r="IZH351" s="221"/>
      <c r="IZI351" s="221"/>
      <c r="IZJ351" s="221"/>
      <c r="IZK351" s="221"/>
      <c r="IZL351" s="221"/>
      <c r="IZM351" s="221"/>
      <c r="IZN351" s="221"/>
      <c r="IZO351" s="221"/>
      <c r="IZP351" s="221"/>
      <c r="IZQ351" s="221"/>
      <c r="IZR351" s="221"/>
      <c r="IZS351" s="221"/>
      <c r="IZT351" s="221"/>
      <c r="IZU351" s="221"/>
      <c r="IZV351" s="221"/>
      <c r="IZW351" s="221"/>
      <c r="IZX351" s="221"/>
      <c r="IZY351" s="221"/>
      <c r="IZZ351" s="221"/>
      <c r="JAA351" s="221"/>
      <c r="JAB351" s="221"/>
      <c r="JAC351" s="221"/>
      <c r="JAD351" s="221"/>
      <c r="JAE351" s="221"/>
      <c r="JAF351" s="221"/>
      <c r="JAG351" s="221"/>
      <c r="JAH351" s="221"/>
      <c r="JAI351" s="221"/>
      <c r="JAJ351" s="221"/>
      <c r="JAK351" s="221"/>
      <c r="JAL351" s="221"/>
      <c r="JAM351" s="221"/>
      <c r="JAN351" s="221"/>
      <c r="JAO351" s="221"/>
      <c r="JAP351" s="221"/>
      <c r="JAQ351" s="221"/>
      <c r="JAR351" s="221"/>
      <c r="JAS351" s="221"/>
      <c r="JAT351" s="221"/>
      <c r="JAU351" s="221"/>
      <c r="JAV351" s="221"/>
      <c r="JAW351" s="221"/>
      <c r="JAX351" s="221"/>
      <c r="JAY351" s="221"/>
      <c r="JAZ351" s="221"/>
      <c r="JBA351" s="221"/>
      <c r="JBB351" s="221"/>
      <c r="JBC351" s="221"/>
      <c r="JBD351" s="221"/>
      <c r="JBE351" s="221"/>
      <c r="JBF351" s="221"/>
      <c r="JBG351" s="221"/>
      <c r="JBH351" s="221"/>
      <c r="JBI351" s="221"/>
      <c r="JBJ351" s="221"/>
      <c r="JBK351" s="221"/>
      <c r="JBL351" s="221"/>
      <c r="JBM351" s="221"/>
      <c r="JBN351" s="221"/>
      <c r="JBO351" s="221"/>
      <c r="JBP351" s="221"/>
      <c r="JBQ351" s="221"/>
      <c r="JBR351" s="221"/>
      <c r="JBS351" s="221"/>
      <c r="JBT351" s="221"/>
      <c r="JBU351" s="221"/>
      <c r="JBV351" s="221"/>
      <c r="JBW351" s="221"/>
      <c r="JBX351" s="221"/>
      <c r="JBY351" s="221"/>
      <c r="JBZ351" s="221"/>
      <c r="JCA351" s="221"/>
      <c r="JCB351" s="221"/>
      <c r="JCC351" s="221"/>
      <c r="JCD351" s="221"/>
      <c r="JCE351" s="221"/>
      <c r="JCF351" s="221"/>
      <c r="JCG351" s="221"/>
      <c r="JCH351" s="221"/>
      <c r="JCI351" s="221"/>
      <c r="JCJ351" s="221"/>
      <c r="JCK351" s="221"/>
      <c r="JCL351" s="221"/>
      <c r="JCM351" s="221"/>
      <c r="JCN351" s="221"/>
      <c r="JCO351" s="221"/>
      <c r="JCP351" s="221"/>
      <c r="JCQ351" s="221"/>
      <c r="JCR351" s="221"/>
      <c r="JCS351" s="221"/>
      <c r="JCT351" s="221"/>
      <c r="JCU351" s="221"/>
      <c r="JCV351" s="221"/>
      <c r="JCW351" s="221"/>
      <c r="JCX351" s="221"/>
      <c r="JCY351" s="221"/>
      <c r="JCZ351" s="221"/>
      <c r="JDA351" s="221"/>
      <c r="JDB351" s="221"/>
      <c r="JDC351" s="221"/>
      <c r="JDD351" s="221"/>
      <c r="JDE351" s="221"/>
      <c r="JDF351" s="221"/>
      <c r="JDG351" s="221"/>
      <c r="JDH351" s="221"/>
      <c r="JDI351" s="221"/>
      <c r="JDJ351" s="221"/>
      <c r="JDK351" s="221"/>
      <c r="JDL351" s="221"/>
      <c r="JDM351" s="221"/>
      <c r="JDN351" s="221"/>
      <c r="JDO351" s="221"/>
      <c r="JDP351" s="221"/>
      <c r="JDQ351" s="221"/>
      <c r="JDR351" s="221"/>
      <c r="JDS351" s="221"/>
      <c r="JDT351" s="221"/>
      <c r="JDU351" s="221"/>
      <c r="JDV351" s="221"/>
      <c r="JDW351" s="221"/>
      <c r="JDX351" s="221"/>
      <c r="JDY351" s="221"/>
      <c r="JDZ351" s="221"/>
      <c r="JEA351" s="221"/>
      <c r="JEB351" s="221"/>
      <c r="JEC351" s="221"/>
      <c r="JED351" s="221"/>
      <c r="JEE351" s="221"/>
      <c r="JEF351" s="221"/>
      <c r="JEG351" s="221"/>
      <c r="JEH351" s="221"/>
      <c r="JEI351" s="221"/>
      <c r="JEJ351" s="221"/>
      <c r="JEK351" s="221"/>
      <c r="JEL351" s="221"/>
      <c r="JEM351" s="221"/>
      <c r="JEN351" s="221"/>
      <c r="JEO351" s="221"/>
      <c r="JEP351" s="221"/>
      <c r="JEQ351" s="221"/>
      <c r="JER351" s="221"/>
      <c r="JES351" s="221"/>
      <c r="JET351" s="221"/>
      <c r="JEU351" s="221"/>
      <c r="JEV351" s="221"/>
      <c r="JEW351" s="221"/>
      <c r="JEX351" s="221"/>
      <c r="JEY351" s="221"/>
      <c r="JEZ351" s="221"/>
      <c r="JFA351" s="221"/>
      <c r="JFB351" s="221"/>
      <c r="JFC351" s="221"/>
      <c r="JFD351" s="221"/>
      <c r="JFE351" s="221"/>
      <c r="JFF351" s="221"/>
      <c r="JFG351" s="221"/>
      <c r="JFH351" s="221"/>
      <c r="JFI351" s="221"/>
      <c r="JFJ351" s="221"/>
      <c r="JFK351" s="221"/>
      <c r="JFL351" s="221"/>
      <c r="JFM351" s="221"/>
      <c r="JFN351" s="221"/>
      <c r="JFO351" s="221"/>
      <c r="JFP351" s="221"/>
      <c r="JFQ351" s="221"/>
      <c r="JFR351" s="221"/>
      <c r="JFS351" s="221"/>
      <c r="JFT351" s="221"/>
      <c r="JFU351" s="221"/>
      <c r="JFV351" s="221"/>
      <c r="JFW351" s="221"/>
      <c r="JFX351" s="221"/>
      <c r="JFY351" s="221"/>
      <c r="JFZ351" s="221"/>
      <c r="JGA351" s="221"/>
      <c r="JGB351" s="221"/>
      <c r="JGC351" s="221"/>
      <c r="JGD351" s="221"/>
      <c r="JGE351" s="221"/>
      <c r="JGF351" s="221"/>
      <c r="JGG351" s="221"/>
      <c r="JGH351" s="221"/>
      <c r="JGI351" s="221"/>
      <c r="JGJ351" s="221"/>
      <c r="JGK351" s="221"/>
      <c r="JGL351" s="221"/>
      <c r="JGM351" s="221"/>
      <c r="JGN351" s="221"/>
      <c r="JGO351" s="221"/>
      <c r="JGP351" s="221"/>
      <c r="JGQ351" s="221"/>
      <c r="JGR351" s="221"/>
      <c r="JGS351" s="221"/>
      <c r="JGT351" s="221"/>
      <c r="JGU351" s="221"/>
      <c r="JGV351" s="221"/>
      <c r="JGW351" s="221"/>
      <c r="JGX351" s="221"/>
      <c r="JGY351" s="221"/>
      <c r="JGZ351" s="221"/>
      <c r="JHA351" s="221"/>
      <c r="JHB351" s="221"/>
      <c r="JHC351" s="221"/>
      <c r="JHD351" s="221"/>
      <c r="JHE351" s="221"/>
      <c r="JHF351" s="221"/>
      <c r="JHG351" s="221"/>
      <c r="JHH351" s="221"/>
      <c r="JHI351" s="221"/>
      <c r="JHJ351" s="221"/>
      <c r="JHK351" s="221"/>
      <c r="JHL351" s="221"/>
      <c r="JHM351" s="221"/>
      <c r="JHN351" s="221"/>
      <c r="JHO351" s="221"/>
      <c r="JHP351" s="221"/>
      <c r="JHQ351" s="221"/>
      <c r="JHR351" s="221"/>
      <c r="JHS351" s="221"/>
      <c r="JHT351" s="221"/>
      <c r="JHU351" s="221"/>
      <c r="JHV351" s="221"/>
      <c r="JHW351" s="221"/>
      <c r="JHX351" s="221"/>
      <c r="JHY351" s="221"/>
      <c r="JHZ351" s="221"/>
      <c r="JIA351" s="221"/>
      <c r="JIB351" s="221"/>
      <c r="JIC351" s="221"/>
      <c r="JID351" s="221"/>
      <c r="JIE351" s="221"/>
      <c r="JIF351" s="221"/>
      <c r="JIG351" s="221"/>
      <c r="JIH351" s="221"/>
      <c r="JII351" s="221"/>
      <c r="JIJ351" s="221"/>
      <c r="JIK351" s="221"/>
      <c r="JIL351" s="221"/>
      <c r="JIM351" s="221"/>
      <c r="JIN351" s="221"/>
      <c r="JIO351" s="221"/>
      <c r="JIP351" s="221"/>
      <c r="JIQ351" s="221"/>
      <c r="JIR351" s="221"/>
      <c r="JIS351" s="221"/>
      <c r="JIT351" s="221"/>
      <c r="JIU351" s="221"/>
      <c r="JIV351" s="221"/>
      <c r="JIW351" s="221"/>
      <c r="JIX351" s="221"/>
      <c r="JIY351" s="221"/>
      <c r="JIZ351" s="221"/>
      <c r="JJA351" s="221"/>
      <c r="JJB351" s="221"/>
      <c r="JJC351" s="221"/>
      <c r="JJD351" s="221"/>
      <c r="JJE351" s="221"/>
      <c r="JJF351" s="221"/>
      <c r="JJG351" s="221"/>
      <c r="JJH351" s="221"/>
      <c r="JJI351" s="221"/>
      <c r="JJJ351" s="221"/>
      <c r="JJK351" s="221"/>
      <c r="JJL351" s="221"/>
      <c r="JJM351" s="221"/>
      <c r="JJN351" s="221"/>
      <c r="JJO351" s="221"/>
      <c r="JJP351" s="221"/>
      <c r="JJQ351" s="221"/>
      <c r="JJR351" s="221"/>
      <c r="JJS351" s="221"/>
      <c r="JJT351" s="221"/>
      <c r="JJU351" s="221"/>
      <c r="JJV351" s="221"/>
      <c r="JJW351" s="221"/>
      <c r="JJX351" s="221"/>
      <c r="JJY351" s="221"/>
      <c r="JJZ351" s="221"/>
      <c r="JKA351" s="221"/>
      <c r="JKB351" s="221"/>
      <c r="JKC351" s="221"/>
      <c r="JKD351" s="221"/>
      <c r="JKE351" s="221"/>
      <c r="JKF351" s="221"/>
      <c r="JKG351" s="221"/>
      <c r="JKH351" s="221"/>
      <c r="JKI351" s="221"/>
      <c r="JKJ351" s="221"/>
      <c r="JKK351" s="221"/>
      <c r="JKL351" s="221"/>
      <c r="JKM351" s="221"/>
      <c r="JKN351" s="221"/>
      <c r="JKO351" s="221"/>
      <c r="JKP351" s="221"/>
      <c r="JKQ351" s="221"/>
      <c r="JKR351" s="221"/>
      <c r="JKS351" s="221"/>
      <c r="JKT351" s="221"/>
      <c r="JKU351" s="221"/>
      <c r="JKV351" s="221"/>
      <c r="JKW351" s="221"/>
      <c r="JKX351" s="221"/>
      <c r="JKY351" s="221"/>
      <c r="JKZ351" s="221"/>
      <c r="JLA351" s="221"/>
      <c r="JLB351" s="221"/>
      <c r="JLC351" s="221"/>
      <c r="JLD351" s="221"/>
      <c r="JLE351" s="221"/>
      <c r="JLF351" s="221"/>
      <c r="JLG351" s="221"/>
      <c r="JLH351" s="221"/>
      <c r="JLI351" s="221"/>
      <c r="JLJ351" s="221"/>
      <c r="JLK351" s="221"/>
      <c r="JLL351" s="221"/>
      <c r="JLM351" s="221"/>
      <c r="JLN351" s="221"/>
      <c r="JLO351" s="221"/>
      <c r="JLP351" s="221"/>
      <c r="JLQ351" s="221"/>
      <c r="JLR351" s="221"/>
      <c r="JLS351" s="221"/>
      <c r="JLT351" s="221"/>
      <c r="JLU351" s="221"/>
      <c r="JLV351" s="221"/>
      <c r="JLW351" s="221"/>
      <c r="JLX351" s="221"/>
      <c r="JLY351" s="221"/>
      <c r="JLZ351" s="221"/>
      <c r="JMA351" s="221"/>
      <c r="JMB351" s="221"/>
      <c r="JMC351" s="221"/>
      <c r="JMD351" s="221"/>
      <c r="JME351" s="221"/>
      <c r="JMF351" s="221"/>
      <c r="JMG351" s="221"/>
      <c r="JMH351" s="221"/>
      <c r="JMI351" s="221"/>
      <c r="JMJ351" s="221"/>
      <c r="JMK351" s="221"/>
      <c r="JML351" s="221"/>
      <c r="JMM351" s="221"/>
      <c r="JMN351" s="221"/>
      <c r="JMO351" s="221"/>
      <c r="JMP351" s="221"/>
      <c r="JMQ351" s="221"/>
      <c r="JMR351" s="221"/>
      <c r="JMS351" s="221"/>
      <c r="JMT351" s="221"/>
      <c r="JMU351" s="221"/>
      <c r="JMV351" s="221"/>
      <c r="JMW351" s="221"/>
      <c r="JMX351" s="221"/>
      <c r="JMY351" s="221"/>
      <c r="JMZ351" s="221"/>
      <c r="JNA351" s="221"/>
      <c r="JNB351" s="221"/>
      <c r="JNC351" s="221"/>
      <c r="JND351" s="221"/>
      <c r="JNE351" s="221"/>
      <c r="JNF351" s="221"/>
      <c r="JNG351" s="221"/>
      <c r="JNH351" s="221"/>
      <c r="JNI351" s="221"/>
      <c r="JNJ351" s="221"/>
      <c r="JNK351" s="221"/>
      <c r="JNL351" s="221"/>
      <c r="JNM351" s="221"/>
      <c r="JNN351" s="221"/>
      <c r="JNO351" s="221"/>
      <c r="JNP351" s="221"/>
      <c r="JNQ351" s="221"/>
      <c r="JNR351" s="221"/>
      <c r="JNS351" s="221"/>
      <c r="JNT351" s="221"/>
      <c r="JNU351" s="221"/>
      <c r="JNV351" s="221"/>
      <c r="JNW351" s="221"/>
      <c r="JNX351" s="221"/>
      <c r="JNY351" s="221"/>
      <c r="JNZ351" s="221"/>
      <c r="JOA351" s="221"/>
      <c r="JOB351" s="221"/>
      <c r="JOC351" s="221"/>
      <c r="JOD351" s="221"/>
      <c r="JOE351" s="221"/>
      <c r="JOF351" s="221"/>
      <c r="JOG351" s="221"/>
      <c r="JOH351" s="221"/>
      <c r="JOI351" s="221"/>
      <c r="JOJ351" s="221"/>
      <c r="JOK351" s="221"/>
      <c r="JOL351" s="221"/>
      <c r="JOM351" s="221"/>
      <c r="JON351" s="221"/>
      <c r="JOO351" s="221"/>
      <c r="JOP351" s="221"/>
      <c r="JOQ351" s="221"/>
      <c r="JOR351" s="221"/>
      <c r="JOS351" s="221"/>
      <c r="JOT351" s="221"/>
      <c r="JOU351" s="221"/>
      <c r="JOV351" s="221"/>
      <c r="JOW351" s="221"/>
      <c r="JOX351" s="221"/>
      <c r="JOY351" s="221"/>
      <c r="JOZ351" s="221"/>
      <c r="JPA351" s="221"/>
      <c r="JPB351" s="221"/>
      <c r="JPC351" s="221"/>
      <c r="JPD351" s="221"/>
      <c r="JPE351" s="221"/>
      <c r="JPF351" s="221"/>
      <c r="JPG351" s="221"/>
      <c r="JPH351" s="221"/>
      <c r="JPI351" s="221"/>
      <c r="JPJ351" s="221"/>
      <c r="JPK351" s="221"/>
      <c r="JPL351" s="221"/>
      <c r="JPM351" s="221"/>
      <c r="JPN351" s="221"/>
      <c r="JPO351" s="221"/>
      <c r="JPP351" s="221"/>
      <c r="JPQ351" s="221"/>
      <c r="JPR351" s="221"/>
      <c r="JPS351" s="221"/>
      <c r="JPT351" s="221"/>
      <c r="JPU351" s="221"/>
      <c r="JPV351" s="221"/>
      <c r="JPW351" s="221"/>
      <c r="JPX351" s="221"/>
      <c r="JPY351" s="221"/>
      <c r="JPZ351" s="221"/>
      <c r="JQA351" s="221"/>
      <c r="JQB351" s="221"/>
      <c r="JQC351" s="221"/>
      <c r="JQD351" s="221"/>
      <c r="JQE351" s="221"/>
      <c r="JQF351" s="221"/>
      <c r="JQG351" s="221"/>
      <c r="JQH351" s="221"/>
      <c r="JQI351" s="221"/>
      <c r="JQJ351" s="221"/>
      <c r="JQK351" s="221"/>
      <c r="JQL351" s="221"/>
      <c r="JQM351" s="221"/>
      <c r="JQN351" s="221"/>
      <c r="JQO351" s="221"/>
      <c r="JQP351" s="221"/>
      <c r="JQQ351" s="221"/>
      <c r="JQR351" s="221"/>
      <c r="JQS351" s="221"/>
      <c r="JQT351" s="221"/>
      <c r="JQU351" s="221"/>
      <c r="JQV351" s="221"/>
      <c r="JQW351" s="221"/>
      <c r="JQX351" s="221"/>
      <c r="JQY351" s="221"/>
      <c r="JQZ351" s="221"/>
      <c r="JRA351" s="221"/>
      <c r="JRB351" s="221"/>
      <c r="JRC351" s="221"/>
      <c r="JRD351" s="221"/>
      <c r="JRE351" s="221"/>
      <c r="JRF351" s="221"/>
      <c r="JRG351" s="221"/>
      <c r="JRH351" s="221"/>
      <c r="JRI351" s="221"/>
      <c r="JRJ351" s="221"/>
      <c r="JRK351" s="221"/>
      <c r="JRL351" s="221"/>
      <c r="JRM351" s="221"/>
      <c r="JRN351" s="221"/>
      <c r="JRO351" s="221"/>
      <c r="JRP351" s="221"/>
      <c r="JRQ351" s="221"/>
      <c r="JRR351" s="221"/>
      <c r="JRS351" s="221"/>
      <c r="JRT351" s="221"/>
      <c r="JRU351" s="221"/>
      <c r="JRV351" s="221"/>
      <c r="JRW351" s="221"/>
      <c r="JRX351" s="221"/>
      <c r="JRY351" s="221"/>
      <c r="JRZ351" s="221"/>
      <c r="JSA351" s="221"/>
      <c r="JSB351" s="221"/>
      <c r="JSC351" s="221"/>
      <c r="JSD351" s="221"/>
      <c r="JSE351" s="221"/>
      <c r="JSF351" s="221"/>
      <c r="JSG351" s="221"/>
      <c r="JSH351" s="221"/>
      <c r="JSI351" s="221"/>
      <c r="JSJ351" s="221"/>
      <c r="JSK351" s="221"/>
      <c r="JSL351" s="221"/>
      <c r="JSM351" s="221"/>
      <c r="JSN351" s="221"/>
      <c r="JSO351" s="221"/>
      <c r="JSP351" s="221"/>
      <c r="JSQ351" s="221"/>
      <c r="JSR351" s="221"/>
      <c r="JSS351" s="221"/>
      <c r="JST351" s="221"/>
      <c r="JSU351" s="221"/>
      <c r="JSV351" s="221"/>
      <c r="JSW351" s="221"/>
      <c r="JSX351" s="221"/>
      <c r="JSY351" s="221"/>
      <c r="JSZ351" s="221"/>
      <c r="JTA351" s="221"/>
      <c r="JTB351" s="221"/>
      <c r="JTC351" s="221"/>
      <c r="JTD351" s="221"/>
      <c r="JTE351" s="221"/>
      <c r="JTF351" s="221"/>
      <c r="JTG351" s="221"/>
      <c r="JTH351" s="221"/>
      <c r="JTI351" s="221"/>
      <c r="JTJ351" s="221"/>
      <c r="JTK351" s="221"/>
      <c r="JTL351" s="221"/>
      <c r="JTM351" s="221"/>
      <c r="JTN351" s="221"/>
      <c r="JTO351" s="221"/>
      <c r="JTP351" s="221"/>
      <c r="JTQ351" s="221"/>
      <c r="JTR351" s="221"/>
      <c r="JTS351" s="221"/>
      <c r="JTT351" s="221"/>
      <c r="JTU351" s="221"/>
      <c r="JTV351" s="221"/>
      <c r="JTW351" s="221"/>
      <c r="JTX351" s="221"/>
      <c r="JTY351" s="221"/>
      <c r="JTZ351" s="221"/>
      <c r="JUA351" s="221"/>
      <c r="JUB351" s="221"/>
      <c r="JUC351" s="221"/>
      <c r="JUD351" s="221"/>
      <c r="JUE351" s="221"/>
      <c r="JUF351" s="221"/>
      <c r="JUG351" s="221"/>
      <c r="JUH351" s="221"/>
      <c r="JUI351" s="221"/>
      <c r="JUJ351" s="221"/>
      <c r="JUK351" s="221"/>
      <c r="JUL351" s="221"/>
      <c r="JUM351" s="221"/>
      <c r="JUN351" s="221"/>
      <c r="JUO351" s="221"/>
      <c r="JUP351" s="221"/>
      <c r="JUQ351" s="221"/>
      <c r="JUR351" s="221"/>
      <c r="JUS351" s="221"/>
      <c r="JUT351" s="221"/>
      <c r="JUU351" s="221"/>
      <c r="JUV351" s="221"/>
      <c r="JUW351" s="221"/>
      <c r="JUX351" s="221"/>
      <c r="JUY351" s="221"/>
      <c r="JUZ351" s="221"/>
      <c r="JVA351" s="221"/>
      <c r="JVB351" s="221"/>
      <c r="JVC351" s="221"/>
      <c r="JVD351" s="221"/>
      <c r="JVE351" s="221"/>
      <c r="JVF351" s="221"/>
      <c r="JVG351" s="221"/>
      <c r="JVH351" s="221"/>
      <c r="JVI351" s="221"/>
      <c r="JVJ351" s="221"/>
      <c r="JVK351" s="221"/>
      <c r="JVL351" s="221"/>
      <c r="JVM351" s="221"/>
      <c r="JVN351" s="221"/>
      <c r="JVO351" s="221"/>
      <c r="JVP351" s="221"/>
      <c r="JVQ351" s="221"/>
      <c r="JVR351" s="221"/>
      <c r="JVS351" s="221"/>
      <c r="JVT351" s="221"/>
      <c r="JVU351" s="221"/>
      <c r="JVV351" s="221"/>
      <c r="JVW351" s="221"/>
      <c r="JVX351" s="221"/>
      <c r="JVY351" s="221"/>
      <c r="JVZ351" s="221"/>
      <c r="JWA351" s="221"/>
      <c r="JWB351" s="221"/>
      <c r="JWC351" s="221"/>
      <c r="JWD351" s="221"/>
      <c r="JWE351" s="221"/>
      <c r="JWF351" s="221"/>
      <c r="JWG351" s="221"/>
      <c r="JWH351" s="221"/>
      <c r="JWI351" s="221"/>
      <c r="JWJ351" s="221"/>
      <c r="JWK351" s="221"/>
      <c r="JWL351" s="221"/>
      <c r="JWM351" s="221"/>
      <c r="JWN351" s="221"/>
      <c r="JWO351" s="221"/>
      <c r="JWP351" s="221"/>
      <c r="JWQ351" s="221"/>
      <c r="JWR351" s="221"/>
      <c r="JWS351" s="221"/>
      <c r="JWT351" s="221"/>
      <c r="JWU351" s="221"/>
      <c r="JWV351" s="221"/>
      <c r="JWW351" s="221"/>
      <c r="JWX351" s="221"/>
      <c r="JWY351" s="221"/>
      <c r="JWZ351" s="221"/>
      <c r="JXA351" s="221"/>
      <c r="JXB351" s="221"/>
      <c r="JXC351" s="221"/>
      <c r="JXD351" s="221"/>
      <c r="JXE351" s="221"/>
      <c r="JXF351" s="221"/>
      <c r="JXG351" s="221"/>
      <c r="JXH351" s="221"/>
      <c r="JXI351" s="221"/>
      <c r="JXJ351" s="221"/>
      <c r="JXK351" s="221"/>
      <c r="JXL351" s="221"/>
      <c r="JXM351" s="221"/>
      <c r="JXN351" s="221"/>
      <c r="JXO351" s="221"/>
      <c r="JXP351" s="221"/>
      <c r="JXQ351" s="221"/>
      <c r="JXR351" s="221"/>
      <c r="JXS351" s="221"/>
      <c r="JXT351" s="221"/>
      <c r="JXU351" s="221"/>
      <c r="JXV351" s="221"/>
      <c r="JXW351" s="221"/>
      <c r="JXX351" s="221"/>
      <c r="JXY351" s="221"/>
      <c r="JXZ351" s="221"/>
      <c r="JYA351" s="221"/>
      <c r="JYB351" s="221"/>
      <c r="JYC351" s="221"/>
      <c r="JYD351" s="221"/>
      <c r="JYE351" s="221"/>
      <c r="JYF351" s="221"/>
      <c r="JYG351" s="221"/>
      <c r="JYH351" s="221"/>
      <c r="JYI351" s="221"/>
      <c r="JYJ351" s="221"/>
      <c r="JYK351" s="221"/>
      <c r="JYL351" s="221"/>
      <c r="JYM351" s="221"/>
      <c r="JYN351" s="221"/>
      <c r="JYO351" s="221"/>
      <c r="JYP351" s="221"/>
      <c r="JYQ351" s="221"/>
      <c r="JYR351" s="221"/>
      <c r="JYS351" s="221"/>
      <c r="JYT351" s="221"/>
      <c r="JYU351" s="221"/>
      <c r="JYV351" s="221"/>
      <c r="JYW351" s="221"/>
      <c r="JYX351" s="221"/>
      <c r="JYY351" s="221"/>
      <c r="JYZ351" s="221"/>
      <c r="JZA351" s="221"/>
      <c r="JZB351" s="221"/>
      <c r="JZC351" s="221"/>
      <c r="JZD351" s="221"/>
      <c r="JZE351" s="221"/>
      <c r="JZF351" s="221"/>
      <c r="JZG351" s="221"/>
      <c r="JZH351" s="221"/>
      <c r="JZI351" s="221"/>
      <c r="JZJ351" s="221"/>
      <c r="JZK351" s="221"/>
      <c r="JZL351" s="221"/>
      <c r="JZM351" s="221"/>
      <c r="JZN351" s="221"/>
      <c r="JZO351" s="221"/>
      <c r="JZP351" s="221"/>
      <c r="JZQ351" s="221"/>
      <c r="JZR351" s="221"/>
      <c r="JZS351" s="221"/>
      <c r="JZT351" s="221"/>
      <c r="JZU351" s="221"/>
      <c r="JZV351" s="221"/>
      <c r="JZW351" s="221"/>
      <c r="JZX351" s="221"/>
      <c r="JZY351" s="221"/>
      <c r="JZZ351" s="221"/>
      <c r="KAA351" s="221"/>
      <c r="KAB351" s="221"/>
      <c r="KAC351" s="221"/>
      <c r="KAD351" s="221"/>
      <c r="KAE351" s="221"/>
      <c r="KAF351" s="221"/>
      <c r="KAG351" s="221"/>
      <c r="KAH351" s="221"/>
      <c r="KAI351" s="221"/>
      <c r="KAJ351" s="221"/>
      <c r="KAK351" s="221"/>
      <c r="KAL351" s="221"/>
      <c r="KAM351" s="221"/>
      <c r="KAN351" s="221"/>
      <c r="KAO351" s="221"/>
      <c r="KAP351" s="221"/>
      <c r="KAQ351" s="221"/>
      <c r="KAR351" s="221"/>
      <c r="KAS351" s="221"/>
      <c r="KAT351" s="221"/>
      <c r="KAU351" s="221"/>
      <c r="KAV351" s="221"/>
      <c r="KAW351" s="221"/>
      <c r="KAX351" s="221"/>
      <c r="KAY351" s="221"/>
      <c r="KAZ351" s="221"/>
      <c r="KBA351" s="221"/>
      <c r="KBB351" s="221"/>
      <c r="KBC351" s="221"/>
      <c r="KBD351" s="221"/>
      <c r="KBE351" s="221"/>
      <c r="KBF351" s="221"/>
      <c r="KBG351" s="221"/>
      <c r="KBH351" s="221"/>
      <c r="KBI351" s="221"/>
      <c r="KBJ351" s="221"/>
      <c r="KBK351" s="221"/>
      <c r="KBL351" s="221"/>
      <c r="KBM351" s="221"/>
      <c r="KBN351" s="221"/>
      <c r="KBO351" s="221"/>
      <c r="KBP351" s="221"/>
      <c r="KBQ351" s="221"/>
      <c r="KBR351" s="221"/>
      <c r="KBS351" s="221"/>
      <c r="KBT351" s="221"/>
      <c r="KBU351" s="221"/>
      <c r="KBV351" s="221"/>
      <c r="KBW351" s="221"/>
      <c r="KBX351" s="221"/>
      <c r="KBY351" s="221"/>
      <c r="KBZ351" s="221"/>
      <c r="KCA351" s="221"/>
      <c r="KCB351" s="221"/>
      <c r="KCC351" s="221"/>
      <c r="KCD351" s="221"/>
      <c r="KCE351" s="221"/>
      <c r="KCF351" s="221"/>
      <c r="KCG351" s="221"/>
      <c r="KCH351" s="221"/>
      <c r="KCI351" s="221"/>
      <c r="KCJ351" s="221"/>
      <c r="KCK351" s="221"/>
      <c r="KCL351" s="221"/>
      <c r="KCM351" s="221"/>
      <c r="KCN351" s="221"/>
      <c r="KCO351" s="221"/>
      <c r="KCP351" s="221"/>
      <c r="KCQ351" s="221"/>
      <c r="KCR351" s="221"/>
      <c r="KCS351" s="221"/>
      <c r="KCT351" s="221"/>
      <c r="KCU351" s="221"/>
      <c r="KCV351" s="221"/>
      <c r="KCW351" s="221"/>
      <c r="KCX351" s="221"/>
      <c r="KCY351" s="221"/>
      <c r="KCZ351" s="221"/>
      <c r="KDA351" s="221"/>
      <c r="KDB351" s="221"/>
      <c r="KDC351" s="221"/>
      <c r="KDD351" s="221"/>
      <c r="KDE351" s="221"/>
      <c r="KDF351" s="221"/>
      <c r="KDG351" s="221"/>
      <c r="KDH351" s="221"/>
      <c r="KDI351" s="221"/>
      <c r="KDJ351" s="221"/>
      <c r="KDK351" s="221"/>
      <c r="KDL351" s="221"/>
      <c r="KDM351" s="221"/>
      <c r="KDN351" s="221"/>
      <c r="KDO351" s="221"/>
      <c r="KDP351" s="221"/>
      <c r="KDQ351" s="221"/>
      <c r="KDR351" s="221"/>
      <c r="KDS351" s="221"/>
      <c r="KDT351" s="221"/>
      <c r="KDU351" s="221"/>
      <c r="KDV351" s="221"/>
      <c r="KDW351" s="221"/>
      <c r="KDX351" s="221"/>
      <c r="KDY351" s="221"/>
      <c r="KDZ351" s="221"/>
      <c r="KEA351" s="221"/>
      <c r="KEB351" s="221"/>
      <c r="KEC351" s="221"/>
      <c r="KED351" s="221"/>
      <c r="KEE351" s="221"/>
      <c r="KEF351" s="221"/>
      <c r="KEG351" s="221"/>
      <c r="KEH351" s="221"/>
      <c r="KEI351" s="221"/>
      <c r="KEJ351" s="221"/>
      <c r="KEK351" s="221"/>
      <c r="KEL351" s="221"/>
      <c r="KEM351" s="221"/>
      <c r="KEN351" s="221"/>
      <c r="KEO351" s="221"/>
      <c r="KEP351" s="221"/>
      <c r="KEQ351" s="221"/>
      <c r="KER351" s="221"/>
      <c r="KES351" s="221"/>
      <c r="KET351" s="221"/>
      <c r="KEU351" s="221"/>
      <c r="KEV351" s="221"/>
      <c r="KEW351" s="221"/>
      <c r="KEX351" s="221"/>
      <c r="KEY351" s="221"/>
      <c r="KEZ351" s="221"/>
      <c r="KFA351" s="221"/>
      <c r="KFB351" s="221"/>
      <c r="KFC351" s="221"/>
      <c r="KFD351" s="221"/>
      <c r="KFE351" s="221"/>
      <c r="KFF351" s="221"/>
      <c r="KFG351" s="221"/>
      <c r="KFH351" s="221"/>
      <c r="KFI351" s="221"/>
      <c r="KFJ351" s="221"/>
      <c r="KFK351" s="221"/>
      <c r="KFL351" s="221"/>
      <c r="KFM351" s="221"/>
      <c r="KFN351" s="221"/>
      <c r="KFO351" s="221"/>
      <c r="KFP351" s="221"/>
      <c r="KFQ351" s="221"/>
      <c r="KFR351" s="221"/>
      <c r="KFS351" s="221"/>
      <c r="KFT351" s="221"/>
      <c r="KFU351" s="221"/>
      <c r="KFV351" s="221"/>
      <c r="KFW351" s="221"/>
      <c r="KFX351" s="221"/>
      <c r="KFY351" s="221"/>
      <c r="KFZ351" s="221"/>
      <c r="KGA351" s="221"/>
      <c r="KGB351" s="221"/>
      <c r="KGC351" s="221"/>
      <c r="KGD351" s="221"/>
      <c r="KGE351" s="221"/>
      <c r="KGF351" s="221"/>
      <c r="KGG351" s="221"/>
      <c r="KGH351" s="221"/>
      <c r="KGI351" s="221"/>
      <c r="KGJ351" s="221"/>
      <c r="KGK351" s="221"/>
      <c r="KGL351" s="221"/>
      <c r="KGM351" s="221"/>
      <c r="KGN351" s="221"/>
      <c r="KGO351" s="221"/>
      <c r="KGP351" s="221"/>
      <c r="KGQ351" s="221"/>
      <c r="KGR351" s="221"/>
      <c r="KGS351" s="221"/>
      <c r="KGT351" s="221"/>
      <c r="KGU351" s="221"/>
      <c r="KGV351" s="221"/>
      <c r="KGW351" s="221"/>
      <c r="KGX351" s="221"/>
      <c r="KGY351" s="221"/>
      <c r="KGZ351" s="221"/>
      <c r="KHA351" s="221"/>
      <c r="KHB351" s="221"/>
      <c r="KHC351" s="221"/>
      <c r="KHD351" s="221"/>
      <c r="KHE351" s="221"/>
      <c r="KHF351" s="221"/>
      <c r="KHG351" s="221"/>
      <c r="KHH351" s="221"/>
      <c r="KHI351" s="221"/>
      <c r="KHJ351" s="221"/>
      <c r="KHK351" s="221"/>
      <c r="KHL351" s="221"/>
      <c r="KHM351" s="221"/>
      <c r="KHN351" s="221"/>
      <c r="KHO351" s="221"/>
      <c r="KHP351" s="221"/>
      <c r="KHQ351" s="221"/>
      <c r="KHR351" s="221"/>
      <c r="KHS351" s="221"/>
      <c r="KHT351" s="221"/>
      <c r="KHU351" s="221"/>
      <c r="KHV351" s="221"/>
      <c r="KHW351" s="221"/>
      <c r="KHX351" s="221"/>
      <c r="KHY351" s="221"/>
      <c r="KHZ351" s="221"/>
      <c r="KIA351" s="221"/>
      <c r="KIB351" s="221"/>
      <c r="KIC351" s="221"/>
      <c r="KID351" s="221"/>
      <c r="KIE351" s="221"/>
      <c r="KIF351" s="221"/>
      <c r="KIG351" s="221"/>
      <c r="KIH351" s="221"/>
      <c r="KII351" s="221"/>
      <c r="KIJ351" s="221"/>
      <c r="KIK351" s="221"/>
      <c r="KIL351" s="221"/>
      <c r="KIM351" s="221"/>
      <c r="KIN351" s="221"/>
      <c r="KIO351" s="221"/>
      <c r="KIP351" s="221"/>
      <c r="KIQ351" s="221"/>
      <c r="KIR351" s="221"/>
      <c r="KIS351" s="221"/>
      <c r="KIT351" s="221"/>
      <c r="KIU351" s="221"/>
      <c r="KIV351" s="221"/>
      <c r="KIW351" s="221"/>
      <c r="KIX351" s="221"/>
      <c r="KIY351" s="221"/>
      <c r="KIZ351" s="221"/>
      <c r="KJA351" s="221"/>
      <c r="KJB351" s="221"/>
      <c r="KJC351" s="221"/>
      <c r="KJD351" s="221"/>
      <c r="KJE351" s="221"/>
      <c r="KJF351" s="221"/>
      <c r="KJG351" s="221"/>
      <c r="KJH351" s="221"/>
      <c r="KJI351" s="221"/>
      <c r="KJJ351" s="221"/>
      <c r="KJK351" s="221"/>
      <c r="KJL351" s="221"/>
      <c r="KJM351" s="221"/>
      <c r="KJN351" s="221"/>
      <c r="KJO351" s="221"/>
      <c r="KJP351" s="221"/>
      <c r="KJQ351" s="221"/>
      <c r="KJR351" s="221"/>
      <c r="KJS351" s="221"/>
      <c r="KJT351" s="221"/>
      <c r="KJU351" s="221"/>
      <c r="KJV351" s="221"/>
      <c r="KJW351" s="221"/>
      <c r="KJX351" s="221"/>
      <c r="KJY351" s="221"/>
      <c r="KJZ351" s="221"/>
      <c r="KKA351" s="221"/>
      <c r="KKB351" s="221"/>
      <c r="KKC351" s="221"/>
      <c r="KKD351" s="221"/>
      <c r="KKE351" s="221"/>
      <c r="KKF351" s="221"/>
      <c r="KKG351" s="221"/>
      <c r="KKH351" s="221"/>
      <c r="KKI351" s="221"/>
      <c r="KKJ351" s="221"/>
      <c r="KKK351" s="221"/>
      <c r="KKL351" s="221"/>
      <c r="KKM351" s="221"/>
      <c r="KKN351" s="221"/>
      <c r="KKO351" s="221"/>
      <c r="KKP351" s="221"/>
      <c r="KKQ351" s="221"/>
      <c r="KKR351" s="221"/>
      <c r="KKS351" s="221"/>
      <c r="KKT351" s="221"/>
      <c r="KKU351" s="221"/>
      <c r="KKV351" s="221"/>
      <c r="KKW351" s="221"/>
      <c r="KKX351" s="221"/>
      <c r="KKY351" s="221"/>
      <c r="KKZ351" s="221"/>
      <c r="KLA351" s="221"/>
      <c r="KLB351" s="221"/>
      <c r="KLC351" s="221"/>
      <c r="KLD351" s="221"/>
      <c r="KLE351" s="221"/>
      <c r="KLF351" s="221"/>
      <c r="KLG351" s="221"/>
      <c r="KLH351" s="221"/>
      <c r="KLI351" s="221"/>
      <c r="KLJ351" s="221"/>
      <c r="KLK351" s="221"/>
      <c r="KLL351" s="221"/>
      <c r="KLM351" s="221"/>
      <c r="KLN351" s="221"/>
      <c r="KLO351" s="221"/>
      <c r="KLP351" s="221"/>
      <c r="KLQ351" s="221"/>
      <c r="KLR351" s="221"/>
      <c r="KLS351" s="221"/>
      <c r="KLT351" s="221"/>
      <c r="KLU351" s="221"/>
      <c r="KLV351" s="221"/>
      <c r="KLW351" s="221"/>
      <c r="KLX351" s="221"/>
      <c r="KLY351" s="221"/>
      <c r="KLZ351" s="221"/>
      <c r="KMA351" s="221"/>
      <c r="KMB351" s="221"/>
      <c r="KMC351" s="221"/>
      <c r="KMD351" s="221"/>
      <c r="KME351" s="221"/>
      <c r="KMF351" s="221"/>
      <c r="KMG351" s="221"/>
      <c r="KMH351" s="221"/>
      <c r="KMI351" s="221"/>
      <c r="KMJ351" s="221"/>
      <c r="KMK351" s="221"/>
      <c r="KML351" s="221"/>
      <c r="KMM351" s="221"/>
      <c r="KMN351" s="221"/>
      <c r="KMO351" s="221"/>
      <c r="KMP351" s="221"/>
      <c r="KMQ351" s="221"/>
      <c r="KMR351" s="221"/>
      <c r="KMS351" s="221"/>
      <c r="KMT351" s="221"/>
      <c r="KMU351" s="221"/>
      <c r="KMV351" s="221"/>
      <c r="KMW351" s="221"/>
      <c r="KMX351" s="221"/>
      <c r="KMY351" s="221"/>
      <c r="KMZ351" s="221"/>
      <c r="KNA351" s="221"/>
      <c r="KNB351" s="221"/>
      <c r="KNC351" s="221"/>
      <c r="KND351" s="221"/>
      <c r="KNE351" s="221"/>
      <c r="KNF351" s="221"/>
      <c r="KNG351" s="221"/>
      <c r="KNH351" s="221"/>
      <c r="KNI351" s="221"/>
      <c r="KNJ351" s="221"/>
      <c r="KNK351" s="221"/>
      <c r="KNL351" s="221"/>
      <c r="KNM351" s="221"/>
      <c r="KNN351" s="221"/>
      <c r="KNO351" s="221"/>
      <c r="KNP351" s="221"/>
      <c r="KNQ351" s="221"/>
      <c r="KNR351" s="221"/>
      <c r="KNS351" s="221"/>
      <c r="KNT351" s="221"/>
      <c r="KNU351" s="221"/>
      <c r="KNV351" s="221"/>
      <c r="KNW351" s="221"/>
      <c r="KNX351" s="221"/>
      <c r="KNY351" s="221"/>
      <c r="KNZ351" s="221"/>
      <c r="KOA351" s="221"/>
      <c r="KOB351" s="221"/>
      <c r="KOC351" s="221"/>
      <c r="KOD351" s="221"/>
      <c r="KOE351" s="221"/>
      <c r="KOF351" s="221"/>
      <c r="KOG351" s="221"/>
      <c r="KOH351" s="221"/>
      <c r="KOI351" s="221"/>
      <c r="KOJ351" s="221"/>
      <c r="KOK351" s="221"/>
      <c r="KOL351" s="221"/>
      <c r="KOM351" s="221"/>
      <c r="KON351" s="221"/>
      <c r="KOO351" s="221"/>
      <c r="KOP351" s="221"/>
      <c r="KOQ351" s="221"/>
      <c r="KOR351" s="221"/>
      <c r="KOS351" s="221"/>
      <c r="KOT351" s="221"/>
      <c r="KOU351" s="221"/>
      <c r="KOV351" s="221"/>
      <c r="KOW351" s="221"/>
      <c r="KOX351" s="221"/>
      <c r="KOY351" s="221"/>
      <c r="KOZ351" s="221"/>
      <c r="KPA351" s="221"/>
      <c r="KPB351" s="221"/>
      <c r="KPC351" s="221"/>
      <c r="KPD351" s="221"/>
      <c r="KPE351" s="221"/>
      <c r="KPF351" s="221"/>
      <c r="KPG351" s="221"/>
      <c r="KPH351" s="221"/>
      <c r="KPI351" s="221"/>
      <c r="KPJ351" s="221"/>
      <c r="KPK351" s="221"/>
      <c r="KPL351" s="221"/>
      <c r="KPM351" s="221"/>
      <c r="KPN351" s="221"/>
      <c r="KPO351" s="221"/>
      <c r="KPP351" s="221"/>
      <c r="KPQ351" s="221"/>
      <c r="KPR351" s="221"/>
      <c r="KPS351" s="221"/>
      <c r="KPT351" s="221"/>
      <c r="KPU351" s="221"/>
      <c r="KPV351" s="221"/>
      <c r="KPW351" s="221"/>
      <c r="KPX351" s="221"/>
      <c r="KPY351" s="221"/>
      <c r="KPZ351" s="221"/>
      <c r="KQA351" s="221"/>
      <c r="KQB351" s="221"/>
      <c r="KQC351" s="221"/>
      <c r="KQD351" s="221"/>
      <c r="KQE351" s="221"/>
      <c r="KQF351" s="221"/>
      <c r="KQG351" s="221"/>
      <c r="KQH351" s="221"/>
      <c r="KQI351" s="221"/>
      <c r="KQJ351" s="221"/>
      <c r="KQK351" s="221"/>
      <c r="KQL351" s="221"/>
      <c r="KQM351" s="221"/>
      <c r="KQN351" s="221"/>
      <c r="KQO351" s="221"/>
      <c r="KQP351" s="221"/>
      <c r="KQQ351" s="221"/>
      <c r="KQR351" s="221"/>
      <c r="KQS351" s="221"/>
      <c r="KQT351" s="221"/>
      <c r="KQU351" s="221"/>
      <c r="KQV351" s="221"/>
      <c r="KQW351" s="221"/>
      <c r="KQX351" s="221"/>
      <c r="KQY351" s="221"/>
      <c r="KQZ351" s="221"/>
      <c r="KRA351" s="221"/>
      <c r="KRB351" s="221"/>
      <c r="KRC351" s="221"/>
      <c r="KRD351" s="221"/>
      <c r="KRE351" s="221"/>
      <c r="KRF351" s="221"/>
      <c r="KRG351" s="221"/>
      <c r="KRH351" s="221"/>
      <c r="KRI351" s="221"/>
      <c r="KRJ351" s="221"/>
      <c r="KRK351" s="221"/>
      <c r="KRL351" s="221"/>
      <c r="KRM351" s="221"/>
      <c r="KRN351" s="221"/>
      <c r="KRO351" s="221"/>
      <c r="KRP351" s="221"/>
      <c r="KRQ351" s="221"/>
      <c r="KRR351" s="221"/>
      <c r="KRS351" s="221"/>
      <c r="KRT351" s="221"/>
      <c r="KRU351" s="221"/>
      <c r="KRV351" s="221"/>
      <c r="KRW351" s="221"/>
      <c r="KRX351" s="221"/>
      <c r="KRY351" s="221"/>
      <c r="KRZ351" s="221"/>
      <c r="KSA351" s="221"/>
      <c r="KSB351" s="221"/>
      <c r="KSC351" s="221"/>
      <c r="KSD351" s="221"/>
      <c r="KSE351" s="221"/>
      <c r="KSF351" s="221"/>
      <c r="KSG351" s="221"/>
      <c r="KSH351" s="221"/>
      <c r="KSI351" s="221"/>
      <c r="KSJ351" s="221"/>
      <c r="KSK351" s="221"/>
      <c r="KSL351" s="221"/>
      <c r="KSM351" s="221"/>
      <c r="KSN351" s="221"/>
      <c r="KSO351" s="221"/>
      <c r="KSP351" s="221"/>
      <c r="KSQ351" s="221"/>
      <c r="KSR351" s="221"/>
      <c r="KSS351" s="221"/>
      <c r="KST351" s="221"/>
      <c r="KSU351" s="221"/>
      <c r="KSV351" s="221"/>
      <c r="KSW351" s="221"/>
      <c r="KSX351" s="221"/>
      <c r="KSY351" s="221"/>
      <c r="KSZ351" s="221"/>
      <c r="KTA351" s="221"/>
      <c r="KTB351" s="221"/>
      <c r="KTC351" s="221"/>
      <c r="KTD351" s="221"/>
      <c r="KTE351" s="221"/>
      <c r="KTF351" s="221"/>
      <c r="KTG351" s="221"/>
      <c r="KTH351" s="221"/>
      <c r="KTI351" s="221"/>
      <c r="KTJ351" s="221"/>
      <c r="KTK351" s="221"/>
      <c r="KTL351" s="221"/>
      <c r="KTM351" s="221"/>
      <c r="KTN351" s="221"/>
      <c r="KTO351" s="221"/>
      <c r="KTP351" s="221"/>
      <c r="KTQ351" s="221"/>
      <c r="KTR351" s="221"/>
      <c r="KTS351" s="221"/>
      <c r="KTT351" s="221"/>
      <c r="KTU351" s="221"/>
      <c r="KTV351" s="221"/>
      <c r="KTW351" s="221"/>
      <c r="KTX351" s="221"/>
      <c r="KTY351" s="221"/>
      <c r="KTZ351" s="221"/>
      <c r="KUA351" s="221"/>
      <c r="KUB351" s="221"/>
      <c r="KUC351" s="221"/>
      <c r="KUD351" s="221"/>
      <c r="KUE351" s="221"/>
      <c r="KUF351" s="221"/>
      <c r="KUG351" s="221"/>
      <c r="KUH351" s="221"/>
      <c r="KUI351" s="221"/>
      <c r="KUJ351" s="221"/>
      <c r="KUK351" s="221"/>
      <c r="KUL351" s="221"/>
      <c r="KUM351" s="221"/>
      <c r="KUN351" s="221"/>
      <c r="KUO351" s="221"/>
      <c r="KUP351" s="221"/>
      <c r="KUQ351" s="221"/>
      <c r="KUR351" s="221"/>
      <c r="KUS351" s="221"/>
      <c r="KUT351" s="221"/>
      <c r="KUU351" s="221"/>
      <c r="KUV351" s="221"/>
      <c r="KUW351" s="221"/>
      <c r="KUX351" s="221"/>
      <c r="KUY351" s="221"/>
      <c r="KUZ351" s="221"/>
      <c r="KVA351" s="221"/>
      <c r="KVB351" s="221"/>
      <c r="KVC351" s="221"/>
      <c r="KVD351" s="221"/>
      <c r="KVE351" s="221"/>
      <c r="KVF351" s="221"/>
      <c r="KVG351" s="221"/>
      <c r="KVH351" s="221"/>
      <c r="KVI351" s="221"/>
      <c r="KVJ351" s="221"/>
      <c r="KVK351" s="221"/>
      <c r="KVL351" s="221"/>
      <c r="KVM351" s="221"/>
      <c r="KVN351" s="221"/>
      <c r="KVO351" s="221"/>
      <c r="KVP351" s="221"/>
      <c r="KVQ351" s="221"/>
      <c r="KVR351" s="221"/>
      <c r="KVS351" s="221"/>
      <c r="KVT351" s="221"/>
      <c r="KVU351" s="221"/>
      <c r="KVV351" s="221"/>
      <c r="KVW351" s="221"/>
      <c r="KVX351" s="221"/>
      <c r="KVY351" s="221"/>
      <c r="KVZ351" s="221"/>
      <c r="KWA351" s="221"/>
      <c r="KWB351" s="221"/>
      <c r="KWC351" s="221"/>
      <c r="KWD351" s="221"/>
      <c r="KWE351" s="221"/>
      <c r="KWF351" s="221"/>
      <c r="KWG351" s="221"/>
      <c r="KWH351" s="221"/>
      <c r="KWI351" s="221"/>
      <c r="KWJ351" s="221"/>
      <c r="KWK351" s="221"/>
      <c r="KWL351" s="221"/>
      <c r="KWM351" s="221"/>
      <c r="KWN351" s="221"/>
      <c r="KWO351" s="221"/>
      <c r="KWP351" s="221"/>
      <c r="KWQ351" s="221"/>
      <c r="KWR351" s="221"/>
      <c r="KWS351" s="221"/>
      <c r="KWT351" s="221"/>
      <c r="KWU351" s="221"/>
      <c r="KWV351" s="221"/>
      <c r="KWW351" s="221"/>
      <c r="KWX351" s="221"/>
      <c r="KWY351" s="221"/>
      <c r="KWZ351" s="221"/>
      <c r="KXA351" s="221"/>
      <c r="KXB351" s="221"/>
      <c r="KXC351" s="221"/>
      <c r="KXD351" s="221"/>
      <c r="KXE351" s="221"/>
      <c r="KXF351" s="221"/>
      <c r="KXG351" s="221"/>
      <c r="KXH351" s="221"/>
      <c r="KXI351" s="221"/>
      <c r="KXJ351" s="221"/>
      <c r="KXK351" s="221"/>
      <c r="KXL351" s="221"/>
      <c r="KXM351" s="221"/>
      <c r="KXN351" s="221"/>
      <c r="KXO351" s="221"/>
      <c r="KXP351" s="221"/>
      <c r="KXQ351" s="221"/>
      <c r="KXR351" s="221"/>
      <c r="KXS351" s="221"/>
      <c r="KXT351" s="221"/>
      <c r="KXU351" s="221"/>
      <c r="KXV351" s="221"/>
      <c r="KXW351" s="221"/>
      <c r="KXX351" s="221"/>
      <c r="KXY351" s="221"/>
      <c r="KXZ351" s="221"/>
      <c r="KYA351" s="221"/>
      <c r="KYB351" s="221"/>
      <c r="KYC351" s="221"/>
      <c r="KYD351" s="221"/>
      <c r="KYE351" s="221"/>
      <c r="KYF351" s="221"/>
      <c r="KYG351" s="221"/>
      <c r="KYH351" s="221"/>
      <c r="KYI351" s="221"/>
      <c r="KYJ351" s="221"/>
      <c r="KYK351" s="221"/>
      <c r="KYL351" s="221"/>
      <c r="KYM351" s="221"/>
      <c r="KYN351" s="221"/>
      <c r="KYO351" s="221"/>
      <c r="KYP351" s="221"/>
      <c r="KYQ351" s="221"/>
      <c r="KYR351" s="221"/>
      <c r="KYS351" s="221"/>
      <c r="KYT351" s="221"/>
      <c r="KYU351" s="221"/>
      <c r="KYV351" s="221"/>
      <c r="KYW351" s="221"/>
      <c r="KYX351" s="221"/>
      <c r="KYY351" s="221"/>
      <c r="KYZ351" s="221"/>
      <c r="KZA351" s="221"/>
      <c r="KZB351" s="221"/>
      <c r="KZC351" s="221"/>
      <c r="KZD351" s="221"/>
      <c r="KZE351" s="221"/>
      <c r="KZF351" s="221"/>
      <c r="KZG351" s="221"/>
      <c r="KZH351" s="221"/>
      <c r="KZI351" s="221"/>
      <c r="KZJ351" s="221"/>
      <c r="KZK351" s="221"/>
      <c r="KZL351" s="221"/>
      <c r="KZM351" s="221"/>
      <c r="KZN351" s="221"/>
      <c r="KZO351" s="221"/>
      <c r="KZP351" s="221"/>
      <c r="KZQ351" s="221"/>
      <c r="KZR351" s="221"/>
      <c r="KZS351" s="221"/>
      <c r="KZT351" s="221"/>
      <c r="KZU351" s="221"/>
      <c r="KZV351" s="221"/>
      <c r="KZW351" s="221"/>
      <c r="KZX351" s="221"/>
      <c r="KZY351" s="221"/>
      <c r="KZZ351" s="221"/>
      <c r="LAA351" s="221"/>
      <c r="LAB351" s="221"/>
      <c r="LAC351" s="221"/>
      <c r="LAD351" s="221"/>
      <c r="LAE351" s="221"/>
      <c r="LAF351" s="221"/>
      <c r="LAG351" s="221"/>
      <c r="LAH351" s="221"/>
      <c r="LAI351" s="221"/>
      <c r="LAJ351" s="221"/>
      <c r="LAK351" s="221"/>
      <c r="LAL351" s="221"/>
      <c r="LAM351" s="221"/>
      <c r="LAN351" s="221"/>
      <c r="LAO351" s="221"/>
      <c r="LAP351" s="221"/>
      <c r="LAQ351" s="221"/>
      <c r="LAR351" s="221"/>
      <c r="LAS351" s="221"/>
      <c r="LAT351" s="221"/>
      <c r="LAU351" s="221"/>
      <c r="LAV351" s="221"/>
      <c r="LAW351" s="221"/>
      <c r="LAX351" s="221"/>
      <c r="LAY351" s="221"/>
      <c r="LAZ351" s="221"/>
      <c r="LBA351" s="221"/>
      <c r="LBB351" s="221"/>
      <c r="LBC351" s="221"/>
      <c r="LBD351" s="221"/>
      <c r="LBE351" s="221"/>
      <c r="LBF351" s="221"/>
      <c r="LBG351" s="221"/>
      <c r="LBH351" s="221"/>
      <c r="LBI351" s="221"/>
      <c r="LBJ351" s="221"/>
      <c r="LBK351" s="221"/>
      <c r="LBL351" s="221"/>
      <c r="LBM351" s="221"/>
      <c r="LBN351" s="221"/>
      <c r="LBO351" s="221"/>
      <c r="LBP351" s="221"/>
      <c r="LBQ351" s="221"/>
      <c r="LBR351" s="221"/>
      <c r="LBS351" s="221"/>
      <c r="LBT351" s="221"/>
      <c r="LBU351" s="221"/>
      <c r="LBV351" s="221"/>
      <c r="LBW351" s="221"/>
      <c r="LBX351" s="221"/>
      <c r="LBY351" s="221"/>
      <c r="LBZ351" s="221"/>
      <c r="LCA351" s="221"/>
      <c r="LCB351" s="221"/>
      <c r="LCC351" s="221"/>
      <c r="LCD351" s="221"/>
      <c r="LCE351" s="221"/>
      <c r="LCF351" s="221"/>
      <c r="LCG351" s="221"/>
      <c r="LCH351" s="221"/>
      <c r="LCI351" s="221"/>
      <c r="LCJ351" s="221"/>
      <c r="LCK351" s="221"/>
      <c r="LCL351" s="221"/>
      <c r="LCM351" s="221"/>
      <c r="LCN351" s="221"/>
      <c r="LCO351" s="221"/>
      <c r="LCP351" s="221"/>
      <c r="LCQ351" s="221"/>
      <c r="LCR351" s="221"/>
      <c r="LCS351" s="221"/>
      <c r="LCT351" s="221"/>
      <c r="LCU351" s="221"/>
      <c r="LCV351" s="221"/>
      <c r="LCW351" s="221"/>
      <c r="LCX351" s="221"/>
      <c r="LCY351" s="221"/>
      <c r="LCZ351" s="221"/>
      <c r="LDA351" s="221"/>
      <c r="LDB351" s="221"/>
      <c r="LDC351" s="221"/>
      <c r="LDD351" s="221"/>
      <c r="LDE351" s="221"/>
      <c r="LDF351" s="221"/>
      <c r="LDG351" s="221"/>
      <c r="LDH351" s="221"/>
      <c r="LDI351" s="221"/>
      <c r="LDJ351" s="221"/>
      <c r="LDK351" s="221"/>
      <c r="LDL351" s="221"/>
      <c r="LDM351" s="221"/>
      <c r="LDN351" s="221"/>
      <c r="LDO351" s="221"/>
      <c r="LDP351" s="221"/>
      <c r="LDQ351" s="221"/>
      <c r="LDR351" s="221"/>
      <c r="LDS351" s="221"/>
      <c r="LDT351" s="221"/>
      <c r="LDU351" s="221"/>
      <c r="LDV351" s="221"/>
      <c r="LDW351" s="221"/>
      <c r="LDX351" s="221"/>
      <c r="LDY351" s="221"/>
      <c r="LDZ351" s="221"/>
      <c r="LEA351" s="221"/>
      <c r="LEB351" s="221"/>
      <c r="LEC351" s="221"/>
      <c r="LED351" s="221"/>
      <c r="LEE351" s="221"/>
      <c r="LEF351" s="221"/>
      <c r="LEG351" s="221"/>
      <c r="LEH351" s="221"/>
      <c r="LEI351" s="221"/>
      <c r="LEJ351" s="221"/>
      <c r="LEK351" s="221"/>
      <c r="LEL351" s="221"/>
      <c r="LEM351" s="221"/>
      <c r="LEN351" s="221"/>
      <c r="LEO351" s="221"/>
      <c r="LEP351" s="221"/>
      <c r="LEQ351" s="221"/>
      <c r="LER351" s="221"/>
      <c r="LES351" s="221"/>
      <c r="LET351" s="221"/>
      <c r="LEU351" s="221"/>
      <c r="LEV351" s="221"/>
      <c r="LEW351" s="221"/>
      <c r="LEX351" s="221"/>
      <c r="LEY351" s="221"/>
      <c r="LEZ351" s="221"/>
      <c r="LFA351" s="221"/>
      <c r="LFB351" s="221"/>
      <c r="LFC351" s="221"/>
      <c r="LFD351" s="221"/>
      <c r="LFE351" s="221"/>
      <c r="LFF351" s="221"/>
      <c r="LFG351" s="221"/>
      <c r="LFH351" s="221"/>
      <c r="LFI351" s="221"/>
      <c r="LFJ351" s="221"/>
      <c r="LFK351" s="221"/>
      <c r="LFL351" s="221"/>
      <c r="LFM351" s="221"/>
      <c r="LFN351" s="221"/>
      <c r="LFO351" s="221"/>
      <c r="LFP351" s="221"/>
      <c r="LFQ351" s="221"/>
      <c r="LFR351" s="221"/>
      <c r="LFS351" s="221"/>
      <c r="LFT351" s="221"/>
      <c r="LFU351" s="221"/>
      <c r="LFV351" s="221"/>
      <c r="LFW351" s="221"/>
      <c r="LFX351" s="221"/>
      <c r="LFY351" s="221"/>
      <c r="LFZ351" s="221"/>
      <c r="LGA351" s="221"/>
      <c r="LGB351" s="221"/>
      <c r="LGC351" s="221"/>
      <c r="LGD351" s="221"/>
      <c r="LGE351" s="221"/>
      <c r="LGF351" s="221"/>
      <c r="LGG351" s="221"/>
      <c r="LGH351" s="221"/>
      <c r="LGI351" s="221"/>
      <c r="LGJ351" s="221"/>
      <c r="LGK351" s="221"/>
      <c r="LGL351" s="221"/>
      <c r="LGM351" s="221"/>
      <c r="LGN351" s="221"/>
      <c r="LGO351" s="221"/>
      <c r="LGP351" s="221"/>
      <c r="LGQ351" s="221"/>
      <c r="LGR351" s="221"/>
      <c r="LGS351" s="221"/>
      <c r="LGT351" s="221"/>
      <c r="LGU351" s="221"/>
      <c r="LGV351" s="221"/>
      <c r="LGW351" s="221"/>
      <c r="LGX351" s="221"/>
      <c r="LGY351" s="221"/>
      <c r="LGZ351" s="221"/>
      <c r="LHA351" s="221"/>
      <c r="LHB351" s="221"/>
      <c r="LHC351" s="221"/>
      <c r="LHD351" s="221"/>
      <c r="LHE351" s="221"/>
      <c r="LHF351" s="221"/>
      <c r="LHG351" s="221"/>
      <c r="LHH351" s="221"/>
      <c r="LHI351" s="221"/>
      <c r="LHJ351" s="221"/>
      <c r="LHK351" s="221"/>
      <c r="LHL351" s="221"/>
      <c r="LHM351" s="221"/>
      <c r="LHN351" s="221"/>
      <c r="LHO351" s="221"/>
      <c r="LHP351" s="221"/>
      <c r="LHQ351" s="221"/>
      <c r="LHR351" s="221"/>
      <c r="LHS351" s="221"/>
      <c r="LHT351" s="221"/>
      <c r="LHU351" s="221"/>
      <c r="LHV351" s="221"/>
      <c r="LHW351" s="221"/>
      <c r="LHX351" s="221"/>
      <c r="LHY351" s="221"/>
      <c r="LHZ351" s="221"/>
      <c r="LIA351" s="221"/>
      <c r="LIB351" s="221"/>
      <c r="LIC351" s="221"/>
      <c r="LID351" s="221"/>
      <c r="LIE351" s="221"/>
      <c r="LIF351" s="221"/>
      <c r="LIG351" s="221"/>
      <c r="LIH351" s="221"/>
      <c r="LII351" s="221"/>
      <c r="LIJ351" s="221"/>
      <c r="LIK351" s="221"/>
      <c r="LIL351" s="221"/>
      <c r="LIM351" s="221"/>
      <c r="LIN351" s="221"/>
      <c r="LIO351" s="221"/>
      <c r="LIP351" s="221"/>
      <c r="LIQ351" s="221"/>
      <c r="LIR351" s="221"/>
      <c r="LIS351" s="221"/>
      <c r="LIT351" s="221"/>
      <c r="LIU351" s="221"/>
      <c r="LIV351" s="221"/>
      <c r="LIW351" s="221"/>
      <c r="LIX351" s="221"/>
      <c r="LIY351" s="221"/>
      <c r="LIZ351" s="221"/>
      <c r="LJA351" s="221"/>
      <c r="LJB351" s="221"/>
      <c r="LJC351" s="221"/>
      <c r="LJD351" s="221"/>
      <c r="LJE351" s="221"/>
      <c r="LJF351" s="221"/>
      <c r="LJG351" s="221"/>
      <c r="LJH351" s="221"/>
      <c r="LJI351" s="221"/>
      <c r="LJJ351" s="221"/>
      <c r="LJK351" s="221"/>
      <c r="LJL351" s="221"/>
      <c r="LJM351" s="221"/>
      <c r="LJN351" s="221"/>
      <c r="LJO351" s="221"/>
      <c r="LJP351" s="221"/>
      <c r="LJQ351" s="221"/>
      <c r="LJR351" s="221"/>
      <c r="LJS351" s="221"/>
      <c r="LJT351" s="221"/>
      <c r="LJU351" s="221"/>
      <c r="LJV351" s="221"/>
      <c r="LJW351" s="221"/>
      <c r="LJX351" s="221"/>
      <c r="LJY351" s="221"/>
      <c r="LJZ351" s="221"/>
      <c r="LKA351" s="221"/>
      <c r="LKB351" s="221"/>
      <c r="LKC351" s="221"/>
      <c r="LKD351" s="221"/>
      <c r="LKE351" s="221"/>
      <c r="LKF351" s="221"/>
      <c r="LKG351" s="221"/>
      <c r="LKH351" s="221"/>
      <c r="LKI351" s="221"/>
      <c r="LKJ351" s="221"/>
      <c r="LKK351" s="221"/>
      <c r="LKL351" s="221"/>
      <c r="LKM351" s="221"/>
      <c r="LKN351" s="221"/>
      <c r="LKO351" s="221"/>
      <c r="LKP351" s="221"/>
      <c r="LKQ351" s="221"/>
      <c r="LKR351" s="221"/>
      <c r="LKS351" s="221"/>
      <c r="LKT351" s="221"/>
      <c r="LKU351" s="221"/>
      <c r="LKV351" s="221"/>
      <c r="LKW351" s="221"/>
      <c r="LKX351" s="221"/>
      <c r="LKY351" s="221"/>
      <c r="LKZ351" s="221"/>
      <c r="LLA351" s="221"/>
      <c r="LLB351" s="221"/>
      <c r="LLC351" s="221"/>
      <c r="LLD351" s="221"/>
      <c r="LLE351" s="221"/>
      <c r="LLF351" s="221"/>
      <c r="LLG351" s="221"/>
      <c r="LLH351" s="221"/>
      <c r="LLI351" s="221"/>
      <c r="LLJ351" s="221"/>
      <c r="LLK351" s="221"/>
      <c r="LLL351" s="221"/>
      <c r="LLM351" s="221"/>
      <c r="LLN351" s="221"/>
      <c r="LLO351" s="221"/>
      <c r="LLP351" s="221"/>
      <c r="LLQ351" s="221"/>
      <c r="LLR351" s="221"/>
      <c r="LLS351" s="221"/>
      <c r="LLT351" s="221"/>
      <c r="LLU351" s="221"/>
      <c r="LLV351" s="221"/>
      <c r="LLW351" s="221"/>
      <c r="LLX351" s="221"/>
      <c r="LLY351" s="221"/>
      <c r="LLZ351" s="221"/>
      <c r="LMA351" s="221"/>
      <c r="LMB351" s="221"/>
      <c r="LMC351" s="221"/>
      <c r="LMD351" s="221"/>
      <c r="LME351" s="221"/>
      <c r="LMF351" s="221"/>
      <c r="LMG351" s="221"/>
      <c r="LMH351" s="221"/>
      <c r="LMI351" s="221"/>
      <c r="LMJ351" s="221"/>
      <c r="LMK351" s="221"/>
      <c r="LML351" s="221"/>
      <c r="LMM351" s="221"/>
      <c r="LMN351" s="221"/>
      <c r="LMO351" s="221"/>
      <c r="LMP351" s="221"/>
      <c r="LMQ351" s="221"/>
      <c r="LMR351" s="221"/>
      <c r="LMS351" s="221"/>
      <c r="LMT351" s="221"/>
      <c r="LMU351" s="221"/>
      <c r="LMV351" s="221"/>
      <c r="LMW351" s="221"/>
      <c r="LMX351" s="221"/>
      <c r="LMY351" s="221"/>
      <c r="LMZ351" s="221"/>
      <c r="LNA351" s="221"/>
      <c r="LNB351" s="221"/>
      <c r="LNC351" s="221"/>
      <c r="LND351" s="221"/>
      <c r="LNE351" s="221"/>
      <c r="LNF351" s="221"/>
      <c r="LNG351" s="221"/>
      <c r="LNH351" s="221"/>
      <c r="LNI351" s="221"/>
      <c r="LNJ351" s="221"/>
      <c r="LNK351" s="221"/>
      <c r="LNL351" s="221"/>
      <c r="LNM351" s="221"/>
      <c r="LNN351" s="221"/>
      <c r="LNO351" s="221"/>
      <c r="LNP351" s="221"/>
      <c r="LNQ351" s="221"/>
      <c r="LNR351" s="221"/>
      <c r="LNS351" s="221"/>
      <c r="LNT351" s="221"/>
      <c r="LNU351" s="221"/>
      <c r="LNV351" s="221"/>
      <c r="LNW351" s="221"/>
      <c r="LNX351" s="221"/>
      <c r="LNY351" s="221"/>
      <c r="LNZ351" s="221"/>
      <c r="LOA351" s="221"/>
      <c r="LOB351" s="221"/>
      <c r="LOC351" s="221"/>
      <c r="LOD351" s="221"/>
      <c r="LOE351" s="221"/>
      <c r="LOF351" s="221"/>
      <c r="LOG351" s="221"/>
      <c r="LOH351" s="221"/>
      <c r="LOI351" s="221"/>
      <c r="LOJ351" s="221"/>
      <c r="LOK351" s="221"/>
      <c r="LOL351" s="221"/>
      <c r="LOM351" s="221"/>
      <c r="LON351" s="221"/>
      <c r="LOO351" s="221"/>
      <c r="LOP351" s="221"/>
      <c r="LOQ351" s="221"/>
      <c r="LOR351" s="221"/>
      <c r="LOS351" s="221"/>
      <c r="LOT351" s="221"/>
      <c r="LOU351" s="221"/>
      <c r="LOV351" s="221"/>
      <c r="LOW351" s="221"/>
      <c r="LOX351" s="221"/>
      <c r="LOY351" s="221"/>
      <c r="LOZ351" s="221"/>
      <c r="LPA351" s="221"/>
      <c r="LPB351" s="221"/>
      <c r="LPC351" s="221"/>
      <c r="LPD351" s="221"/>
      <c r="LPE351" s="221"/>
      <c r="LPF351" s="221"/>
      <c r="LPG351" s="221"/>
      <c r="LPH351" s="221"/>
      <c r="LPI351" s="221"/>
      <c r="LPJ351" s="221"/>
      <c r="LPK351" s="221"/>
      <c r="LPL351" s="221"/>
      <c r="LPM351" s="221"/>
      <c r="LPN351" s="221"/>
      <c r="LPO351" s="221"/>
      <c r="LPP351" s="221"/>
      <c r="LPQ351" s="221"/>
      <c r="LPR351" s="221"/>
      <c r="LPS351" s="221"/>
      <c r="LPT351" s="221"/>
      <c r="LPU351" s="221"/>
      <c r="LPV351" s="221"/>
      <c r="LPW351" s="221"/>
      <c r="LPX351" s="221"/>
      <c r="LPY351" s="221"/>
      <c r="LPZ351" s="221"/>
      <c r="LQA351" s="221"/>
      <c r="LQB351" s="221"/>
      <c r="LQC351" s="221"/>
      <c r="LQD351" s="221"/>
      <c r="LQE351" s="221"/>
      <c r="LQF351" s="221"/>
      <c r="LQG351" s="221"/>
      <c r="LQH351" s="221"/>
      <c r="LQI351" s="221"/>
      <c r="LQJ351" s="221"/>
      <c r="LQK351" s="221"/>
      <c r="LQL351" s="221"/>
      <c r="LQM351" s="221"/>
      <c r="LQN351" s="221"/>
      <c r="LQO351" s="221"/>
      <c r="LQP351" s="221"/>
      <c r="LQQ351" s="221"/>
      <c r="LQR351" s="221"/>
      <c r="LQS351" s="221"/>
      <c r="LQT351" s="221"/>
      <c r="LQU351" s="221"/>
      <c r="LQV351" s="221"/>
      <c r="LQW351" s="221"/>
      <c r="LQX351" s="221"/>
      <c r="LQY351" s="221"/>
      <c r="LQZ351" s="221"/>
      <c r="LRA351" s="221"/>
      <c r="LRB351" s="221"/>
      <c r="LRC351" s="221"/>
      <c r="LRD351" s="221"/>
      <c r="LRE351" s="221"/>
      <c r="LRF351" s="221"/>
      <c r="LRG351" s="221"/>
      <c r="LRH351" s="221"/>
      <c r="LRI351" s="221"/>
      <c r="LRJ351" s="221"/>
      <c r="LRK351" s="221"/>
      <c r="LRL351" s="221"/>
      <c r="LRM351" s="221"/>
      <c r="LRN351" s="221"/>
      <c r="LRO351" s="221"/>
      <c r="LRP351" s="221"/>
      <c r="LRQ351" s="221"/>
      <c r="LRR351" s="221"/>
      <c r="LRS351" s="221"/>
      <c r="LRT351" s="221"/>
      <c r="LRU351" s="221"/>
      <c r="LRV351" s="221"/>
      <c r="LRW351" s="221"/>
      <c r="LRX351" s="221"/>
      <c r="LRY351" s="221"/>
      <c r="LRZ351" s="221"/>
      <c r="LSA351" s="221"/>
      <c r="LSB351" s="221"/>
      <c r="LSC351" s="221"/>
      <c r="LSD351" s="221"/>
      <c r="LSE351" s="221"/>
      <c r="LSF351" s="221"/>
      <c r="LSG351" s="221"/>
      <c r="LSH351" s="221"/>
      <c r="LSI351" s="221"/>
      <c r="LSJ351" s="221"/>
      <c r="LSK351" s="221"/>
      <c r="LSL351" s="221"/>
      <c r="LSM351" s="221"/>
      <c r="LSN351" s="221"/>
      <c r="LSO351" s="221"/>
      <c r="LSP351" s="221"/>
      <c r="LSQ351" s="221"/>
      <c r="LSR351" s="221"/>
      <c r="LSS351" s="221"/>
      <c r="LST351" s="221"/>
      <c r="LSU351" s="221"/>
      <c r="LSV351" s="221"/>
      <c r="LSW351" s="221"/>
      <c r="LSX351" s="221"/>
      <c r="LSY351" s="221"/>
      <c r="LSZ351" s="221"/>
      <c r="LTA351" s="221"/>
      <c r="LTB351" s="221"/>
      <c r="LTC351" s="221"/>
      <c r="LTD351" s="221"/>
      <c r="LTE351" s="221"/>
      <c r="LTF351" s="221"/>
      <c r="LTG351" s="221"/>
      <c r="LTH351" s="221"/>
      <c r="LTI351" s="221"/>
      <c r="LTJ351" s="221"/>
      <c r="LTK351" s="221"/>
      <c r="LTL351" s="221"/>
      <c r="LTM351" s="221"/>
      <c r="LTN351" s="221"/>
      <c r="LTO351" s="221"/>
      <c r="LTP351" s="221"/>
      <c r="LTQ351" s="221"/>
      <c r="LTR351" s="221"/>
      <c r="LTS351" s="221"/>
      <c r="LTT351" s="221"/>
      <c r="LTU351" s="221"/>
      <c r="LTV351" s="221"/>
      <c r="LTW351" s="221"/>
      <c r="LTX351" s="221"/>
      <c r="LTY351" s="221"/>
      <c r="LTZ351" s="221"/>
      <c r="LUA351" s="221"/>
      <c r="LUB351" s="221"/>
      <c r="LUC351" s="221"/>
      <c r="LUD351" s="221"/>
      <c r="LUE351" s="221"/>
      <c r="LUF351" s="221"/>
      <c r="LUG351" s="221"/>
      <c r="LUH351" s="221"/>
      <c r="LUI351" s="221"/>
      <c r="LUJ351" s="221"/>
      <c r="LUK351" s="221"/>
      <c r="LUL351" s="221"/>
      <c r="LUM351" s="221"/>
      <c r="LUN351" s="221"/>
      <c r="LUO351" s="221"/>
      <c r="LUP351" s="221"/>
      <c r="LUQ351" s="221"/>
      <c r="LUR351" s="221"/>
      <c r="LUS351" s="221"/>
      <c r="LUT351" s="221"/>
      <c r="LUU351" s="221"/>
      <c r="LUV351" s="221"/>
      <c r="LUW351" s="221"/>
      <c r="LUX351" s="221"/>
      <c r="LUY351" s="221"/>
      <c r="LUZ351" s="221"/>
      <c r="LVA351" s="221"/>
      <c r="LVB351" s="221"/>
      <c r="LVC351" s="221"/>
      <c r="LVD351" s="221"/>
      <c r="LVE351" s="221"/>
      <c r="LVF351" s="221"/>
      <c r="LVG351" s="221"/>
      <c r="LVH351" s="221"/>
      <c r="LVI351" s="221"/>
      <c r="LVJ351" s="221"/>
      <c r="LVK351" s="221"/>
      <c r="LVL351" s="221"/>
      <c r="LVM351" s="221"/>
      <c r="LVN351" s="221"/>
      <c r="LVO351" s="221"/>
      <c r="LVP351" s="221"/>
      <c r="LVQ351" s="221"/>
      <c r="LVR351" s="221"/>
      <c r="LVS351" s="221"/>
      <c r="LVT351" s="221"/>
      <c r="LVU351" s="221"/>
      <c r="LVV351" s="221"/>
      <c r="LVW351" s="221"/>
      <c r="LVX351" s="221"/>
      <c r="LVY351" s="221"/>
      <c r="LVZ351" s="221"/>
      <c r="LWA351" s="221"/>
      <c r="LWB351" s="221"/>
      <c r="LWC351" s="221"/>
      <c r="LWD351" s="221"/>
      <c r="LWE351" s="221"/>
      <c r="LWF351" s="221"/>
      <c r="LWG351" s="221"/>
      <c r="LWH351" s="221"/>
      <c r="LWI351" s="221"/>
      <c r="LWJ351" s="221"/>
      <c r="LWK351" s="221"/>
      <c r="LWL351" s="221"/>
      <c r="LWM351" s="221"/>
      <c r="LWN351" s="221"/>
      <c r="LWO351" s="221"/>
      <c r="LWP351" s="221"/>
      <c r="LWQ351" s="221"/>
      <c r="LWR351" s="221"/>
      <c r="LWS351" s="221"/>
      <c r="LWT351" s="221"/>
      <c r="LWU351" s="221"/>
      <c r="LWV351" s="221"/>
      <c r="LWW351" s="221"/>
      <c r="LWX351" s="221"/>
      <c r="LWY351" s="221"/>
      <c r="LWZ351" s="221"/>
      <c r="LXA351" s="221"/>
      <c r="LXB351" s="221"/>
      <c r="LXC351" s="221"/>
      <c r="LXD351" s="221"/>
      <c r="LXE351" s="221"/>
      <c r="LXF351" s="221"/>
      <c r="LXG351" s="221"/>
      <c r="LXH351" s="221"/>
      <c r="LXI351" s="221"/>
      <c r="LXJ351" s="221"/>
      <c r="LXK351" s="221"/>
      <c r="LXL351" s="221"/>
      <c r="LXM351" s="221"/>
      <c r="LXN351" s="221"/>
      <c r="LXO351" s="221"/>
      <c r="LXP351" s="221"/>
      <c r="LXQ351" s="221"/>
      <c r="LXR351" s="221"/>
      <c r="LXS351" s="221"/>
      <c r="LXT351" s="221"/>
      <c r="LXU351" s="221"/>
      <c r="LXV351" s="221"/>
      <c r="LXW351" s="221"/>
      <c r="LXX351" s="221"/>
      <c r="LXY351" s="221"/>
      <c r="LXZ351" s="221"/>
      <c r="LYA351" s="221"/>
      <c r="LYB351" s="221"/>
      <c r="LYC351" s="221"/>
      <c r="LYD351" s="221"/>
      <c r="LYE351" s="221"/>
      <c r="LYF351" s="221"/>
      <c r="LYG351" s="221"/>
      <c r="LYH351" s="221"/>
      <c r="LYI351" s="221"/>
      <c r="LYJ351" s="221"/>
      <c r="LYK351" s="221"/>
      <c r="LYL351" s="221"/>
      <c r="LYM351" s="221"/>
      <c r="LYN351" s="221"/>
      <c r="LYO351" s="221"/>
      <c r="LYP351" s="221"/>
      <c r="LYQ351" s="221"/>
      <c r="LYR351" s="221"/>
      <c r="LYS351" s="221"/>
      <c r="LYT351" s="221"/>
      <c r="LYU351" s="221"/>
      <c r="LYV351" s="221"/>
      <c r="LYW351" s="221"/>
      <c r="LYX351" s="221"/>
      <c r="LYY351" s="221"/>
      <c r="LYZ351" s="221"/>
      <c r="LZA351" s="221"/>
      <c r="LZB351" s="221"/>
      <c r="LZC351" s="221"/>
      <c r="LZD351" s="221"/>
      <c r="LZE351" s="221"/>
      <c r="LZF351" s="221"/>
      <c r="LZG351" s="221"/>
      <c r="LZH351" s="221"/>
      <c r="LZI351" s="221"/>
      <c r="LZJ351" s="221"/>
      <c r="LZK351" s="221"/>
      <c r="LZL351" s="221"/>
      <c r="LZM351" s="221"/>
      <c r="LZN351" s="221"/>
      <c r="LZO351" s="221"/>
      <c r="LZP351" s="221"/>
      <c r="LZQ351" s="221"/>
      <c r="LZR351" s="221"/>
      <c r="LZS351" s="221"/>
      <c r="LZT351" s="221"/>
      <c r="LZU351" s="221"/>
      <c r="LZV351" s="221"/>
      <c r="LZW351" s="221"/>
      <c r="LZX351" s="221"/>
      <c r="LZY351" s="221"/>
      <c r="LZZ351" s="221"/>
      <c r="MAA351" s="221"/>
      <c r="MAB351" s="221"/>
      <c r="MAC351" s="221"/>
      <c r="MAD351" s="221"/>
      <c r="MAE351" s="221"/>
      <c r="MAF351" s="221"/>
      <c r="MAG351" s="221"/>
      <c r="MAH351" s="221"/>
      <c r="MAI351" s="221"/>
      <c r="MAJ351" s="221"/>
      <c r="MAK351" s="221"/>
      <c r="MAL351" s="221"/>
      <c r="MAM351" s="221"/>
      <c r="MAN351" s="221"/>
      <c r="MAO351" s="221"/>
      <c r="MAP351" s="221"/>
      <c r="MAQ351" s="221"/>
      <c r="MAR351" s="221"/>
      <c r="MAS351" s="221"/>
      <c r="MAT351" s="221"/>
      <c r="MAU351" s="221"/>
      <c r="MAV351" s="221"/>
      <c r="MAW351" s="221"/>
      <c r="MAX351" s="221"/>
      <c r="MAY351" s="221"/>
      <c r="MAZ351" s="221"/>
      <c r="MBA351" s="221"/>
      <c r="MBB351" s="221"/>
      <c r="MBC351" s="221"/>
      <c r="MBD351" s="221"/>
      <c r="MBE351" s="221"/>
      <c r="MBF351" s="221"/>
      <c r="MBG351" s="221"/>
      <c r="MBH351" s="221"/>
      <c r="MBI351" s="221"/>
      <c r="MBJ351" s="221"/>
      <c r="MBK351" s="221"/>
      <c r="MBL351" s="221"/>
      <c r="MBM351" s="221"/>
      <c r="MBN351" s="221"/>
      <c r="MBO351" s="221"/>
      <c r="MBP351" s="221"/>
      <c r="MBQ351" s="221"/>
      <c r="MBR351" s="221"/>
      <c r="MBS351" s="221"/>
      <c r="MBT351" s="221"/>
      <c r="MBU351" s="221"/>
      <c r="MBV351" s="221"/>
      <c r="MBW351" s="221"/>
      <c r="MBX351" s="221"/>
      <c r="MBY351" s="221"/>
      <c r="MBZ351" s="221"/>
      <c r="MCA351" s="221"/>
      <c r="MCB351" s="221"/>
      <c r="MCC351" s="221"/>
      <c r="MCD351" s="221"/>
      <c r="MCE351" s="221"/>
      <c r="MCF351" s="221"/>
      <c r="MCG351" s="221"/>
      <c r="MCH351" s="221"/>
      <c r="MCI351" s="221"/>
      <c r="MCJ351" s="221"/>
      <c r="MCK351" s="221"/>
      <c r="MCL351" s="221"/>
      <c r="MCM351" s="221"/>
      <c r="MCN351" s="221"/>
      <c r="MCO351" s="221"/>
      <c r="MCP351" s="221"/>
      <c r="MCQ351" s="221"/>
      <c r="MCR351" s="221"/>
      <c r="MCS351" s="221"/>
      <c r="MCT351" s="221"/>
      <c r="MCU351" s="221"/>
      <c r="MCV351" s="221"/>
      <c r="MCW351" s="221"/>
      <c r="MCX351" s="221"/>
      <c r="MCY351" s="221"/>
      <c r="MCZ351" s="221"/>
      <c r="MDA351" s="221"/>
      <c r="MDB351" s="221"/>
      <c r="MDC351" s="221"/>
      <c r="MDD351" s="221"/>
      <c r="MDE351" s="221"/>
      <c r="MDF351" s="221"/>
      <c r="MDG351" s="221"/>
      <c r="MDH351" s="221"/>
      <c r="MDI351" s="221"/>
      <c r="MDJ351" s="221"/>
      <c r="MDK351" s="221"/>
      <c r="MDL351" s="221"/>
      <c r="MDM351" s="221"/>
      <c r="MDN351" s="221"/>
      <c r="MDO351" s="221"/>
      <c r="MDP351" s="221"/>
      <c r="MDQ351" s="221"/>
      <c r="MDR351" s="221"/>
      <c r="MDS351" s="221"/>
      <c r="MDT351" s="221"/>
      <c r="MDU351" s="221"/>
      <c r="MDV351" s="221"/>
      <c r="MDW351" s="221"/>
      <c r="MDX351" s="221"/>
      <c r="MDY351" s="221"/>
      <c r="MDZ351" s="221"/>
      <c r="MEA351" s="221"/>
      <c r="MEB351" s="221"/>
      <c r="MEC351" s="221"/>
      <c r="MED351" s="221"/>
      <c r="MEE351" s="221"/>
      <c r="MEF351" s="221"/>
      <c r="MEG351" s="221"/>
      <c r="MEH351" s="221"/>
      <c r="MEI351" s="221"/>
      <c r="MEJ351" s="221"/>
      <c r="MEK351" s="221"/>
      <c r="MEL351" s="221"/>
      <c r="MEM351" s="221"/>
      <c r="MEN351" s="221"/>
      <c r="MEO351" s="221"/>
      <c r="MEP351" s="221"/>
      <c r="MEQ351" s="221"/>
      <c r="MER351" s="221"/>
      <c r="MES351" s="221"/>
      <c r="MET351" s="221"/>
      <c r="MEU351" s="221"/>
      <c r="MEV351" s="221"/>
      <c r="MEW351" s="221"/>
      <c r="MEX351" s="221"/>
      <c r="MEY351" s="221"/>
      <c r="MEZ351" s="221"/>
      <c r="MFA351" s="221"/>
      <c r="MFB351" s="221"/>
      <c r="MFC351" s="221"/>
      <c r="MFD351" s="221"/>
      <c r="MFE351" s="221"/>
      <c r="MFF351" s="221"/>
      <c r="MFG351" s="221"/>
      <c r="MFH351" s="221"/>
      <c r="MFI351" s="221"/>
      <c r="MFJ351" s="221"/>
      <c r="MFK351" s="221"/>
      <c r="MFL351" s="221"/>
      <c r="MFM351" s="221"/>
      <c r="MFN351" s="221"/>
      <c r="MFO351" s="221"/>
      <c r="MFP351" s="221"/>
      <c r="MFQ351" s="221"/>
      <c r="MFR351" s="221"/>
      <c r="MFS351" s="221"/>
      <c r="MFT351" s="221"/>
      <c r="MFU351" s="221"/>
      <c r="MFV351" s="221"/>
      <c r="MFW351" s="221"/>
      <c r="MFX351" s="221"/>
      <c r="MFY351" s="221"/>
      <c r="MFZ351" s="221"/>
      <c r="MGA351" s="221"/>
      <c r="MGB351" s="221"/>
      <c r="MGC351" s="221"/>
      <c r="MGD351" s="221"/>
      <c r="MGE351" s="221"/>
      <c r="MGF351" s="221"/>
      <c r="MGG351" s="221"/>
      <c r="MGH351" s="221"/>
      <c r="MGI351" s="221"/>
      <c r="MGJ351" s="221"/>
      <c r="MGK351" s="221"/>
      <c r="MGL351" s="221"/>
      <c r="MGM351" s="221"/>
      <c r="MGN351" s="221"/>
      <c r="MGO351" s="221"/>
      <c r="MGP351" s="221"/>
      <c r="MGQ351" s="221"/>
      <c r="MGR351" s="221"/>
      <c r="MGS351" s="221"/>
      <c r="MGT351" s="221"/>
      <c r="MGU351" s="221"/>
      <c r="MGV351" s="221"/>
      <c r="MGW351" s="221"/>
      <c r="MGX351" s="221"/>
      <c r="MGY351" s="221"/>
      <c r="MGZ351" s="221"/>
      <c r="MHA351" s="221"/>
      <c r="MHB351" s="221"/>
      <c r="MHC351" s="221"/>
      <c r="MHD351" s="221"/>
      <c r="MHE351" s="221"/>
      <c r="MHF351" s="221"/>
      <c r="MHG351" s="221"/>
      <c r="MHH351" s="221"/>
      <c r="MHI351" s="221"/>
      <c r="MHJ351" s="221"/>
      <c r="MHK351" s="221"/>
      <c r="MHL351" s="221"/>
      <c r="MHM351" s="221"/>
      <c r="MHN351" s="221"/>
      <c r="MHO351" s="221"/>
      <c r="MHP351" s="221"/>
      <c r="MHQ351" s="221"/>
      <c r="MHR351" s="221"/>
      <c r="MHS351" s="221"/>
      <c r="MHT351" s="221"/>
      <c r="MHU351" s="221"/>
      <c r="MHV351" s="221"/>
      <c r="MHW351" s="221"/>
      <c r="MHX351" s="221"/>
      <c r="MHY351" s="221"/>
      <c r="MHZ351" s="221"/>
      <c r="MIA351" s="221"/>
      <c r="MIB351" s="221"/>
      <c r="MIC351" s="221"/>
      <c r="MID351" s="221"/>
      <c r="MIE351" s="221"/>
      <c r="MIF351" s="221"/>
      <c r="MIG351" s="221"/>
      <c r="MIH351" s="221"/>
      <c r="MII351" s="221"/>
      <c r="MIJ351" s="221"/>
      <c r="MIK351" s="221"/>
      <c r="MIL351" s="221"/>
      <c r="MIM351" s="221"/>
      <c r="MIN351" s="221"/>
      <c r="MIO351" s="221"/>
      <c r="MIP351" s="221"/>
      <c r="MIQ351" s="221"/>
      <c r="MIR351" s="221"/>
      <c r="MIS351" s="221"/>
      <c r="MIT351" s="221"/>
      <c r="MIU351" s="221"/>
      <c r="MIV351" s="221"/>
      <c r="MIW351" s="221"/>
      <c r="MIX351" s="221"/>
      <c r="MIY351" s="221"/>
      <c r="MIZ351" s="221"/>
      <c r="MJA351" s="221"/>
      <c r="MJB351" s="221"/>
      <c r="MJC351" s="221"/>
      <c r="MJD351" s="221"/>
      <c r="MJE351" s="221"/>
      <c r="MJF351" s="221"/>
      <c r="MJG351" s="221"/>
      <c r="MJH351" s="221"/>
      <c r="MJI351" s="221"/>
      <c r="MJJ351" s="221"/>
      <c r="MJK351" s="221"/>
      <c r="MJL351" s="221"/>
      <c r="MJM351" s="221"/>
      <c r="MJN351" s="221"/>
      <c r="MJO351" s="221"/>
      <c r="MJP351" s="221"/>
      <c r="MJQ351" s="221"/>
      <c r="MJR351" s="221"/>
      <c r="MJS351" s="221"/>
      <c r="MJT351" s="221"/>
      <c r="MJU351" s="221"/>
      <c r="MJV351" s="221"/>
      <c r="MJW351" s="221"/>
      <c r="MJX351" s="221"/>
      <c r="MJY351" s="221"/>
      <c r="MJZ351" s="221"/>
      <c r="MKA351" s="221"/>
      <c r="MKB351" s="221"/>
      <c r="MKC351" s="221"/>
      <c r="MKD351" s="221"/>
      <c r="MKE351" s="221"/>
      <c r="MKF351" s="221"/>
      <c r="MKG351" s="221"/>
      <c r="MKH351" s="221"/>
      <c r="MKI351" s="221"/>
      <c r="MKJ351" s="221"/>
      <c r="MKK351" s="221"/>
      <c r="MKL351" s="221"/>
      <c r="MKM351" s="221"/>
      <c r="MKN351" s="221"/>
      <c r="MKO351" s="221"/>
      <c r="MKP351" s="221"/>
      <c r="MKQ351" s="221"/>
      <c r="MKR351" s="221"/>
      <c r="MKS351" s="221"/>
      <c r="MKT351" s="221"/>
      <c r="MKU351" s="221"/>
      <c r="MKV351" s="221"/>
      <c r="MKW351" s="221"/>
      <c r="MKX351" s="221"/>
      <c r="MKY351" s="221"/>
      <c r="MKZ351" s="221"/>
      <c r="MLA351" s="221"/>
      <c r="MLB351" s="221"/>
      <c r="MLC351" s="221"/>
      <c r="MLD351" s="221"/>
      <c r="MLE351" s="221"/>
      <c r="MLF351" s="221"/>
      <c r="MLG351" s="221"/>
      <c r="MLH351" s="221"/>
      <c r="MLI351" s="221"/>
      <c r="MLJ351" s="221"/>
      <c r="MLK351" s="221"/>
      <c r="MLL351" s="221"/>
      <c r="MLM351" s="221"/>
      <c r="MLN351" s="221"/>
      <c r="MLO351" s="221"/>
      <c r="MLP351" s="221"/>
      <c r="MLQ351" s="221"/>
      <c r="MLR351" s="221"/>
      <c r="MLS351" s="221"/>
      <c r="MLT351" s="221"/>
      <c r="MLU351" s="221"/>
      <c r="MLV351" s="221"/>
      <c r="MLW351" s="221"/>
      <c r="MLX351" s="221"/>
      <c r="MLY351" s="221"/>
      <c r="MLZ351" s="221"/>
      <c r="MMA351" s="221"/>
      <c r="MMB351" s="221"/>
      <c r="MMC351" s="221"/>
      <c r="MMD351" s="221"/>
      <c r="MME351" s="221"/>
      <c r="MMF351" s="221"/>
      <c r="MMG351" s="221"/>
      <c r="MMH351" s="221"/>
      <c r="MMI351" s="221"/>
      <c r="MMJ351" s="221"/>
      <c r="MMK351" s="221"/>
      <c r="MML351" s="221"/>
      <c r="MMM351" s="221"/>
      <c r="MMN351" s="221"/>
      <c r="MMO351" s="221"/>
      <c r="MMP351" s="221"/>
      <c r="MMQ351" s="221"/>
      <c r="MMR351" s="221"/>
      <c r="MMS351" s="221"/>
      <c r="MMT351" s="221"/>
      <c r="MMU351" s="221"/>
      <c r="MMV351" s="221"/>
      <c r="MMW351" s="221"/>
      <c r="MMX351" s="221"/>
      <c r="MMY351" s="221"/>
      <c r="MMZ351" s="221"/>
      <c r="MNA351" s="221"/>
      <c r="MNB351" s="221"/>
      <c r="MNC351" s="221"/>
      <c r="MND351" s="221"/>
      <c r="MNE351" s="221"/>
      <c r="MNF351" s="221"/>
      <c r="MNG351" s="221"/>
      <c r="MNH351" s="221"/>
      <c r="MNI351" s="221"/>
      <c r="MNJ351" s="221"/>
      <c r="MNK351" s="221"/>
      <c r="MNL351" s="221"/>
      <c r="MNM351" s="221"/>
      <c r="MNN351" s="221"/>
      <c r="MNO351" s="221"/>
      <c r="MNP351" s="221"/>
      <c r="MNQ351" s="221"/>
      <c r="MNR351" s="221"/>
      <c r="MNS351" s="221"/>
      <c r="MNT351" s="221"/>
      <c r="MNU351" s="221"/>
      <c r="MNV351" s="221"/>
      <c r="MNW351" s="221"/>
      <c r="MNX351" s="221"/>
      <c r="MNY351" s="221"/>
      <c r="MNZ351" s="221"/>
      <c r="MOA351" s="221"/>
      <c r="MOB351" s="221"/>
      <c r="MOC351" s="221"/>
      <c r="MOD351" s="221"/>
      <c r="MOE351" s="221"/>
      <c r="MOF351" s="221"/>
      <c r="MOG351" s="221"/>
      <c r="MOH351" s="221"/>
      <c r="MOI351" s="221"/>
      <c r="MOJ351" s="221"/>
      <c r="MOK351" s="221"/>
      <c r="MOL351" s="221"/>
      <c r="MOM351" s="221"/>
      <c r="MON351" s="221"/>
      <c r="MOO351" s="221"/>
      <c r="MOP351" s="221"/>
      <c r="MOQ351" s="221"/>
      <c r="MOR351" s="221"/>
      <c r="MOS351" s="221"/>
      <c r="MOT351" s="221"/>
      <c r="MOU351" s="221"/>
      <c r="MOV351" s="221"/>
      <c r="MOW351" s="221"/>
      <c r="MOX351" s="221"/>
      <c r="MOY351" s="221"/>
      <c r="MOZ351" s="221"/>
      <c r="MPA351" s="221"/>
      <c r="MPB351" s="221"/>
      <c r="MPC351" s="221"/>
      <c r="MPD351" s="221"/>
      <c r="MPE351" s="221"/>
      <c r="MPF351" s="221"/>
      <c r="MPG351" s="221"/>
      <c r="MPH351" s="221"/>
      <c r="MPI351" s="221"/>
      <c r="MPJ351" s="221"/>
      <c r="MPK351" s="221"/>
      <c r="MPL351" s="221"/>
      <c r="MPM351" s="221"/>
      <c r="MPN351" s="221"/>
      <c r="MPO351" s="221"/>
      <c r="MPP351" s="221"/>
      <c r="MPQ351" s="221"/>
      <c r="MPR351" s="221"/>
      <c r="MPS351" s="221"/>
      <c r="MPT351" s="221"/>
      <c r="MPU351" s="221"/>
      <c r="MPV351" s="221"/>
      <c r="MPW351" s="221"/>
      <c r="MPX351" s="221"/>
      <c r="MPY351" s="221"/>
      <c r="MPZ351" s="221"/>
      <c r="MQA351" s="221"/>
      <c r="MQB351" s="221"/>
      <c r="MQC351" s="221"/>
      <c r="MQD351" s="221"/>
      <c r="MQE351" s="221"/>
      <c r="MQF351" s="221"/>
      <c r="MQG351" s="221"/>
      <c r="MQH351" s="221"/>
      <c r="MQI351" s="221"/>
      <c r="MQJ351" s="221"/>
      <c r="MQK351" s="221"/>
      <c r="MQL351" s="221"/>
      <c r="MQM351" s="221"/>
      <c r="MQN351" s="221"/>
      <c r="MQO351" s="221"/>
      <c r="MQP351" s="221"/>
      <c r="MQQ351" s="221"/>
      <c r="MQR351" s="221"/>
      <c r="MQS351" s="221"/>
      <c r="MQT351" s="221"/>
      <c r="MQU351" s="221"/>
      <c r="MQV351" s="221"/>
      <c r="MQW351" s="221"/>
      <c r="MQX351" s="221"/>
      <c r="MQY351" s="221"/>
      <c r="MQZ351" s="221"/>
      <c r="MRA351" s="221"/>
      <c r="MRB351" s="221"/>
      <c r="MRC351" s="221"/>
      <c r="MRD351" s="221"/>
      <c r="MRE351" s="221"/>
      <c r="MRF351" s="221"/>
      <c r="MRG351" s="221"/>
      <c r="MRH351" s="221"/>
      <c r="MRI351" s="221"/>
      <c r="MRJ351" s="221"/>
      <c r="MRK351" s="221"/>
      <c r="MRL351" s="221"/>
      <c r="MRM351" s="221"/>
      <c r="MRN351" s="221"/>
      <c r="MRO351" s="221"/>
      <c r="MRP351" s="221"/>
      <c r="MRQ351" s="221"/>
      <c r="MRR351" s="221"/>
      <c r="MRS351" s="221"/>
      <c r="MRT351" s="221"/>
      <c r="MRU351" s="221"/>
      <c r="MRV351" s="221"/>
      <c r="MRW351" s="221"/>
      <c r="MRX351" s="221"/>
      <c r="MRY351" s="221"/>
      <c r="MRZ351" s="221"/>
      <c r="MSA351" s="221"/>
      <c r="MSB351" s="221"/>
      <c r="MSC351" s="221"/>
      <c r="MSD351" s="221"/>
      <c r="MSE351" s="221"/>
      <c r="MSF351" s="221"/>
      <c r="MSG351" s="221"/>
      <c r="MSH351" s="221"/>
      <c r="MSI351" s="221"/>
      <c r="MSJ351" s="221"/>
      <c r="MSK351" s="221"/>
      <c r="MSL351" s="221"/>
      <c r="MSM351" s="221"/>
      <c r="MSN351" s="221"/>
      <c r="MSO351" s="221"/>
      <c r="MSP351" s="221"/>
      <c r="MSQ351" s="221"/>
      <c r="MSR351" s="221"/>
      <c r="MSS351" s="221"/>
      <c r="MST351" s="221"/>
      <c r="MSU351" s="221"/>
      <c r="MSV351" s="221"/>
      <c r="MSW351" s="221"/>
      <c r="MSX351" s="221"/>
      <c r="MSY351" s="221"/>
      <c r="MSZ351" s="221"/>
      <c r="MTA351" s="221"/>
      <c r="MTB351" s="221"/>
      <c r="MTC351" s="221"/>
      <c r="MTD351" s="221"/>
      <c r="MTE351" s="221"/>
      <c r="MTF351" s="221"/>
      <c r="MTG351" s="221"/>
      <c r="MTH351" s="221"/>
      <c r="MTI351" s="221"/>
      <c r="MTJ351" s="221"/>
      <c r="MTK351" s="221"/>
      <c r="MTL351" s="221"/>
      <c r="MTM351" s="221"/>
      <c r="MTN351" s="221"/>
      <c r="MTO351" s="221"/>
      <c r="MTP351" s="221"/>
      <c r="MTQ351" s="221"/>
      <c r="MTR351" s="221"/>
      <c r="MTS351" s="221"/>
      <c r="MTT351" s="221"/>
      <c r="MTU351" s="221"/>
      <c r="MTV351" s="221"/>
      <c r="MTW351" s="221"/>
      <c r="MTX351" s="221"/>
      <c r="MTY351" s="221"/>
      <c r="MTZ351" s="221"/>
      <c r="MUA351" s="221"/>
      <c r="MUB351" s="221"/>
      <c r="MUC351" s="221"/>
      <c r="MUD351" s="221"/>
      <c r="MUE351" s="221"/>
      <c r="MUF351" s="221"/>
      <c r="MUG351" s="221"/>
      <c r="MUH351" s="221"/>
      <c r="MUI351" s="221"/>
      <c r="MUJ351" s="221"/>
      <c r="MUK351" s="221"/>
      <c r="MUL351" s="221"/>
      <c r="MUM351" s="221"/>
      <c r="MUN351" s="221"/>
      <c r="MUO351" s="221"/>
      <c r="MUP351" s="221"/>
      <c r="MUQ351" s="221"/>
      <c r="MUR351" s="221"/>
      <c r="MUS351" s="221"/>
      <c r="MUT351" s="221"/>
      <c r="MUU351" s="221"/>
      <c r="MUV351" s="221"/>
      <c r="MUW351" s="221"/>
      <c r="MUX351" s="221"/>
      <c r="MUY351" s="221"/>
      <c r="MUZ351" s="221"/>
      <c r="MVA351" s="221"/>
      <c r="MVB351" s="221"/>
      <c r="MVC351" s="221"/>
      <c r="MVD351" s="221"/>
      <c r="MVE351" s="221"/>
      <c r="MVF351" s="221"/>
      <c r="MVG351" s="221"/>
      <c r="MVH351" s="221"/>
      <c r="MVI351" s="221"/>
      <c r="MVJ351" s="221"/>
      <c r="MVK351" s="221"/>
      <c r="MVL351" s="221"/>
      <c r="MVM351" s="221"/>
      <c r="MVN351" s="221"/>
      <c r="MVO351" s="221"/>
      <c r="MVP351" s="221"/>
      <c r="MVQ351" s="221"/>
      <c r="MVR351" s="221"/>
      <c r="MVS351" s="221"/>
      <c r="MVT351" s="221"/>
      <c r="MVU351" s="221"/>
      <c r="MVV351" s="221"/>
      <c r="MVW351" s="221"/>
      <c r="MVX351" s="221"/>
      <c r="MVY351" s="221"/>
      <c r="MVZ351" s="221"/>
      <c r="MWA351" s="221"/>
      <c r="MWB351" s="221"/>
      <c r="MWC351" s="221"/>
      <c r="MWD351" s="221"/>
      <c r="MWE351" s="221"/>
      <c r="MWF351" s="221"/>
      <c r="MWG351" s="221"/>
      <c r="MWH351" s="221"/>
      <c r="MWI351" s="221"/>
      <c r="MWJ351" s="221"/>
      <c r="MWK351" s="221"/>
      <c r="MWL351" s="221"/>
      <c r="MWM351" s="221"/>
      <c r="MWN351" s="221"/>
      <c r="MWO351" s="221"/>
      <c r="MWP351" s="221"/>
      <c r="MWQ351" s="221"/>
      <c r="MWR351" s="221"/>
      <c r="MWS351" s="221"/>
      <c r="MWT351" s="221"/>
      <c r="MWU351" s="221"/>
      <c r="MWV351" s="221"/>
      <c r="MWW351" s="221"/>
      <c r="MWX351" s="221"/>
      <c r="MWY351" s="221"/>
      <c r="MWZ351" s="221"/>
      <c r="MXA351" s="221"/>
      <c r="MXB351" s="221"/>
      <c r="MXC351" s="221"/>
      <c r="MXD351" s="221"/>
      <c r="MXE351" s="221"/>
      <c r="MXF351" s="221"/>
      <c r="MXG351" s="221"/>
      <c r="MXH351" s="221"/>
      <c r="MXI351" s="221"/>
      <c r="MXJ351" s="221"/>
      <c r="MXK351" s="221"/>
      <c r="MXL351" s="221"/>
      <c r="MXM351" s="221"/>
      <c r="MXN351" s="221"/>
      <c r="MXO351" s="221"/>
      <c r="MXP351" s="221"/>
      <c r="MXQ351" s="221"/>
      <c r="MXR351" s="221"/>
      <c r="MXS351" s="221"/>
      <c r="MXT351" s="221"/>
      <c r="MXU351" s="221"/>
      <c r="MXV351" s="221"/>
      <c r="MXW351" s="221"/>
      <c r="MXX351" s="221"/>
      <c r="MXY351" s="221"/>
      <c r="MXZ351" s="221"/>
      <c r="MYA351" s="221"/>
      <c r="MYB351" s="221"/>
      <c r="MYC351" s="221"/>
      <c r="MYD351" s="221"/>
      <c r="MYE351" s="221"/>
      <c r="MYF351" s="221"/>
      <c r="MYG351" s="221"/>
      <c r="MYH351" s="221"/>
      <c r="MYI351" s="221"/>
      <c r="MYJ351" s="221"/>
      <c r="MYK351" s="221"/>
      <c r="MYL351" s="221"/>
      <c r="MYM351" s="221"/>
      <c r="MYN351" s="221"/>
      <c r="MYO351" s="221"/>
      <c r="MYP351" s="221"/>
      <c r="MYQ351" s="221"/>
      <c r="MYR351" s="221"/>
      <c r="MYS351" s="221"/>
      <c r="MYT351" s="221"/>
      <c r="MYU351" s="221"/>
      <c r="MYV351" s="221"/>
      <c r="MYW351" s="221"/>
      <c r="MYX351" s="221"/>
      <c r="MYY351" s="221"/>
      <c r="MYZ351" s="221"/>
      <c r="MZA351" s="221"/>
      <c r="MZB351" s="221"/>
      <c r="MZC351" s="221"/>
      <c r="MZD351" s="221"/>
      <c r="MZE351" s="221"/>
      <c r="MZF351" s="221"/>
      <c r="MZG351" s="221"/>
      <c r="MZH351" s="221"/>
      <c r="MZI351" s="221"/>
      <c r="MZJ351" s="221"/>
      <c r="MZK351" s="221"/>
      <c r="MZL351" s="221"/>
      <c r="MZM351" s="221"/>
      <c r="MZN351" s="221"/>
      <c r="MZO351" s="221"/>
      <c r="MZP351" s="221"/>
      <c r="MZQ351" s="221"/>
      <c r="MZR351" s="221"/>
      <c r="MZS351" s="221"/>
      <c r="MZT351" s="221"/>
      <c r="MZU351" s="221"/>
      <c r="MZV351" s="221"/>
      <c r="MZW351" s="221"/>
      <c r="MZX351" s="221"/>
      <c r="MZY351" s="221"/>
      <c r="MZZ351" s="221"/>
      <c r="NAA351" s="221"/>
      <c r="NAB351" s="221"/>
      <c r="NAC351" s="221"/>
      <c r="NAD351" s="221"/>
      <c r="NAE351" s="221"/>
      <c r="NAF351" s="221"/>
      <c r="NAG351" s="221"/>
      <c r="NAH351" s="221"/>
      <c r="NAI351" s="221"/>
      <c r="NAJ351" s="221"/>
      <c r="NAK351" s="221"/>
      <c r="NAL351" s="221"/>
      <c r="NAM351" s="221"/>
      <c r="NAN351" s="221"/>
      <c r="NAO351" s="221"/>
      <c r="NAP351" s="221"/>
      <c r="NAQ351" s="221"/>
      <c r="NAR351" s="221"/>
      <c r="NAS351" s="221"/>
      <c r="NAT351" s="221"/>
      <c r="NAU351" s="221"/>
      <c r="NAV351" s="221"/>
      <c r="NAW351" s="221"/>
      <c r="NAX351" s="221"/>
      <c r="NAY351" s="221"/>
      <c r="NAZ351" s="221"/>
      <c r="NBA351" s="221"/>
      <c r="NBB351" s="221"/>
      <c r="NBC351" s="221"/>
      <c r="NBD351" s="221"/>
      <c r="NBE351" s="221"/>
      <c r="NBF351" s="221"/>
      <c r="NBG351" s="221"/>
      <c r="NBH351" s="221"/>
      <c r="NBI351" s="221"/>
      <c r="NBJ351" s="221"/>
      <c r="NBK351" s="221"/>
      <c r="NBL351" s="221"/>
      <c r="NBM351" s="221"/>
      <c r="NBN351" s="221"/>
      <c r="NBO351" s="221"/>
      <c r="NBP351" s="221"/>
      <c r="NBQ351" s="221"/>
      <c r="NBR351" s="221"/>
      <c r="NBS351" s="221"/>
      <c r="NBT351" s="221"/>
      <c r="NBU351" s="221"/>
      <c r="NBV351" s="221"/>
      <c r="NBW351" s="221"/>
      <c r="NBX351" s="221"/>
      <c r="NBY351" s="221"/>
      <c r="NBZ351" s="221"/>
      <c r="NCA351" s="221"/>
      <c r="NCB351" s="221"/>
      <c r="NCC351" s="221"/>
      <c r="NCD351" s="221"/>
      <c r="NCE351" s="221"/>
      <c r="NCF351" s="221"/>
      <c r="NCG351" s="221"/>
      <c r="NCH351" s="221"/>
      <c r="NCI351" s="221"/>
      <c r="NCJ351" s="221"/>
      <c r="NCK351" s="221"/>
      <c r="NCL351" s="221"/>
      <c r="NCM351" s="221"/>
      <c r="NCN351" s="221"/>
      <c r="NCO351" s="221"/>
      <c r="NCP351" s="221"/>
      <c r="NCQ351" s="221"/>
      <c r="NCR351" s="221"/>
      <c r="NCS351" s="221"/>
      <c r="NCT351" s="221"/>
      <c r="NCU351" s="221"/>
      <c r="NCV351" s="221"/>
      <c r="NCW351" s="221"/>
      <c r="NCX351" s="221"/>
      <c r="NCY351" s="221"/>
      <c r="NCZ351" s="221"/>
      <c r="NDA351" s="221"/>
      <c r="NDB351" s="221"/>
      <c r="NDC351" s="221"/>
      <c r="NDD351" s="221"/>
      <c r="NDE351" s="221"/>
      <c r="NDF351" s="221"/>
      <c r="NDG351" s="221"/>
      <c r="NDH351" s="221"/>
      <c r="NDI351" s="221"/>
      <c r="NDJ351" s="221"/>
      <c r="NDK351" s="221"/>
      <c r="NDL351" s="221"/>
      <c r="NDM351" s="221"/>
      <c r="NDN351" s="221"/>
      <c r="NDO351" s="221"/>
      <c r="NDP351" s="221"/>
      <c r="NDQ351" s="221"/>
      <c r="NDR351" s="221"/>
      <c r="NDS351" s="221"/>
      <c r="NDT351" s="221"/>
      <c r="NDU351" s="221"/>
      <c r="NDV351" s="221"/>
      <c r="NDW351" s="221"/>
      <c r="NDX351" s="221"/>
      <c r="NDY351" s="221"/>
      <c r="NDZ351" s="221"/>
      <c r="NEA351" s="221"/>
      <c r="NEB351" s="221"/>
      <c r="NEC351" s="221"/>
      <c r="NED351" s="221"/>
      <c r="NEE351" s="221"/>
      <c r="NEF351" s="221"/>
      <c r="NEG351" s="221"/>
      <c r="NEH351" s="221"/>
      <c r="NEI351" s="221"/>
      <c r="NEJ351" s="221"/>
      <c r="NEK351" s="221"/>
      <c r="NEL351" s="221"/>
      <c r="NEM351" s="221"/>
      <c r="NEN351" s="221"/>
      <c r="NEO351" s="221"/>
      <c r="NEP351" s="221"/>
      <c r="NEQ351" s="221"/>
      <c r="NER351" s="221"/>
      <c r="NES351" s="221"/>
      <c r="NET351" s="221"/>
      <c r="NEU351" s="221"/>
      <c r="NEV351" s="221"/>
      <c r="NEW351" s="221"/>
      <c r="NEX351" s="221"/>
      <c r="NEY351" s="221"/>
      <c r="NEZ351" s="221"/>
      <c r="NFA351" s="221"/>
      <c r="NFB351" s="221"/>
      <c r="NFC351" s="221"/>
      <c r="NFD351" s="221"/>
      <c r="NFE351" s="221"/>
      <c r="NFF351" s="221"/>
      <c r="NFG351" s="221"/>
      <c r="NFH351" s="221"/>
      <c r="NFI351" s="221"/>
      <c r="NFJ351" s="221"/>
      <c r="NFK351" s="221"/>
      <c r="NFL351" s="221"/>
      <c r="NFM351" s="221"/>
      <c r="NFN351" s="221"/>
      <c r="NFO351" s="221"/>
      <c r="NFP351" s="221"/>
      <c r="NFQ351" s="221"/>
      <c r="NFR351" s="221"/>
      <c r="NFS351" s="221"/>
      <c r="NFT351" s="221"/>
      <c r="NFU351" s="221"/>
      <c r="NFV351" s="221"/>
      <c r="NFW351" s="221"/>
      <c r="NFX351" s="221"/>
      <c r="NFY351" s="221"/>
      <c r="NFZ351" s="221"/>
      <c r="NGA351" s="221"/>
      <c r="NGB351" s="221"/>
      <c r="NGC351" s="221"/>
      <c r="NGD351" s="221"/>
      <c r="NGE351" s="221"/>
      <c r="NGF351" s="221"/>
      <c r="NGG351" s="221"/>
      <c r="NGH351" s="221"/>
      <c r="NGI351" s="221"/>
      <c r="NGJ351" s="221"/>
      <c r="NGK351" s="221"/>
      <c r="NGL351" s="221"/>
      <c r="NGM351" s="221"/>
      <c r="NGN351" s="221"/>
      <c r="NGO351" s="221"/>
      <c r="NGP351" s="221"/>
      <c r="NGQ351" s="221"/>
      <c r="NGR351" s="221"/>
      <c r="NGS351" s="221"/>
      <c r="NGT351" s="221"/>
      <c r="NGU351" s="221"/>
      <c r="NGV351" s="221"/>
      <c r="NGW351" s="221"/>
      <c r="NGX351" s="221"/>
      <c r="NGY351" s="221"/>
      <c r="NGZ351" s="221"/>
      <c r="NHA351" s="221"/>
      <c r="NHB351" s="221"/>
      <c r="NHC351" s="221"/>
      <c r="NHD351" s="221"/>
      <c r="NHE351" s="221"/>
      <c r="NHF351" s="221"/>
      <c r="NHG351" s="221"/>
      <c r="NHH351" s="221"/>
      <c r="NHI351" s="221"/>
      <c r="NHJ351" s="221"/>
      <c r="NHK351" s="221"/>
      <c r="NHL351" s="221"/>
      <c r="NHM351" s="221"/>
      <c r="NHN351" s="221"/>
      <c r="NHO351" s="221"/>
      <c r="NHP351" s="221"/>
      <c r="NHQ351" s="221"/>
      <c r="NHR351" s="221"/>
      <c r="NHS351" s="221"/>
      <c r="NHT351" s="221"/>
      <c r="NHU351" s="221"/>
      <c r="NHV351" s="221"/>
      <c r="NHW351" s="221"/>
      <c r="NHX351" s="221"/>
      <c r="NHY351" s="221"/>
      <c r="NHZ351" s="221"/>
      <c r="NIA351" s="221"/>
      <c r="NIB351" s="221"/>
      <c r="NIC351" s="221"/>
      <c r="NID351" s="221"/>
      <c r="NIE351" s="221"/>
      <c r="NIF351" s="221"/>
      <c r="NIG351" s="221"/>
      <c r="NIH351" s="221"/>
      <c r="NII351" s="221"/>
      <c r="NIJ351" s="221"/>
      <c r="NIK351" s="221"/>
      <c r="NIL351" s="221"/>
      <c r="NIM351" s="221"/>
      <c r="NIN351" s="221"/>
      <c r="NIO351" s="221"/>
      <c r="NIP351" s="221"/>
      <c r="NIQ351" s="221"/>
      <c r="NIR351" s="221"/>
      <c r="NIS351" s="221"/>
      <c r="NIT351" s="221"/>
      <c r="NIU351" s="221"/>
      <c r="NIV351" s="221"/>
      <c r="NIW351" s="221"/>
      <c r="NIX351" s="221"/>
      <c r="NIY351" s="221"/>
      <c r="NIZ351" s="221"/>
      <c r="NJA351" s="221"/>
      <c r="NJB351" s="221"/>
      <c r="NJC351" s="221"/>
      <c r="NJD351" s="221"/>
      <c r="NJE351" s="221"/>
      <c r="NJF351" s="221"/>
      <c r="NJG351" s="221"/>
      <c r="NJH351" s="221"/>
      <c r="NJI351" s="221"/>
      <c r="NJJ351" s="221"/>
      <c r="NJK351" s="221"/>
      <c r="NJL351" s="221"/>
      <c r="NJM351" s="221"/>
      <c r="NJN351" s="221"/>
      <c r="NJO351" s="221"/>
      <c r="NJP351" s="221"/>
      <c r="NJQ351" s="221"/>
      <c r="NJR351" s="221"/>
      <c r="NJS351" s="221"/>
      <c r="NJT351" s="221"/>
      <c r="NJU351" s="221"/>
      <c r="NJV351" s="221"/>
      <c r="NJW351" s="221"/>
      <c r="NJX351" s="221"/>
      <c r="NJY351" s="221"/>
      <c r="NJZ351" s="221"/>
      <c r="NKA351" s="221"/>
      <c r="NKB351" s="221"/>
      <c r="NKC351" s="221"/>
      <c r="NKD351" s="221"/>
      <c r="NKE351" s="221"/>
      <c r="NKF351" s="221"/>
      <c r="NKG351" s="221"/>
      <c r="NKH351" s="221"/>
      <c r="NKI351" s="221"/>
      <c r="NKJ351" s="221"/>
      <c r="NKK351" s="221"/>
      <c r="NKL351" s="221"/>
      <c r="NKM351" s="221"/>
      <c r="NKN351" s="221"/>
      <c r="NKO351" s="221"/>
      <c r="NKP351" s="221"/>
      <c r="NKQ351" s="221"/>
      <c r="NKR351" s="221"/>
      <c r="NKS351" s="221"/>
      <c r="NKT351" s="221"/>
      <c r="NKU351" s="221"/>
      <c r="NKV351" s="221"/>
      <c r="NKW351" s="221"/>
      <c r="NKX351" s="221"/>
      <c r="NKY351" s="221"/>
      <c r="NKZ351" s="221"/>
      <c r="NLA351" s="221"/>
      <c r="NLB351" s="221"/>
      <c r="NLC351" s="221"/>
      <c r="NLD351" s="221"/>
      <c r="NLE351" s="221"/>
      <c r="NLF351" s="221"/>
      <c r="NLG351" s="221"/>
      <c r="NLH351" s="221"/>
      <c r="NLI351" s="221"/>
      <c r="NLJ351" s="221"/>
      <c r="NLK351" s="221"/>
      <c r="NLL351" s="221"/>
      <c r="NLM351" s="221"/>
      <c r="NLN351" s="221"/>
      <c r="NLO351" s="221"/>
      <c r="NLP351" s="221"/>
      <c r="NLQ351" s="221"/>
      <c r="NLR351" s="221"/>
      <c r="NLS351" s="221"/>
      <c r="NLT351" s="221"/>
      <c r="NLU351" s="221"/>
      <c r="NLV351" s="221"/>
      <c r="NLW351" s="221"/>
      <c r="NLX351" s="221"/>
      <c r="NLY351" s="221"/>
      <c r="NLZ351" s="221"/>
      <c r="NMA351" s="221"/>
      <c r="NMB351" s="221"/>
      <c r="NMC351" s="221"/>
      <c r="NMD351" s="221"/>
      <c r="NME351" s="221"/>
      <c r="NMF351" s="221"/>
      <c r="NMG351" s="221"/>
      <c r="NMH351" s="221"/>
      <c r="NMI351" s="221"/>
      <c r="NMJ351" s="221"/>
      <c r="NMK351" s="221"/>
      <c r="NML351" s="221"/>
      <c r="NMM351" s="221"/>
      <c r="NMN351" s="221"/>
      <c r="NMO351" s="221"/>
      <c r="NMP351" s="221"/>
      <c r="NMQ351" s="221"/>
      <c r="NMR351" s="221"/>
      <c r="NMS351" s="221"/>
      <c r="NMT351" s="221"/>
      <c r="NMU351" s="221"/>
      <c r="NMV351" s="221"/>
      <c r="NMW351" s="221"/>
      <c r="NMX351" s="221"/>
      <c r="NMY351" s="221"/>
      <c r="NMZ351" s="221"/>
      <c r="NNA351" s="221"/>
      <c r="NNB351" s="221"/>
      <c r="NNC351" s="221"/>
      <c r="NND351" s="221"/>
      <c r="NNE351" s="221"/>
      <c r="NNF351" s="221"/>
      <c r="NNG351" s="221"/>
      <c r="NNH351" s="221"/>
      <c r="NNI351" s="221"/>
      <c r="NNJ351" s="221"/>
      <c r="NNK351" s="221"/>
      <c r="NNL351" s="221"/>
      <c r="NNM351" s="221"/>
      <c r="NNN351" s="221"/>
      <c r="NNO351" s="221"/>
      <c r="NNP351" s="221"/>
      <c r="NNQ351" s="221"/>
      <c r="NNR351" s="221"/>
      <c r="NNS351" s="221"/>
      <c r="NNT351" s="221"/>
      <c r="NNU351" s="221"/>
      <c r="NNV351" s="221"/>
      <c r="NNW351" s="221"/>
      <c r="NNX351" s="221"/>
      <c r="NNY351" s="221"/>
      <c r="NNZ351" s="221"/>
      <c r="NOA351" s="221"/>
      <c r="NOB351" s="221"/>
      <c r="NOC351" s="221"/>
      <c r="NOD351" s="221"/>
      <c r="NOE351" s="221"/>
      <c r="NOF351" s="221"/>
      <c r="NOG351" s="221"/>
      <c r="NOH351" s="221"/>
      <c r="NOI351" s="221"/>
      <c r="NOJ351" s="221"/>
      <c r="NOK351" s="221"/>
      <c r="NOL351" s="221"/>
      <c r="NOM351" s="221"/>
      <c r="NON351" s="221"/>
      <c r="NOO351" s="221"/>
      <c r="NOP351" s="221"/>
      <c r="NOQ351" s="221"/>
      <c r="NOR351" s="221"/>
      <c r="NOS351" s="221"/>
      <c r="NOT351" s="221"/>
      <c r="NOU351" s="221"/>
      <c r="NOV351" s="221"/>
      <c r="NOW351" s="221"/>
      <c r="NOX351" s="221"/>
      <c r="NOY351" s="221"/>
      <c r="NOZ351" s="221"/>
      <c r="NPA351" s="221"/>
      <c r="NPB351" s="221"/>
      <c r="NPC351" s="221"/>
      <c r="NPD351" s="221"/>
      <c r="NPE351" s="221"/>
      <c r="NPF351" s="221"/>
      <c r="NPG351" s="221"/>
      <c r="NPH351" s="221"/>
      <c r="NPI351" s="221"/>
      <c r="NPJ351" s="221"/>
      <c r="NPK351" s="221"/>
      <c r="NPL351" s="221"/>
      <c r="NPM351" s="221"/>
      <c r="NPN351" s="221"/>
      <c r="NPO351" s="221"/>
      <c r="NPP351" s="221"/>
      <c r="NPQ351" s="221"/>
      <c r="NPR351" s="221"/>
      <c r="NPS351" s="221"/>
      <c r="NPT351" s="221"/>
      <c r="NPU351" s="221"/>
      <c r="NPV351" s="221"/>
      <c r="NPW351" s="221"/>
      <c r="NPX351" s="221"/>
      <c r="NPY351" s="221"/>
      <c r="NPZ351" s="221"/>
      <c r="NQA351" s="221"/>
      <c r="NQB351" s="221"/>
      <c r="NQC351" s="221"/>
      <c r="NQD351" s="221"/>
      <c r="NQE351" s="221"/>
      <c r="NQF351" s="221"/>
      <c r="NQG351" s="221"/>
      <c r="NQH351" s="221"/>
      <c r="NQI351" s="221"/>
      <c r="NQJ351" s="221"/>
      <c r="NQK351" s="221"/>
      <c r="NQL351" s="221"/>
      <c r="NQM351" s="221"/>
      <c r="NQN351" s="221"/>
      <c r="NQO351" s="221"/>
      <c r="NQP351" s="221"/>
      <c r="NQQ351" s="221"/>
      <c r="NQR351" s="221"/>
      <c r="NQS351" s="221"/>
      <c r="NQT351" s="221"/>
      <c r="NQU351" s="221"/>
      <c r="NQV351" s="221"/>
      <c r="NQW351" s="221"/>
      <c r="NQX351" s="221"/>
      <c r="NQY351" s="221"/>
      <c r="NQZ351" s="221"/>
      <c r="NRA351" s="221"/>
      <c r="NRB351" s="221"/>
      <c r="NRC351" s="221"/>
      <c r="NRD351" s="221"/>
      <c r="NRE351" s="221"/>
      <c r="NRF351" s="221"/>
      <c r="NRG351" s="221"/>
      <c r="NRH351" s="221"/>
      <c r="NRI351" s="221"/>
      <c r="NRJ351" s="221"/>
      <c r="NRK351" s="221"/>
      <c r="NRL351" s="221"/>
      <c r="NRM351" s="221"/>
      <c r="NRN351" s="221"/>
      <c r="NRO351" s="221"/>
      <c r="NRP351" s="221"/>
      <c r="NRQ351" s="221"/>
      <c r="NRR351" s="221"/>
      <c r="NRS351" s="221"/>
      <c r="NRT351" s="221"/>
      <c r="NRU351" s="221"/>
      <c r="NRV351" s="221"/>
      <c r="NRW351" s="221"/>
      <c r="NRX351" s="221"/>
      <c r="NRY351" s="221"/>
      <c r="NRZ351" s="221"/>
      <c r="NSA351" s="221"/>
      <c r="NSB351" s="221"/>
      <c r="NSC351" s="221"/>
      <c r="NSD351" s="221"/>
      <c r="NSE351" s="221"/>
      <c r="NSF351" s="221"/>
      <c r="NSG351" s="221"/>
      <c r="NSH351" s="221"/>
      <c r="NSI351" s="221"/>
      <c r="NSJ351" s="221"/>
      <c r="NSK351" s="221"/>
      <c r="NSL351" s="221"/>
      <c r="NSM351" s="221"/>
      <c r="NSN351" s="221"/>
      <c r="NSO351" s="221"/>
      <c r="NSP351" s="221"/>
      <c r="NSQ351" s="221"/>
      <c r="NSR351" s="221"/>
      <c r="NSS351" s="221"/>
      <c r="NST351" s="221"/>
      <c r="NSU351" s="221"/>
      <c r="NSV351" s="221"/>
      <c r="NSW351" s="221"/>
      <c r="NSX351" s="221"/>
      <c r="NSY351" s="221"/>
      <c r="NSZ351" s="221"/>
      <c r="NTA351" s="221"/>
      <c r="NTB351" s="221"/>
      <c r="NTC351" s="221"/>
      <c r="NTD351" s="221"/>
      <c r="NTE351" s="221"/>
      <c r="NTF351" s="221"/>
      <c r="NTG351" s="221"/>
      <c r="NTH351" s="221"/>
      <c r="NTI351" s="221"/>
      <c r="NTJ351" s="221"/>
      <c r="NTK351" s="221"/>
      <c r="NTL351" s="221"/>
      <c r="NTM351" s="221"/>
      <c r="NTN351" s="221"/>
      <c r="NTO351" s="221"/>
      <c r="NTP351" s="221"/>
      <c r="NTQ351" s="221"/>
      <c r="NTR351" s="221"/>
      <c r="NTS351" s="221"/>
      <c r="NTT351" s="221"/>
      <c r="NTU351" s="221"/>
      <c r="NTV351" s="221"/>
      <c r="NTW351" s="221"/>
      <c r="NTX351" s="221"/>
      <c r="NTY351" s="221"/>
      <c r="NTZ351" s="221"/>
      <c r="NUA351" s="221"/>
      <c r="NUB351" s="221"/>
      <c r="NUC351" s="221"/>
      <c r="NUD351" s="221"/>
      <c r="NUE351" s="221"/>
      <c r="NUF351" s="221"/>
      <c r="NUG351" s="221"/>
      <c r="NUH351" s="221"/>
      <c r="NUI351" s="221"/>
      <c r="NUJ351" s="221"/>
      <c r="NUK351" s="221"/>
      <c r="NUL351" s="221"/>
      <c r="NUM351" s="221"/>
      <c r="NUN351" s="221"/>
      <c r="NUO351" s="221"/>
      <c r="NUP351" s="221"/>
      <c r="NUQ351" s="221"/>
      <c r="NUR351" s="221"/>
      <c r="NUS351" s="221"/>
      <c r="NUT351" s="221"/>
      <c r="NUU351" s="221"/>
      <c r="NUV351" s="221"/>
      <c r="NUW351" s="221"/>
      <c r="NUX351" s="221"/>
      <c r="NUY351" s="221"/>
      <c r="NUZ351" s="221"/>
      <c r="NVA351" s="221"/>
      <c r="NVB351" s="221"/>
      <c r="NVC351" s="221"/>
      <c r="NVD351" s="221"/>
      <c r="NVE351" s="221"/>
      <c r="NVF351" s="221"/>
      <c r="NVG351" s="221"/>
      <c r="NVH351" s="221"/>
      <c r="NVI351" s="221"/>
      <c r="NVJ351" s="221"/>
      <c r="NVK351" s="221"/>
      <c r="NVL351" s="221"/>
      <c r="NVM351" s="221"/>
      <c r="NVN351" s="221"/>
      <c r="NVO351" s="221"/>
      <c r="NVP351" s="221"/>
      <c r="NVQ351" s="221"/>
      <c r="NVR351" s="221"/>
      <c r="NVS351" s="221"/>
      <c r="NVT351" s="221"/>
      <c r="NVU351" s="221"/>
      <c r="NVV351" s="221"/>
      <c r="NVW351" s="221"/>
      <c r="NVX351" s="221"/>
      <c r="NVY351" s="221"/>
      <c r="NVZ351" s="221"/>
      <c r="NWA351" s="221"/>
      <c r="NWB351" s="221"/>
      <c r="NWC351" s="221"/>
      <c r="NWD351" s="221"/>
      <c r="NWE351" s="221"/>
      <c r="NWF351" s="221"/>
      <c r="NWG351" s="221"/>
      <c r="NWH351" s="221"/>
      <c r="NWI351" s="221"/>
      <c r="NWJ351" s="221"/>
      <c r="NWK351" s="221"/>
      <c r="NWL351" s="221"/>
      <c r="NWM351" s="221"/>
      <c r="NWN351" s="221"/>
      <c r="NWO351" s="221"/>
      <c r="NWP351" s="221"/>
      <c r="NWQ351" s="221"/>
      <c r="NWR351" s="221"/>
      <c r="NWS351" s="221"/>
      <c r="NWT351" s="221"/>
      <c r="NWU351" s="221"/>
      <c r="NWV351" s="221"/>
      <c r="NWW351" s="221"/>
      <c r="NWX351" s="221"/>
      <c r="NWY351" s="221"/>
      <c r="NWZ351" s="221"/>
      <c r="NXA351" s="221"/>
      <c r="NXB351" s="221"/>
      <c r="NXC351" s="221"/>
      <c r="NXD351" s="221"/>
      <c r="NXE351" s="221"/>
      <c r="NXF351" s="221"/>
      <c r="NXG351" s="221"/>
      <c r="NXH351" s="221"/>
      <c r="NXI351" s="221"/>
      <c r="NXJ351" s="221"/>
      <c r="NXK351" s="221"/>
      <c r="NXL351" s="221"/>
      <c r="NXM351" s="221"/>
      <c r="NXN351" s="221"/>
      <c r="NXO351" s="221"/>
      <c r="NXP351" s="221"/>
      <c r="NXQ351" s="221"/>
      <c r="NXR351" s="221"/>
      <c r="NXS351" s="221"/>
      <c r="NXT351" s="221"/>
      <c r="NXU351" s="221"/>
      <c r="NXV351" s="221"/>
      <c r="NXW351" s="221"/>
      <c r="NXX351" s="221"/>
      <c r="NXY351" s="221"/>
      <c r="NXZ351" s="221"/>
      <c r="NYA351" s="221"/>
      <c r="NYB351" s="221"/>
      <c r="NYC351" s="221"/>
      <c r="NYD351" s="221"/>
      <c r="NYE351" s="221"/>
      <c r="NYF351" s="221"/>
      <c r="NYG351" s="221"/>
      <c r="NYH351" s="221"/>
      <c r="NYI351" s="221"/>
      <c r="NYJ351" s="221"/>
      <c r="NYK351" s="221"/>
      <c r="NYL351" s="221"/>
      <c r="NYM351" s="221"/>
      <c r="NYN351" s="221"/>
      <c r="NYO351" s="221"/>
      <c r="NYP351" s="221"/>
      <c r="NYQ351" s="221"/>
      <c r="NYR351" s="221"/>
      <c r="NYS351" s="221"/>
      <c r="NYT351" s="221"/>
      <c r="NYU351" s="221"/>
      <c r="NYV351" s="221"/>
      <c r="NYW351" s="221"/>
      <c r="NYX351" s="221"/>
      <c r="NYY351" s="221"/>
      <c r="NYZ351" s="221"/>
      <c r="NZA351" s="221"/>
      <c r="NZB351" s="221"/>
      <c r="NZC351" s="221"/>
      <c r="NZD351" s="221"/>
      <c r="NZE351" s="221"/>
      <c r="NZF351" s="221"/>
      <c r="NZG351" s="221"/>
      <c r="NZH351" s="221"/>
      <c r="NZI351" s="221"/>
      <c r="NZJ351" s="221"/>
      <c r="NZK351" s="221"/>
      <c r="NZL351" s="221"/>
      <c r="NZM351" s="221"/>
      <c r="NZN351" s="221"/>
      <c r="NZO351" s="221"/>
      <c r="NZP351" s="221"/>
      <c r="NZQ351" s="221"/>
      <c r="NZR351" s="221"/>
      <c r="NZS351" s="221"/>
      <c r="NZT351" s="221"/>
      <c r="NZU351" s="221"/>
      <c r="NZV351" s="221"/>
      <c r="NZW351" s="221"/>
      <c r="NZX351" s="221"/>
      <c r="NZY351" s="221"/>
      <c r="NZZ351" s="221"/>
      <c r="OAA351" s="221"/>
      <c r="OAB351" s="221"/>
      <c r="OAC351" s="221"/>
      <c r="OAD351" s="221"/>
      <c r="OAE351" s="221"/>
      <c r="OAF351" s="221"/>
      <c r="OAG351" s="221"/>
      <c r="OAH351" s="221"/>
      <c r="OAI351" s="221"/>
      <c r="OAJ351" s="221"/>
      <c r="OAK351" s="221"/>
      <c r="OAL351" s="221"/>
      <c r="OAM351" s="221"/>
      <c r="OAN351" s="221"/>
      <c r="OAO351" s="221"/>
      <c r="OAP351" s="221"/>
      <c r="OAQ351" s="221"/>
      <c r="OAR351" s="221"/>
      <c r="OAS351" s="221"/>
      <c r="OAT351" s="221"/>
      <c r="OAU351" s="221"/>
      <c r="OAV351" s="221"/>
      <c r="OAW351" s="221"/>
      <c r="OAX351" s="221"/>
      <c r="OAY351" s="221"/>
      <c r="OAZ351" s="221"/>
      <c r="OBA351" s="221"/>
      <c r="OBB351" s="221"/>
      <c r="OBC351" s="221"/>
      <c r="OBD351" s="221"/>
      <c r="OBE351" s="221"/>
      <c r="OBF351" s="221"/>
      <c r="OBG351" s="221"/>
      <c r="OBH351" s="221"/>
      <c r="OBI351" s="221"/>
      <c r="OBJ351" s="221"/>
      <c r="OBK351" s="221"/>
      <c r="OBL351" s="221"/>
      <c r="OBM351" s="221"/>
      <c r="OBN351" s="221"/>
      <c r="OBO351" s="221"/>
      <c r="OBP351" s="221"/>
      <c r="OBQ351" s="221"/>
      <c r="OBR351" s="221"/>
      <c r="OBS351" s="221"/>
      <c r="OBT351" s="221"/>
      <c r="OBU351" s="221"/>
      <c r="OBV351" s="221"/>
      <c r="OBW351" s="221"/>
      <c r="OBX351" s="221"/>
      <c r="OBY351" s="221"/>
      <c r="OBZ351" s="221"/>
      <c r="OCA351" s="221"/>
      <c r="OCB351" s="221"/>
      <c r="OCC351" s="221"/>
      <c r="OCD351" s="221"/>
      <c r="OCE351" s="221"/>
      <c r="OCF351" s="221"/>
      <c r="OCG351" s="221"/>
      <c r="OCH351" s="221"/>
      <c r="OCI351" s="221"/>
      <c r="OCJ351" s="221"/>
      <c r="OCK351" s="221"/>
      <c r="OCL351" s="221"/>
      <c r="OCM351" s="221"/>
      <c r="OCN351" s="221"/>
      <c r="OCO351" s="221"/>
      <c r="OCP351" s="221"/>
      <c r="OCQ351" s="221"/>
      <c r="OCR351" s="221"/>
      <c r="OCS351" s="221"/>
      <c r="OCT351" s="221"/>
      <c r="OCU351" s="221"/>
      <c r="OCV351" s="221"/>
      <c r="OCW351" s="221"/>
      <c r="OCX351" s="221"/>
      <c r="OCY351" s="221"/>
      <c r="OCZ351" s="221"/>
      <c r="ODA351" s="221"/>
      <c r="ODB351" s="221"/>
      <c r="ODC351" s="221"/>
      <c r="ODD351" s="221"/>
      <c r="ODE351" s="221"/>
      <c r="ODF351" s="221"/>
      <c r="ODG351" s="221"/>
      <c r="ODH351" s="221"/>
      <c r="ODI351" s="221"/>
      <c r="ODJ351" s="221"/>
      <c r="ODK351" s="221"/>
      <c r="ODL351" s="221"/>
      <c r="ODM351" s="221"/>
      <c r="ODN351" s="221"/>
      <c r="ODO351" s="221"/>
      <c r="ODP351" s="221"/>
      <c r="ODQ351" s="221"/>
      <c r="ODR351" s="221"/>
      <c r="ODS351" s="221"/>
      <c r="ODT351" s="221"/>
      <c r="ODU351" s="221"/>
      <c r="ODV351" s="221"/>
      <c r="ODW351" s="221"/>
      <c r="ODX351" s="221"/>
      <c r="ODY351" s="221"/>
      <c r="ODZ351" s="221"/>
      <c r="OEA351" s="221"/>
      <c r="OEB351" s="221"/>
      <c r="OEC351" s="221"/>
      <c r="OED351" s="221"/>
      <c r="OEE351" s="221"/>
      <c r="OEF351" s="221"/>
      <c r="OEG351" s="221"/>
      <c r="OEH351" s="221"/>
      <c r="OEI351" s="221"/>
      <c r="OEJ351" s="221"/>
      <c r="OEK351" s="221"/>
      <c r="OEL351" s="221"/>
      <c r="OEM351" s="221"/>
      <c r="OEN351" s="221"/>
      <c r="OEO351" s="221"/>
      <c r="OEP351" s="221"/>
      <c r="OEQ351" s="221"/>
      <c r="OER351" s="221"/>
      <c r="OES351" s="221"/>
      <c r="OET351" s="221"/>
      <c r="OEU351" s="221"/>
      <c r="OEV351" s="221"/>
      <c r="OEW351" s="221"/>
      <c r="OEX351" s="221"/>
      <c r="OEY351" s="221"/>
      <c r="OEZ351" s="221"/>
      <c r="OFA351" s="221"/>
      <c r="OFB351" s="221"/>
      <c r="OFC351" s="221"/>
      <c r="OFD351" s="221"/>
      <c r="OFE351" s="221"/>
      <c r="OFF351" s="221"/>
      <c r="OFG351" s="221"/>
      <c r="OFH351" s="221"/>
      <c r="OFI351" s="221"/>
      <c r="OFJ351" s="221"/>
      <c r="OFK351" s="221"/>
      <c r="OFL351" s="221"/>
      <c r="OFM351" s="221"/>
      <c r="OFN351" s="221"/>
      <c r="OFO351" s="221"/>
      <c r="OFP351" s="221"/>
      <c r="OFQ351" s="221"/>
      <c r="OFR351" s="221"/>
      <c r="OFS351" s="221"/>
      <c r="OFT351" s="221"/>
      <c r="OFU351" s="221"/>
      <c r="OFV351" s="221"/>
      <c r="OFW351" s="221"/>
      <c r="OFX351" s="221"/>
      <c r="OFY351" s="221"/>
      <c r="OFZ351" s="221"/>
      <c r="OGA351" s="221"/>
      <c r="OGB351" s="221"/>
      <c r="OGC351" s="221"/>
      <c r="OGD351" s="221"/>
      <c r="OGE351" s="221"/>
      <c r="OGF351" s="221"/>
      <c r="OGG351" s="221"/>
      <c r="OGH351" s="221"/>
      <c r="OGI351" s="221"/>
      <c r="OGJ351" s="221"/>
      <c r="OGK351" s="221"/>
      <c r="OGL351" s="221"/>
      <c r="OGM351" s="221"/>
      <c r="OGN351" s="221"/>
      <c r="OGO351" s="221"/>
      <c r="OGP351" s="221"/>
      <c r="OGQ351" s="221"/>
      <c r="OGR351" s="221"/>
      <c r="OGS351" s="221"/>
      <c r="OGT351" s="221"/>
      <c r="OGU351" s="221"/>
      <c r="OGV351" s="221"/>
      <c r="OGW351" s="221"/>
      <c r="OGX351" s="221"/>
      <c r="OGY351" s="221"/>
      <c r="OGZ351" s="221"/>
      <c r="OHA351" s="221"/>
      <c r="OHB351" s="221"/>
      <c r="OHC351" s="221"/>
      <c r="OHD351" s="221"/>
      <c r="OHE351" s="221"/>
      <c r="OHF351" s="221"/>
      <c r="OHG351" s="221"/>
      <c r="OHH351" s="221"/>
      <c r="OHI351" s="221"/>
      <c r="OHJ351" s="221"/>
      <c r="OHK351" s="221"/>
      <c r="OHL351" s="221"/>
      <c r="OHM351" s="221"/>
      <c r="OHN351" s="221"/>
      <c r="OHO351" s="221"/>
      <c r="OHP351" s="221"/>
      <c r="OHQ351" s="221"/>
      <c r="OHR351" s="221"/>
      <c r="OHS351" s="221"/>
      <c r="OHT351" s="221"/>
      <c r="OHU351" s="221"/>
      <c r="OHV351" s="221"/>
      <c r="OHW351" s="221"/>
      <c r="OHX351" s="221"/>
      <c r="OHY351" s="221"/>
      <c r="OHZ351" s="221"/>
      <c r="OIA351" s="221"/>
      <c r="OIB351" s="221"/>
      <c r="OIC351" s="221"/>
      <c r="OID351" s="221"/>
      <c r="OIE351" s="221"/>
      <c r="OIF351" s="221"/>
      <c r="OIG351" s="221"/>
      <c r="OIH351" s="221"/>
      <c r="OII351" s="221"/>
      <c r="OIJ351" s="221"/>
      <c r="OIK351" s="221"/>
      <c r="OIL351" s="221"/>
      <c r="OIM351" s="221"/>
      <c r="OIN351" s="221"/>
      <c r="OIO351" s="221"/>
      <c r="OIP351" s="221"/>
      <c r="OIQ351" s="221"/>
      <c r="OIR351" s="221"/>
      <c r="OIS351" s="221"/>
      <c r="OIT351" s="221"/>
      <c r="OIU351" s="221"/>
      <c r="OIV351" s="221"/>
      <c r="OIW351" s="221"/>
      <c r="OIX351" s="221"/>
      <c r="OIY351" s="221"/>
      <c r="OIZ351" s="221"/>
      <c r="OJA351" s="221"/>
      <c r="OJB351" s="221"/>
      <c r="OJC351" s="221"/>
      <c r="OJD351" s="221"/>
      <c r="OJE351" s="221"/>
      <c r="OJF351" s="221"/>
      <c r="OJG351" s="221"/>
      <c r="OJH351" s="221"/>
      <c r="OJI351" s="221"/>
      <c r="OJJ351" s="221"/>
      <c r="OJK351" s="221"/>
      <c r="OJL351" s="221"/>
      <c r="OJM351" s="221"/>
      <c r="OJN351" s="221"/>
      <c r="OJO351" s="221"/>
      <c r="OJP351" s="221"/>
      <c r="OJQ351" s="221"/>
      <c r="OJR351" s="221"/>
      <c r="OJS351" s="221"/>
      <c r="OJT351" s="221"/>
      <c r="OJU351" s="221"/>
      <c r="OJV351" s="221"/>
      <c r="OJW351" s="221"/>
      <c r="OJX351" s="221"/>
      <c r="OJY351" s="221"/>
      <c r="OJZ351" s="221"/>
      <c r="OKA351" s="221"/>
      <c r="OKB351" s="221"/>
      <c r="OKC351" s="221"/>
      <c r="OKD351" s="221"/>
      <c r="OKE351" s="221"/>
      <c r="OKF351" s="221"/>
      <c r="OKG351" s="221"/>
      <c r="OKH351" s="221"/>
      <c r="OKI351" s="221"/>
      <c r="OKJ351" s="221"/>
      <c r="OKK351" s="221"/>
      <c r="OKL351" s="221"/>
      <c r="OKM351" s="221"/>
      <c r="OKN351" s="221"/>
      <c r="OKO351" s="221"/>
      <c r="OKP351" s="221"/>
      <c r="OKQ351" s="221"/>
      <c r="OKR351" s="221"/>
      <c r="OKS351" s="221"/>
      <c r="OKT351" s="221"/>
      <c r="OKU351" s="221"/>
      <c r="OKV351" s="221"/>
      <c r="OKW351" s="221"/>
      <c r="OKX351" s="221"/>
      <c r="OKY351" s="221"/>
      <c r="OKZ351" s="221"/>
      <c r="OLA351" s="221"/>
      <c r="OLB351" s="221"/>
      <c r="OLC351" s="221"/>
      <c r="OLD351" s="221"/>
      <c r="OLE351" s="221"/>
      <c r="OLF351" s="221"/>
      <c r="OLG351" s="221"/>
      <c r="OLH351" s="221"/>
      <c r="OLI351" s="221"/>
      <c r="OLJ351" s="221"/>
      <c r="OLK351" s="221"/>
      <c r="OLL351" s="221"/>
      <c r="OLM351" s="221"/>
      <c r="OLN351" s="221"/>
      <c r="OLO351" s="221"/>
      <c r="OLP351" s="221"/>
      <c r="OLQ351" s="221"/>
      <c r="OLR351" s="221"/>
      <c r="OLS351" s="221"/>
      <c r="OLT351" s="221"/>
      <c r="OLU351" s="221"/>
      <c r="OLV351" s="221"/>
      <c r="OLW351" s="221"/>
      <c r="OLX351" s="221"/>
      <c r="OLY351" s="221"/>
      <c r="OLZ351" s="221"/>
      <c r="OMA351" s="221"/>
      <c r="OMB351" s="221"/>
      <c r="OMC351" s="221"/>
      <c r="OMD351" s="221"/>
      <c r="OME351" s="221"/>
      <c r="OMF351" s="221"/>
      <c r="OMG351" s="221"/>
      <c r="OMH351" s="221"/>
      <c r="OMI351" s="221"/>
      <c r="OMJ351" s="221"/>
      <c r="OMK351" s="221"/>
      <c r="OML351" s="221"/>
      <c r="OMM351" s="221"/>
      <c r="OMN351" s="221"/>
      <c r="OMO351" s="221"/>
      <c r="OMP351" s="221"/>
      <c r="OMQ351" s="221"/>
      <c r="OMR351" s="221"/>
      <c r="OMS351" s="221"/>
      <c r="OMT351" s="221"/>
      <c r="OMU351" s="221"/>
      <c r="OMV351" s="221"/>
      <c r="OMW351" s="221"/>
      <c r="OMX351" s="221"/>
      <c r="OMY351" s="221"/>
      <c r="OMZ351" s="221"/>
      <c r="ONA351" s="221"/>
      <c r="ONB351" s="221"/>
      <c r="ONC351" s="221"/>
      <c r="OND351" s="221"/>
      <c r="ONE351" s="221"/>
      <c r="ONF351" s="221"/>
      <c r="ONG351" s="221"/>
      <c r="ONH351" s="221"/>
      <c r="ONI351" s="221"/>
      <c r="ONJ351" s="221"/>
      <c r="ONK351" s="221"/>
      <c r="ONL351" s="221"/>
      <c r="ONM351" s="221"/>
      <c r="ONN351" s="221"/>
      <c r="ONO351" s="221"/>
      <c r="ONP351" s="221"/>
      <c r="ONQ351" s="221"/>
      <c r="ONR351" s="221"/>
      <c r="ONS351" s="221"/>
      <c r="ONT351" s="221"/>
      <c r="ONU351" s="221"/>
      <c r="ONV351" s="221"/>
      <c r="ONW351" s="221"/>
      <c r="ONX351" s="221"/>
      <c r="ONY351" s="221"/>
      <c r="ONZ351" s="221"/>
      <c r="OOA351" s="221"/>
      <c r="OOB351" s="221"/>
      <c r="OOC351" s="221"/>
      <c r="OOD351" s="221"/>
      <c r="OOE351" s="221"/>
      <c r="OOF351" s="221"/>
      <c r="OOG351" s="221"/>
      <c r="OOH351" s="221"/>
      <c r="OOI351" s="221"/>
      <c r="OOJ351" s="221"/>
      <c r="OOK351" s="221"/>
      <c r="OOL351" s="221"/>
      <c r="OOM351" s="221"/>
      <c r="OON351" s="221"/>
      <c r="OOO351" s="221"/>
      <c r="OOP351" s="221"/>
      <c r="OOQ351" s="221"/>
      <c r="OOR351" s="221"/>
      <c r="OOS351" s="221"/>
      <c r="OOT351" s="221"/>
      <c r="OOU351" s="221"/>
      <c r="OOV351" s="221"/>
      <c r="OOW351" s="221"/>
      <c r="OOX351" s="221"/>
      <c r="OOY351" s="221"/>
      <c r="OOZ351" s="221"/>
      <c r="OPA351" s="221"/>
      <c r="OPB351" s="221"/>
      <c r="OPC351" s="221"/>
      <c r="OPD351" s="221"/>
      <c r="OPE351" s="221"/>
      <c r="OPF351" s="221"/>
      <c r="OPG351" s="221"/>
      <c r="OPH351" s="221"/>
      <c r="OPI351" s="221"/>
      <c r="OPJ351" s="221"/>
      <c r="OPK351" s="221"/>
      <c r="OPL351" s="221"/>
      <c r="OPM351" s="221"/>
      <c r="OPN351" s="221"/>
      <c r="OPO351" s="221"/>
      <c r="OPP351" s="221"/>
      <c r="OPQ351" s="221"/>
      <c r="OPR351" s="221"/>
      <c r="OPS351" s="221"/>
      <c r="OPT351" s="221"/>
      <c r="OPU351" s="221"/>
      <c r="OPV351" s="221"/>
      <c r="OPW351" s="221"/>
      <c r="OPX351" s="221"/>
      <c r="OPY351" s="221"/>
      <c r="OPZ351" s="221"/>
      <c r="OQA351" s="221"/>
      <c r="OQB351" s="221"/>
      <c r="OQC351" s="221"/>
      <c r="OQD351" s="221"/>
      <c r="OQE351" s="221"/>
      <c r="OQF351" s="221"/>
      <c r="OQG351" s="221"/>
      <c r="OQH351" s="221"/>
      <c r="OQI351" s="221"/>
      <c r="OQJ351" s="221"/>
      <c r="OQK351" s="221"/>
      <c r="OQL351" s="221"/>
      <c r="OQM351" s="221"/>
      <c r="OQN351" s="221"/>
      <c r="OQO351" s="221"/>
      <c r="OQP351" s="221"/>
      <c r="OQQ351" s="221"/>
      <c r="OQR351" s="221"/>
      <c r="OQS351" s="221"/>
      <c r="OQT351" s="221"/>
      <c r="OQU351" s="221"/>
      <c r="OQV351" s="221"/>
      <c r="OQW351" s="221"/>
      <c r="OQX351" s="221"/>
      <c r="OQY351" s="221"/>
      <c r="OQZ351" s="221"/>
      <c r="ORA351" s="221"/>
      <c r="ORB351" s="221"/>
      <c r="ORC351" s="221"/>
      <c r="ORD351" s="221"/>
      <c r="ORE351" s="221"/>
      <c r="ORF351" s="221"/>
      <c r="ORG351" s="221"/>
      <c r="ORH351" s="221"/>
      <c r="ORI351" s="221"/>
      <c r="ORJ351" s="221"/>
      <c r="ORK351" s="221"/>
      <c r="ORL351" s="221"/>
      <c r="ORM351" s="221"/>
      <c r="ORN351" s="221"/>
      <c r="ORO351" s="221"/>
      <c r="ORP351" s="221"/>
      <c r="ORQ351" s="221"/>
      <c r="ORR351" s="221"/>
      <c r="ORS351" s="221"/>
      <c r="ORT351" s="221"/>
      <c r="ORU351" s="221"/>
      <c r="ORV351" s="221"/>
      <c r="ORW351" s="221"/>
      <c r="ORX351" s="221"/>
      <c r="ORY351" s="221"/>
      <c r="ORZ351" s="221"/>
      <c r="OSA351" s="221"/>
      <c r="OSB351" s="221"/>
      <c r="OSC351" s="221"/>
      <c r="OSD351" s="221"/>
      <c r="OSE351" s="221"/>
      <c r="OSF351" s="221"/>
      <c r="OSG351" s="221"/>
      <c r="OSH351" s="221"/>
      <c r="OSI351" s="221"/>
      <c r="OSJ351" s="221"/>
      <c r="OSK351" s="221"/>
      <c r="OSL351" s="221"/>
      <c r="OSM351" s="221"/>
      <c r="OSN351" s="221"/>
      <c r="OSO351" s="221"/>
      <c r="OSP351" s="221"/>
      <c r="OSQ351" s="221"/>
      <c r="OSR351" s="221"/>
      <c r="OSS351" s="221"/>
      <c r="OST351" s="221"/>
      <c r="OSU351" s="221"/>
      <c r="OSV351" s="221"/>
      <c r="OSW351" s="221"/>
      <c r="OSX351" s="221"/>
      <c r="OSY351" s="221"/>
      <c r="OSZ351" s="221"/>
      <c r="OTA351" s="221"/>
      <c r="OTB351" s="221"/>
      <c r="OTC351" s="221"/>
      <c r="OTD351" s="221"/>
      <c r="OTE351" s="221"/>
      <c r="OTF351" s="221"/>
      <c r="OTG351" s="221"/>
      <c r="OTH351" s="221"/>
      <c r="OTI351" s="221"/>
      <c r="OTJ351" s="221"/>
      <c r="OTK351" s="221"/>
      <c r="OTL351" s="221"/>
      <c r="OTM351" s="221"/>
      <c r="OTN351" s="221"/>
      <c r="OTO351" s="221"/>
      <c r="OTP351" s="221"/>
      <c r="OTQ351" s="221"/>
      <c r="OTR351" s="221"/>
      <c r="OTS351" s="221"/>
      <c r="OTT351" s="221"/>
      <c r="OTU351" s="221"/>
      <c r="OTV351" s="221"/>
      <c r="OTW351" s="221"/>
      <c r="OTX351" s="221"/>
      <c r="OTY351" s="221"/>
      <c r="OTZ351" s="221"/>
      <c r="OUA351" s="221"/>
      <c r="OUB351" s="221"/>
      <c r="OUC351" s="221"/>
      <c r="OUD351" s="221"/>
      <c r="OUE351" s="221"/>
      <c r="OUF351" s="221"/>
      <c r="OUG351" s="221"/>
      <c r="OUH351" s="221"/>
      <c r="OUI351" s="221"/>
      <c r="OUJ351" s="221"/>
      <c r="OUK351" s="221"/>
      <c r="OUL351" s="221"/>
      <c r="OUM351" s="221"/>
      <c r="OUN351" s="221"/>
      <c r="OUO351" s="221"/>
      <c r="OUP351" s="221"/>
      <c r="OUQ351" s="221"/>
      <c r="OUR351" s="221"/>
      <c r="OUS351" s="221"/>
      <c r="OUT351" s="221"/>
      <c r="OUU351" s="221"/>
      <c r="OUV351" s="221"/>
      <c r="OUW351" s="221"/>
      <c r="OUX351" s="221"/>
      <c r="OUY351" s="221"/>
      <c r="OUZ351" s="221"/>
      <c r="OVA351" s="221"/>
      <c r="OVB351" s="221"/>
      <c r="OVC351" s="221"/>
      <c r="OVD351" s="221"/>
      <c r="OVE351" s="221"/>
      <c r="OVF351" s="221"/>
      <c r="OVG351" s="221"/>
      <c r="OVH351" s="221"/>
      <c r="OVI351" s="221"/>
      <c r="OVJ351" s="221"/>
      <c r="OVK351" s="221"/>
      <c r="OVL351" s="221"/>
      <c r="OVM351" s="221"/>
      <c r="OVN351" s="221"/>
      <c r="OVO351" s="221"/>
      <c r="OVP351" s="221"/>
      <c r="OVQ351" s="221"/>
      <c r="OVR351" s="221"/>
      <c r="OVS351" s="221"/>
      <c r="OVT351" s="221"/>
      <c r="OVU351" s="221"/>
      <c r="OVV351" s="221"/>
      <c r="OVW351" s="221"/>
      <c r="OVX351" s="221"/>
      <c r="OVY351" s="221"/>
      <c r="OVZ351" s="221"/>
      <c r="OWA351" s="221"/>
      <c r="OWB351" s="221"/>
      <c r="OWC351" s="221"/>
      <c r="OWD351" s="221"/>
      <c r="OWE351" s="221"/>
      <c r="OWF351" s="221"/>
      <c r="OWG351" s="221"/>
      <c r="OWH351" s="221"/>
      <c r="OWI351" s="221"/>
      <c r="OWJ351" s="221"/>
      <c r="OWK351" s="221"/>
      <c r="OWL351" s="221"/>
      <c r="OWM351" s="221"/>
      <c r="OWN351" s="221"/>
      <c r="OWO351" s="221"/>
      <c r="OWP351" s="221"/>
      <c r="OWQ351" s="221"/>
      <c r="OWR351" s="221"/>
      <c r="OWS351" s="221"/>
      <c r="OWT351" s="221"/>
      <c r="OWU351" s="221"/>
      <c r="OWV351" s="221"/>
      <c r="OWW351" s="221"/>
      <c r="OWX351" s="221"/>
      <c r="OWY351" s="221"/>
      <c r="OWZ351" s="221"/>
      <c r="OXA351" s="221"/>
      <c r="OXB351" s="221"/>
      <c r="OXC351" s="221"/>
      <c r="OXD351" s="221"/>
      <c r="OXE351" s="221"/>
      <c r="OXF351" s="221"/>
      <c r="OXG351" s="221"/>
      <c r="OXH351" s="221"/>
      <c r="OXI351" s="221"/>
      <c r="OXJ351" s="221"/>
      <c r="OXK351" s="221"/>
      <c r="OXL351" s="221"/>
      <c r="OXM351" s="221"/>
      <c r="OXN351" s="221"/>
      <c r="OXO351" s="221"/>
      <c r="OXP351" s="221"/>
      <c r="OXQ351" s="221"/>
      <c r="OXR351" s="221"/>
      <c r="OXS351" s="221"/>
      <c r="OXT351" s="221"/>
      <c r="OXU351" s="221"/>
      <c r="OXV351" s="221"/>
      <c r="OXW351" s="221"/>
      <c r="OXX351" s="221"/>
      <c r="OXY351" s="221"/>
      <c r="OXZ351" s="221"/>
      <c r="OYA351" s="221"/>
      <c r="OYB351" s="221"/>
      <c r="OYC351" s="221"/>
      <c r="OYD351" s="221"/>
      <c r="OYE351" s="221"/>
      <c r="OYF351" s="221"/>
      <c r="OYG351" s="221"/>
      <c r="OYH351" s="221"/>
      <c r="OYI351" s="221"/>
      <c r="OYJ351" s="221"/>
      <c r="OYK351" s="221"/>
      <c r="OYL351" s="221"/>
      <c r="OYM351" s="221"/>
      <c r="OYN351" s="221"/>
      <c r="OYO351" s="221"/>
      <c r="OYP351" s="221"/>
      <c r="OYQ351" s="221"/>
      <c r="OYR351" s="221"/>
      <c r="OYS351" s="221"/>
      <c r="OYT351" s="221"/>
      <c r="OYU351" s="221"/>
      <c r="OYV351" s="221"/>
      <c r="OYW351" s="221"/>
      <c r="OYX351" s="221"/>
      <c r="OYY351" s="221"/>
      <c r="OYZ351" s="221"/>
      <c r="OZA351" s="221"/>
      <c r="OZB351" s="221"/>
      <c r="OZC351" s="221"/>
      <c r="OZD351" s="221"/>
      <c r="OZE351" s="221"/>
      <c r="OZF351" s="221"/>
      <c r="OZG351" s="221"/>
      <c r="OZH351" s="221"/>
      <c r="OZI351" s="221"/>
      <c r="OZJ351" s="221"/>
      <c r="OZK351" s="221"/>
      <c r="OZL351" s="221"/>
      <c r="OZM351" s="221"/>
      <c r="OZN351" s="221"/>
      <c r="OZO351" s="221"/>
      <c r="OZP351" s="221"/>
      <c r="OZQ351" s="221"/>
      <c r="OZR351" s="221"/>
      <c r="OZS351" s="221"/>
      <c r="OZT351" s="221"/>
      <c r="OZU351" s="221"/>
      <c r="OZV351" s="221"/>
      <c r="OZW351" s="221"/>
      <c r="OZX351" s="221"/>
      <c r="OZY351" s="221"/>
      <c r="OZZ351" s="221"/>
      <c r="PAA351" s="221"/>
      <c r="PAB351" s="221"/>
      <c r="PAC351" s="221"/>
      <c r="PAD351" s="221"/>
      <c r="PAE351" s="221"/>
      <c r="PAF351" s="221"/>
      <c r="PAG351" s="221"/>
      <c r="PAH351" s="221"/>
      <c r="PAI351" s="221"/>
      <c r="PAJ351" s="221"/>
      <c r="PAK351" s="221"/>
      <c r="PAL351" s="221"/>
      <c r="PAM351" s="221"/>
      <c r="PAN351" s="221"/>
      <c r="PAO351" s="221"/>
      <c r="PAP351" s="221"/>
      <c r="PAQ351" s="221"/>
      <c r="PAR351" s="221"/>
      <c r="PAS351" s="221"/>
      <c r="PAT351" s="221"/>
      <c r="PAU351" s="221"/>
      <c r="PAV351" s="221"/>
      <c r="PAW351" s="221"/>
      <c r="PAX351" s="221"/>
      <c r="PAY351" s="221"/>
      <c r="PAZ351" s="221"/>
      <c r="PBA351" s="221"/>
      <c r="PBB351" s="221"/>
      <c r="PBC351" s="221"/>
      <c r="PBD351" s="221"/>
      <c r="PBE351" s="221"/>
      <c r="PBF351" s="221"/>
      <c r="PBG351" s="221"/>
      <c r="PBH351" s="221"/>
      <c r="PBI351" s="221"/>
      <c r="PBJ351" s="221"/>
      <c r="PBK351" s="221"/>
      <c r="PBL351" s="221"/>
      <c r="PBM351" s="221"/>
      <c r="PBN351" s="221"/>
      <c r="PBO351" s="221"/>
      <c r="PBP351" s="221"/>
      <c r="PBQ351" s="221"/>
      <c r="PBR351" s="221"/>
      <c r="PBS351" s="221"/>
      <c r="PBT351" s="221"/>
      <c r="PBU351" s="221"/>
      <c r="PBV351" s="221"/>
      <c r="PBW351" s="221"/>
      <c r="PBX351" s="221"/>
      <c r="PBY351" s="221"/>
      <c r="PBZ351" s="221"/>
      <c r="PCA351" s="221"/>
      <c r="PCB351" s="221"/>
      <c r="PCC351" s="221"/>
      <c r="PCD351" s="221"/>
      <c r="PCE351" s="221"/>
      <c r="PCF351" s="221"/>
      <c r="PCG351" s="221"/>
      <c r="PCH351" s="221"/>
      <c r="PCI351" s="221"/>
      <c r="PCJ351" s="221"/>
      <c r="PCK351" s="221"/>
      <c r="PCL351" s="221"/>
      <c r="PCM351" s="221"/>
      <c r="PCN351" s="221"/>
      <c r="PCO351" s="221"/>
      <c r="PCP351" s="221"/>
      <c r="PCQ351" s="221"/>
      <c r="PCR351" s="221"/>
      <c r="PCS351" s="221"/>
      <c r="PCT351" s="221"/>
      <c r="PCU351" s="221"/>
      <c r="PCV351" s="221"/>
      <c r="PCW351" s="221"/>
      <c r="PCX351" s="221"/>
      <c r="PCY351" s="221"/>
      <c r="PCZ351" s="221"/>
      <c r="PDA351" s="221"/>
      <c r="PDB351" s="221"/>
      <c r="PDC351" s="221"/>
      <c r="PDD351" s="221"/>
      <c r="PDE351" s="221"/>
      <c r="PDF351" s="221"/>
      <c r="PDG351" s="221"/>
      <c r="PDH351" s="221"/>
      <c r="PDI351" s="221"/>
      <c r="PDJ351" s="221"/>
      <c r="PDK351" s="221"/>
      <c r="PDL351" s="221"/>
      <c r="PDM351" s="221"/>
      <c r="PDN351" s="221"/>
      <c r="PDO351" s="221"/>
      <c r="PDP351" s="221"/>
      <c r="PDQ351" s="221"/>
      <c r="PDR351" s="221"/>
      <c r="PDS351" s="221"/>
      <c r="PDT351" s="221"/>
      <c r="PDU351" s="221"/>
      <c r="PDV351" s="221"/>
      <c r="PDW351" s="221"/>
      <c r="PDX351" s="221"/>
      <c r="PDY351" s="221"/>
      <c r="PDZ351" s="221"/>
      <c r="PEA351" s="221"/>
      <c r="PEB351" s="221"/>
      <c r="PEC351" s="221"/>
      <c r="PED351" s="221"/>
      <c r="PEE351" s="221"/>
      <c r="PEF351" s="221"/>
      <c r="PEG351" s="221"/>
      <c r="PEH351" s="221"/>
      <c r="PEI351" s="221"/>
      <c r="PEJ351" s="221"/>
      <c r="PEK351" s="221"/>
      <c r="PEL351" s="221"/>
      <c r="PEM351" s="221"/>
      <c r="PEN351" s="221"/>
      <c r="PEO351" s="221"/>
      <c r="PEP351" s="221"/>
      <c r="PEQ351" s="221"/>
      <c r="PER351" s="221"/>
      <c r="PES351" s="221"/>
      <c r="PET351" s="221"/>
      <c r="PEU351" s="221"/>
      <c r="PEV351" s="221"/>
      <c r="PEW351" s="221"/>
      <c r="PEX351" s="221"/>
      <c r="PEY351" s="221"/>
      <c r="PEZ351" s="221"/>
      <c r="PFA351" s="221"/>
      <c r="PFB351" s="221"/>
      <c r="PFC351" s="221"/>
      <c r="PFD351" s="221"/>
      <c r="PFE351" s="221"/>
      <c r="PFF351" s="221"/>
      <c r="PFG351" s="221"/>
      <c r="PFH351" s="221"/>
      <c r="PFI351" s="221"/>
      <c r="PFJ351" s="221"/>
      <c r="PFK351" s="221"/>
      <c r="PFL351" s="221"/>
      <c r="PFM351" s="221"/>
      <c r="PFN351" s="221"/>
      <c r="PFO351" s="221"/>
      <c r="PFP351" s="221"/>
      <c r="PFQ351" s="221"/>
      <c r="PFR351" s="221"/>
      <c r="PFS351" s="221"/>
      <c r="PFT351" s="221"/>
      <c r="PFU351" s="221"/>
      <c r="PFV351" s="221"/>
      <c r="PFW351" s="221"/>
      <c r="PFX351" s="221"/>
      <c r="PFY351" s="221"/>
      <c r="PFZ351" s="221"/>
      <c r="PGA351" s="221"/>
      <c r="PGB351" s="221"/>
      <c r="PGC351" s="221"/>
      <c r="PGD351" s="221"/>
      <c r="PGE351" s="221"/>
      <c r="PGF351" s="221"/>
      <c r="PGG351" s="221"/>
      <c r="PGH351" s="221"/>
      <c r="PGI351" s="221"/>
      <c r="PGJ351" s="221"/>
      <c r="PGK351" s="221"/>
      <c r="PGL351" s="221"/>
      <c r="PGM351" s="221"/>
      <c r="PGN351" s="221"/>
      <c r="PGO351" s="221"/>
      <c r="PGP351" s="221"/>
      <c r="PGQ351" s="221"/>
      <c r="PGR351" s="221"/>
      <c r="PGS351" s="221"/>
      <c r="PGT351" s="221"/>
      <c r="PGU351" s="221"/>
      <c r="PGV351" s="221"/>
      <c r="PGW351" s="221"/>
      <c r="PGX351" s="221"/>
      <c r="PGY351" s="221"/>
      <c r="PGZ351" s="221"/>
      <c r="PHA351" s="221"/>
      <c r="PHB351" s="221"/>
      <c r="PHC351" s="221"/>
      <c r="PHD351" s="221"/>
      <c r="PHE351" s="221"/>
      <c r="PHF351" s="221"/>
      <c r="PHG351" s="221"/>
      <c r="PHH351" s="221"/>
      <c r="PHI351" s="221"/>
      <c r="PHJ351" s="221"/>
      <c r="PHK351" s="221"/>
      <c r="PHL351" s="221"/>
      <c r="PHM351" s="221"/>
      <c r="PHN351" s="221"/>
      <c r="PHO351" s="221"/>
      <c r="PHP351" s="221"/>
      <c r="PHQ351" s="221"/>
      <c r="PHR351" s="221"/>
      <c r="PHS351" s="221"/>
      <c r="PHT351" s="221"/>
      <c r="PHU351" s="221"/>
      <c r="PHV351" s="221"/>
      <c r="PHW351" s="221"/>
      <c r="PHX351" s="221"/>
      <c r="PHY351" s="221"/>
      <c r="PHZ351" s="221"/>
      <c r="PIA351" s="221"/>
      <c r="PIB351" s="221"/>
      <c r="PIC351" s="221"/>
      <c r="PID351" s="221"/>
      <c r="PIE351" s="221"/>
      <c r="PIF351" s="221"/>
      <c r="PIG351" s="221"/>
      <c r="PIH351" s="221"/>
      <c r="PII351" s="221"/>
      <c r="PIJ351" s="221"/>
      <c r="PIK351" s="221"/>
      <c r="PIL351" s="221"/>
      <c r="PIM351" s="221"/>
      <c r="PIN351" s="221"/>
      <c r="PIO351" s="221"/>
      <c r="PIP351" s="221"/>
      <c r="PIQ351" s="221"/>
      <c r="PIR351" s="221"/>
      <c r="PIS351" s="221"/>
      <c r="PIT351" s="221"/>
      <c r="PIU351" s="221"/>
      <c r="PIV351" s="221"/>
      <c r="PIW351" s="221"/>
      <c r="PIX351" s="221"/>
      <c r="PIY351" s="221"/>
      <c r="PIZ351" s="221"/>
      <c r="PJA351" s="221"/>
      <c r="PJB351" s="221"/>
      <c r="PJC351" s="221"/>
      <c r="PJD351" s="221"/>
      <c r="PJE351" s="221"/>
      <c r="PJF351" s="221"/>
      <c r="PJG351" s="221"/>
      <c r="PJH351" s="221"/>
      <c r="PJI351" s="221"/>
      <c r="PJJ351" s="221"/>
      <c r="PJK351" s="221"/>
      <c r="PJL351" s="221"/>
      <c r="PJM351" s="221"/>
      <c r="PJN351" s="221"/>
      <c r="PJO351" s="221"/>
      <c r="PJP351" s="221"/>
      <c r="PJQ351" s="221"/>
      <c r="PJR351" s="221"/>
      <c r="PJS351" s="221"/>
      <c r="PJT351" s="221"/>
      <c r="PJU351" s="221"/>
      <c r="PJV351" s="221"/>
      <c r="PJW351" s="221"/>
      <c r="PJX351" s="221"/>
      <c r="PJY351" s="221"/>
      <c r="PJZ351" s="221"/>
      <c r="PKA351" s="221"/>
      <c r="PKB351" s="221"/>
      <c r="PKC351" s="221"/>
      <c r="PKD351" s="221"/>
      <c r="PKE351" s="221"/>
      <c r="PKF351" s="221"/>
      <c r="PKG351" s="221"/>
      <c r="PKH351" s="221"/>
      <c r="PKI351" s="221"/>
      <c r="PKJ351" s="221"/>
      <c r="PKK351" s="221"/>
      <c r="PKL351" s="221"/>
      <c r="PKM351" s="221"/>
      <c r="PKN351" s="221"/>
      <c r="PKO351" s="221"/>
      <c r="PKP351" s="221"/>
      <c r="PKQ351" s="221"/>
      <c r="PKR351" s="221"/>
      <c r="PKS351" s="221"/>
      <c r="PKT351" s="221"/>
      <c r="PKU351" s="221"/>
      <c r="PKV351" s="221"/>
      <c r="PKW351" s="221"/>
      <c r="PKX351" s="221"/>
      <c r="PKY351" s="221"/>
      <c r="PKZ351" s="221"/>
      <c r="PLA351" s="221"/>
      <c r="PLB351" s="221"/>
      <c r="PLC351" s="221"/>
      <c r="PLD351" s="221"/>
      <c r="PLE351" s="221"/>
      <c r="PLF351" s="221"/>
      <c r="PLG351" s="221"/>
      <c r="PLH351" s="221"/>
      <c r="PLI351" s="221"/>
      <c r="PLJ351" s="221"/>
      <c r="PLK351" s="221"/>
      <c r="PLL351" s="221"/>
      <c r="PLM351" s="221"/>
      <c r="PLN351" s="221"/>
      <c r="PLO351" s="221"/>
      <c r="PLP351" s="221"/>
      <c r="PLQ351" s="221"/>
      <c r="PLR351" s="221"/>
      <c r="PLS351" s="221"/>
      <c r="PLT351" s="221"/>
      <c r="PLU351" s="221"/>
      <c r="PLV351" s="221"/>
      <c r="PLW351" s="221"/>
      <c r="PLX351" s="221"/>
      <c r="PLY351" s="221"/>
      <c r="PLZ351" s="221"/>
      <c r="PMA351" s="221"/>
      <c r="PMB351" s="221"/>
      <c r="PMC351" s="221"/>
      <c r="PMD351" s="221"/>
      <c r="PME351" s="221"/>
      <c r="PMF351" s="221"/>
      <c r="PMG351" s="221"/>
      <c r="PMH351" s="221"/>
      <c r="PMI351" s="221"/>
      <c r="PMJ351" s="221"/>
      <c r="PMK351" s="221"/>
      <c r="PML351" s="221"/>
      <c r="PMM351" s="221"/>
      <c r="PMN351" s="221"/>
      <c r="PMO351" s="221"/>
      <c r="PMP351" s="221"/>
      <c r="PMQ351" s="221"/>
      <c r="PMR351" s="221"/>
      <c r="PMS351" s="221"/>
      <c r="PMT351" s="221"/>
      <c r="PMU351" s="221"/>
      <c r="PMV351" s="221"/>
      <c r="PMW351" s="221"/>
      <c r="PMX351" s="221"/>
      <c r="PMY351" s="221"/>
      <c r="PMZ351" s="221"/>
      <c r="PNA351" s="221"/>
      <c r="PNB351" s="221"/>
      <c r="PNC351" s="221"/>
      <c r="PND351" s="221"/>
      <c r="PNE351" s="221"/>
      <c r="PNF351" s="221"/>
      <c r="PNG351" s="221"/>
      <c r="PNH351" s="221"/>
      <c r="PNI351" s="221"/>
      <c r="PNJ351" s="221"/>
      <c r="PNK351" s="221"/>
      <c r="PNL351" s="221"/>
      <c r="PNM351" s="221"/>
      <c r="PNN351" s="221"/>
      <c r="PNO351" s="221"/>
      <c r="PNP351" s="221"/>
      <c r="PNQ351" s="221"/>
      <c r="PNR351" s="221"/>
      <c r="PNS351" s="221"/>
      <c r="PNT351" s="221"/>
      <c r="PNU351" s="221"/>
      <c r="PNV351" s="221"/>
      <c r="PNW351" s="221"/>
      <c r="PNX351" s="221"/>
      <c r="PNY351" s="221"/>
      <c r="PNZ351" s="221"/>
      <c r="POA351" s="221"/>
      <c r="POB351" s="221"/>
      <c r="POC351" s="221"/>
      <c r="POD351" s="221"/>
      <c r="POE351" s="221"/>
      <c r="POF351" s="221"/>
      <c r="POG351" s="221"/>
      <c r="POH351" s="221"/>
      <c r="POI351" s="221"/>
      <c r="POJ351" s="221"/>
      <c r="POK351" s="221"/>
      <c r="POL351" s="221"/>
      <c r="POM351" s="221"/>
      <c r="PON351" s="221"/>
      <c r="POO351" s="221"/>
      <c r="POP351" s="221"/>
      <c r="POQ351" s="221"/>
      <c r="POR351" s="221"/>
      <c r="POS351" s="221"/>
      <c r="POT351" s="221"/>
      <c r="POU351" s="221"/>
      <c r="POV351" s="221"/>
      <c r="POW351" s="221"/>
      <c r="POX351" s="221"/>
      <c r="POY351" s="221"/>
      <c r="POZ351" s="221"/>
      <c r="PPA351" s="221"/>
      <c r="PPB351" s="221"/>
      <c r="PPC351" s="221"/>
      <c r="PPD351" s="221"/>
      <c r="PPE351" s="221"/>
      <c r="PPF351" s="221"/>
      <c r="PPG351" s="221"/>
      <c r="PPH351" s="221"/>
      <c r="PPI351" s="221"/>
      <c r="PPJ351" s="221"/>
      <c r="PPK351" s="221"/>
      <c r="PPL351" s="221"/>
      <c r="PPM351" s="221"/>
      <c r="PPN351" s="221"/>
      <c r="PPO351" s="221"/>
      <c r="PPP351" s="221"/>
      <c r="PPQ351" s="221"/>
      <c r="PPR351" s="221"/>
      <c r="PPS351" s="221"/>
      <c r="PPT351" s="221"/>
      <c r="PPU351" s="221"/>
      <c r="PPV351" s="221"/>
      <c r="PPW351" s="221"/>
      <c r="PPX351" s="221"/>
      <c r="PPY351" s="221"/>
      <c r="PPZ351" s="221"/>
      <c r="PQA351" s="221"/>
      <c r="PQB351" s="221"/>
      <c r="PQC351" s="221"/>
      <c r="PQD351" s="221"/>
      <c r="PQE351" s="221"/>
      <c r="PQF351" s="221"/>
      <c r="PQG351" s="221"/>
      <c r="PQH351" s="221"/>
      <c r="PQI351" s="221"/>
      <c r="PQJ351" s="221"/>
      <c r="PQK351" s="221"/>
      <c r="PQL351" s="221"/>
      <c r="PQM351" s="221"/>
      <c r="PQN351" s="221"/>
      <c r="PQO351" s="221"/>
      <c r="PQP351" s="221"/>
      <c r="PQQ351" s="221"/>
      <c r="PQR351" s="221"/>
      <c r="PQS351" s="221"/>
      <c r="PQT351" s="221"/>
      <c r="PQU351" s="221"/>
      <c r="PQV351" s="221"/>
      <c r="PQW351" s="221"/>
      <c r="PQX351" s="221"/>
      <c r="PQY351" s="221"/>
      <c r="PQZ351" s="221"/>
      <c r="PRA351" s="221"/>
      <c r="PRB351" s="221"/>
      <c r="PRC351" s="221"/>
      <c r="PRD351" s="221"/>
      <c r="PRE351" s="221"/>
      <c r="PRF351" s="221"/>
      <c r="PRG351" s="221"/>
      <c r="PRH351" s="221"/>
      <c r="PRI351" s="221"/>
      <c r="PRJ351" s="221"/>
      <c r="PRK351" s="221"/>
      <c r="PRL351" s="221"/>
      <c r="PRM351" s="221"/>
      <c r="PRN351" s="221"/>
      <c r="PRO351" s="221"/>
      <c r="PRP351" s="221"/>
      <c r="PRQ351" s="221"/>
      <c r="PRR351" s="221"/>
      <c r="PRS351" s="221"/>
      <c r="PRT351" s="221"/>
      <c r="PRU351" s="221"/>
      <c r="PRV351" s="221"/>
      <c r="PRW351" s="221"/>
      <c r="PRX351" s="221"/>
      <c r="PRY351" s="221"/>
      <c r="PRZ351" s="221"/>
      <c r="PSA351" s="221"/>
      <c r="PSB351" s="221"/>
      <c r="PSC351" s="221"/>
      <c r="PSD351" s="221"/>
      <c r="PSE351" s="221"/>
      <c r="PSF351" s="221"/>
      <c r="PSG351" s="221"/>
      <c r="PSH351" s="221"/>
      <c r="PSI351" s="221"/>
      <c r="PSJ351" s="221"/>
      <c r="PSK351" s="221"/>
      <c r="PSL351" s="221"/>
      <c r="PSM351" s="221"/>
      <c r="PSN351" s="221"/>
      <c r="PSO351" s="221"/>
      <c r="PSP351" s="221"/>
      <c r="PSQ351" s="221"/>
      <c r="PSR351" s="221"/>
      <c r="PSS351" s="221"/>
      <c r="PST351" s="221"/>
      <c r="PSU351" s="221"/>
      <c r="PSV351" s="221"/>
      <c r="PSW351" s="221"/>
      <c r="PSX351" s="221"/>
      <c r="PSY351" s="221"/>
      <c r="PSZ351" s="221"/>
      <c r="PTA351" s="221"/>
      <c r="PTB351" s="221"/>
      <c r="PTC351" s="221"/>
      <c r="PTD351" s="221"/>
      <c r="PTE351" s="221"/>
      <c r="PTF351" s="221"/>
      <c r="PTG351" s="221"/>
      <c r="PTH351" s="221"/>
      <c r="PTI351" s="221"/>
      <c r="PTJ351" s="221"/>
      <c r="PTK351" s="221"/>
      <c r="PTL351" s="221"/>
      <c r="PTM351" s="221"/>
      <c r="PTN351" s="221"/>
      <c r="PTO351" s="221"/>
      <c r="PTP351" s="221"/>
      <c r="PTQ351" s="221"/>
      <c r="PTR351" s="221"/>
      <c r="PTS351" s="221"/>
      <c r="PTT351" s="221"/>
      <c r="PTU351" s="221"/>
      <c r="PTV351" s="221"/>
      <c r="PTW351" s="221"/>
      <c r="PTX351" s="221"/>
      <c r="PTY351" s="221"/>
      <c r="PTZ351" s="221"/>
      <c r="PUA351" s="221"/>
      <c r="PUB351" s="221"/>
      <c r="PUC351" s="221"/>
      <c r="PUD351" s="221"/>
      <c r="PUE351" s="221"/>
      <c r="PUF351" s="221"/>
      <c r="PUG351" s="221"/>
      <c r="PUH351" s="221"/>
      <c r="PUI351" s="221"/>
      <c r="PUJ351" s="221"/>
      <c r="PUK351" s="221"/>
      <c r="PUL351" s="221"/>
      <c r="PUM351" s="221"/>
      <c r="PUN351" s="221"/>
      <c r="PUO351" s="221"/>
      <c r="PUP351" s="221"/>
      <c r="PUQ351" s="221"/>
      <c r="PUR351" s="221"/>
      <c r="PUS351" s="221"/>
      <c r="PUT351" s="221"/>
      <c r="PUU351" s="221"/>
      <c r="PUV351" s="221"/>
      <c r="PUW351" s="221"/>
      <c r="PUX351" s="221"/>
      <c r="PUY351" s="221"/>
      <c r="PUZ351" s="221"/>
      <c r="PVA351" s="221"/>
      <c r="PVB351" s="221"/>
      <c r="PVC351" s="221"/>
      <c r="PVD351" s="221"/>
      <c r="PVE351" s="221"/>
      <c r="PVF351" s="221"/>
      <c r="PVG351" s="221"/>
      <c r="PVH351" s="221"/>
      <c r="PVI351" s="221"/>
      <c r="PVJ351" s="221"/>
      <c r="PVK351" s="221"/>
      <c r="PVL351" s="221"/>
      <c r="PVM351" s="221"/>
      <c r="PVN351" s="221"/>
      <c r="PVO351" s="221"/>
      <c r="PVP351" s="221"/>
      <c r="PVQ351" s="221"/>
      <c r="PVR351" s="221"/>
      <c r="PVS351" s="221"/>
      <c r="PVT351" s="221"/>
      <c r="PVU351" s="221"/>
      <c r="PVV351" s="221"/>
      <c r="PVW351" s="221"/>
      <c r="PVX351" s="221"/>
      <c r="PVY351" s="221"/>
      <c r="PVZ351" s="221"/>
      <c r="PWA351" s="221"/>
      <c r="PWB351" s="221"/>
      <c r="PWC351" s="221"/>
      <c r="PWD351" s="221"/>
      <c r="PWE351" s="221"/>
      <c r="PWF351" s="221"/>
      <c r="PWG351" s="221"/>
      <c r="PWH351" s="221"/>
      <c r="PWI351" s="221"/>
      <c r="PWJ351" s="221"/>
      <c r="PWK351" s="221"/>
      <c r="PWL351" s="221"/>
      <c r="PWM351" s="221"/>
      <c r="PWN351" s="221"/>
      <c r="PWO351" s="221"/>
      <c r="PWP351" s="221"/>
      <c r="PWQ351" s="221"/>
      <c r="PWR351" s="221"/>
      <c r="PWS351" s="221"/>
      <c r="PWT351" s="221"/>
      <c r="PWU351" s="221"/>
      <c r="PWV351" s="221"/>
      <c r="PWW351" s="221"/>
      <c r="PWX351" s="221"/>
      <c r="PWY351" s="221"/>
      <c r="PWZ351" s="221"/>
      <c r="PXA351" s="221"/>
      <c r="PXB351" s="221"/>
      <c r="PXC351" s="221"/>
      <c r="PXD351" s="221"/>
      <c r="PXE351" s="221"/>
      <c r="PXF351" s="221"/>
      <c r="PXG351" s="221"/>
      <c r="PXH351" s="221"/>
      <c r="PXI351" s="221"/>
      <c r="PXJ351" s="221"/>
      <c r="PXK351" s="221"/>
      <c r="PXL351" s="221"/>
      <c r="PXM351" s="221"/>
      <c r="PXN351" s="221"/>
      <c r="PXO351" s="221"/>
      <c r="PXP351" s="221"/>
      <c r="PXQ351" s="221"/>
      <c r="PXR351" s="221"/>
      <c r="PXS351" s="221"/>
      <c r="PXT351" s="221"/>
      <c r="PXU351" s="221"/>
      <c r="PXV351" s="221"/>
      <c r="PXW351" s="221"/>
      <c r="PXX351" s="221"/>
      <c r="PXY351" s="221"/>
      <c r="PXZ351" s="221"/>
      <c r="PYA351" s="221"/>
      <c r="PYB351" s="221"/>
      <c r="PYC351" s="221"/>
      <c r="PYD351" s="221"/>
      <c r="PYE351" s="221"/>
      <c r="PYF351" s="221"/>
      <c r="PYG351" s="221"/>
      <c r="PYH351" s="221"/>
      <c r="PYI351" s="221"/>
      <c r="PYJ351" s="221"/>
      <c r="PYK351" s="221"/>
      <c r="PYL351" s="221"/>
      <c r="PYM351" s="221"/>
      <c r="PYN351" s="221"/>
      <c r="PYO351" s="221"/>
      <c r="PYP351" s="221"/>
      <c r="PYQ351" s="221"/>
      <c r="PYR351" s="221"/>
      <c r="PYS351" s="221"/>
      <c r="PYT351" s="221"/>
      <c r="PYU351" s="221"/>
      <c r="PYV351" s="221"/>
      <c r="PYW351" s="221"/>
      <c r="PYX351" s="221"/>
      <c r="PYY351" s="221"/>
      <c r="PYZ351" s="221"/>
      <c r="PZA351" s="221"/>
      <c r="PZB351" s="221"/>
      <c r="PZC351" s="221"/>
      <c r="PZD351" s="221"/>
      <c r="PZE351" s="221"/>
      <c r="PZF351" s="221"/>
      <c r="PZG351" s="221"/>
      <c r="PZH351" s="221"/>
      <c r="PZI351" s="221"/>
      <c r="PZJ351" s="221"/>
      <c r="PZK351" s="221"/>
      <c r="PZL351" s="221"/>
      <c r="PZM351" s="221"/>
      <c r="PZN351" s="221"/>
      <c r="PZO351" s="221"/>
      <c r="PZP351" s="221"/>
      <c r="PZQ351" s="221"/>
      <c r="PZR351" s="221"/>
      <c r="PZS351" s="221"/>
      <c r="PZT351" s="221"/>
      <c r="PZU351" s="221"/>
      <c r="PZV351" s="221"/>
      <c r="PZW351" s="221"/>
      <c r="PZX351" s="221"/>
      <c r="PZY351" s="221"/>
      <c r="PZZ351" s="221"/>
      <c r="QAA351" s="221"/>
      <c r="QAB351" s="221"/>
      <c r="QAC351" s="221"/>
      <c r="QAD351" s="221"/>
      <c r="QAE351" s="221"/>
      <c r="QAF351" s="221"/>
      <c r="QAG351" s="221"/>
      <c r="QAH351" s="221"/>
      <c r="QAI351" s="221"/>
      <c r="QAJ351" s="221"/>
      <c r="QAK351" s="221"/>
      <c r="QAL351" s="221"/>
      <c r="QAM351" s="221"/>
      <c r="QAN351" s="221"/>
      <c r="QAO351" s="221"/>
      <c r="QAP351" s="221"/>
      <c r="QAQ351" s="221"/>
      <c r="QAR351" s="221"/>
      <c r="QAS351" s="221"/>
      <c r="QAT351" s="221"/>
      <c r="QAU351" s="221"/>
      <c r="QAV351" s="221"/>
      <c r="QAW351" s="221"/>
      <c r="QAX351" s="221"/>
      <c r="QAY351" s="221"/>
      <c r="QAZ351" s="221"/>
      <c r="QBA351" s="221"/>
      <c r="QBB351" s="221"/>
      <c r="QBC351" s="221"/>
      <c r="QBD351" s="221"/>
      <c r="QBE351" s="221"/>
      <c r="QBF351" s="221"/>
      <c r="QBG351" s="221"/>
      <c r="QBH351" s="221"/>
      <c r="QBI351" s="221"/>
      <c r="QBJ351" s="221"/>
      <c r="QBK351" s="221"/>
      <c r="QBL351" s="221"/>
      <c r="QBM351" s="221"/>
      <c r="QBN351" s="221"/>
      <c r="QBO351" s="221"/>
      <c r="QBP351" s="221"/>
      <c r="QBQ351" s="221"/>
      <c r="QBR351" s="221"/>
      <c r="QBS351" s="221"/>
      <c r="QBT351" s="221"/>
      <c r="QBU351" s="221"/>
      <c r="QBV351" s="221"/>
      <c r="QBW351" s="221"/>
      <c r="QBX351" s="221"/>
      <c r="QBY351" s="221"/>
      <c r="QBZ351" s="221"/>
      <c r="QCA351" s="221"/>
      <c r="QCB351" s="221"/>
      <c r="QCC351" s="221"/>
      <c r="QCD351" s="221"/>
      <c r="QCE351" s="221"/>
      <c r="QCF351" s="221"/>
      <c r="QCG351" s="221"/>
      <c r="QCH351" s="221"/>
      <c r="QCI351" s="221"/>
      <c r="QCJ351" s="221"/>
      <c r="QCK351" s="221"/>
      <c r="QCL351" s="221"/>
      <c r="QCM351" s="221"/>
      <c r="QCN351" s="221"/>
      <c r="QCO351" s="221"/>
      <c r="QCP351" s="221"/>
      <c r="QCQ351" s="221"/>
      <c r="QCR351" s="221"/>
      <c r="QCS351" s="221"/>
      <c r="QCT351" s="221"/>
      <c r="QCU351" s="221"/>
      <c r="QCV351" s="221"/>
      <c r="QCW351" s="221"/>
      <c r="QCX351" s="221"/>
      <c r="QCY351" s="221"/>
      <c r="QCZ351" s="221"/>
      <c r="QDA351" s="221"/>
      <c r="QDB351" s="221"/>
      <c r="QDC351" s="221"/>
      <c r="QDD351" s="221"/>
      <c r="QDE351" s="221"/>
      <c r="QDF351" s="221"/>
      <c r="QDG351" s="221"/>
      <c r="QDH351" s="221"/>
      <c r="QDI351" s="221"/>
      <c r="QDJ351" s="221"/>
      <c r="QDK351" s="221"/>
      <c r="QDL351" s="221"/>
      <c r="QDM351" s="221"/>
      <c r="QDN351" s="221"/>
      <c r="QDO351" s="221"/>
      <c r="QDP351" s="221"/>
      <c r="QDQ351" s="221"/>
      <c r="QDR351" s="221"/>
      <c r="QDS351" s="221"/>
      <c r="QDT351" s="221"/>
      <c r="QDU351" s="221"/>
      <c r="QDV351" s="221"/>
      <c r="QDW351" s="221"/>
      <c r="QDX351" s="221"/>
      <c r="QDY351" s="221"/>
      <c r="QDZ351" s="221"/>
      <c r="QEA351" s="221"/>
      <c r="QEB351" s="221"/>
      <c r="QEC351" s="221"/>
      <c r="QED351" s="221"/>
      <c r="QEE351" s="221"/>
      <c r="QEF351" s="221"/>
      <c r="QEG351" s="221"/>
      <c r="QEH351" s="221"/>
      <c r="QEI351" s="221"/>
      <c r="QEJ351" s="221"/>
      <c r="QEK351" s="221"/>
      <c r="QEL351" s="221"/>
      <c r="QEM351" s="221"/>
      <c r="QEN351" s="221"/>
      <c r="QEO351" s="221"/>
      <c r="QEP351" s="221"/>
      <c r="QEQ351" s="221"/>
      <c r="QER351" s="221"/>
      <c r="QES351" s="221"/>
      <c r="QET351" s="221"/>
      <c r="QEU351" s="221"/>
      <c r="QEV351" s="221"/>
      <c r="QEW351" s="221"/>
      <c r="QEX351" s="221"/>
      <c r="QEY351" s="221"/>
      <c r="QEZ351" s="221"/>
      <c r="QFA351" s="221"/>
      <c r="QFB351" s="221"/>
      <c r="QFC351" s="221"/>
      <c r="QFD351" s="221"/>
      <c r="QFE351" s="221"/>
      <c r="QFF351" s="221"/>
      <c r="QFG351" s="221"/>
      <c r="QFH351" s="221"/>
      <c r="QFI351" s="221"/>
      <c r="QFJ351" s="221"/>
      <c r="QFK351" s="221"/>
      <c r="QFL351" s="221"/>
      <c r="QFM351" s="221"/>
      <c r="QFN351" s="221"/>
      <c r="QFO351" s="221"/>
      <c r="QFP351" s="221"/>
      <c r="QFQ351" s="221"/>
      <c r="QFR351" s="221"/>
      <c r="QFS351" s="221"/>
      <c r="QFT351" s="221"/>
      <c r="QFU351" s="221"/>
      <c r="QFV351" s="221"/>
      <c r="QFW351" s="221"/>
      <c r="QFX351" s="221"/>
      <c r="QFY351" s="221"/>
      <c r="QFZ351" s="221"/>
      <c r="QGA351" s="221"/>
      <c r="QGB351" s="221"/>
      <c r="QGC351" s="221"/>
      <c r="QGD351" s="221"/>
      <c r="QGE351" s="221"/>
      <c r="QGF351" s="221"/>
      <c r="QGG351" s="221"/>
      <c r="QGH351" s="221"/>
      <c r="QGI351" s="221"/>
      <c r="QGJ351" s="221"/>
      <c r="QGK351" s="221"/>
      <c r="QGL351" s="221"/>
      <c r="QGM351" s="221"/>
      <c r="QGN351" s="221"/>
      <c r="QGO351" s="221"/>
      <c r="QGP351" s="221"/>
      <c r="QGQ351" s="221"/>
      <c r="QGR351" s="221"/>
      <c r="QGS351" s="221"/>
      <c r="QGT351" s="221"/>
      <c r="QGU351" s="221"/>
      <c r="QGV351" s="221"/>
      <c r="QGW351" s="221"/>
      <c r="QGX351" s="221"/>
      <c r="QGY351" s="221"/>
      <c r="QGZ351" s="221"/>
      <c r="QHA351" s="221"/>
      <c r="QHB351" s="221"/>
      <c r="QHC351" s="221"/>
      <c r="QHD351" s="221"/>
      <c r="QHE351" s="221"/>
      <c r="QHF351" s="221"/>
      <c r="QHG351" s="221"/>
      <c r="QHH351" s="221"/>
      <c r="QHI351" s="221"/>
      <c r="QHJ351" s="221"/>
      <c r="QHK351" s="221"/>
      <c r="QHL351" s="221"/>
      <c r="QHM351" s="221"/>
      <c r="QHN351" s="221"/>
      <c r="QHO351" s="221"/>
      <c r="QHP351" s="221"/>
      <c r="QHQ351" s="221"/>
      <c r="QHR351" s="221"/>
      <c r="QHS351" s="221"/>
      <c r="QHT351" s="221"/>
      <c r="QHU351" s="221"/>
      <c r="QHV351" s="221"/>
      <c r="QHW351" s="221"/>
      <c r="QHX351" s="221"/>
      <c r="QHY351" s="221"/>
      <c r="QHZ351" s="221"/>
      <c r="QIA351" s="221"/>
      <c r="QIB351" s="221"/>
      <c r="QIC351" s="221"/>
      <c r="QID351" s="221"/>
      <c r="QIE351" s="221"/>
      <c r="QIF351" s="221"/>
      <c r="QIG351" s="221"/>
      <c r="QIH351" s="221"/>
      <c r="QII351" s="221"/>
      <c r="QIJ351" s="221"/>
      <c r="QIK351" s="221"/>
      <c r="QIL351" s="221"/>
      <c r="QIM351" s="221"/>
      <c r="QIN351" s="221"/>
      <c r="QIO351" s="221"/>
      <c r="QIP351" s="221"/>
      <c r="QIQ351" s="221"/>
      <c r="QIR351" s="221"/>
      <c r="QIS351" s="221"/>
      <c r="QIT351" s="221"/>
      <c r="QIU351" s="221"/>
      <c r="QIV351" s="221"/>
      <c r="QIW351" s="221"/>
      <c r="QIX351" s="221"/>
      <c r="QIY351" s="221"/>
      <c r="QIZ351" s="221"/>
      <c r="QJA351" s="221"/>
      <c r="QJB351" s="221"/>
      <c r="QJC351" s="221"/>
      <c r="QJD351" s="221"/>
      <c r="QJE351" s="221"/>
      <c r="QJF351" s="221"/>
      <c r="QJG351" s="221"/>
      <c r="QJH351" s="221"/>
      <c r="QJI351" s="221"/>
      <c r="QJJ351" s="221"/>
      <c r="QJK351" s="221"/>
      <c r="QJL351" s="221"/>
      <c r="QJM351" s="221"/>
      <c r="QJN351" s="221"/>
      <c r="QJO351" s="221"/>
      <c r="QJP351" s="221"/>
      <c r="QJQ351" s="221"/>
      <c r="QJR351" s="221"/>
      <c r="QJS351" s="221"/>
      <c r="QJT351" s="221"/>
      <c r="QJU351" s="221"/>
      <c r="QJV351" s="221"/>
      <c r="QJW351" s="221"/>
      <c r="QJX351" s="221"/>
      <c r="QJY351" s="221"/>
      <c r="QJZ351" s="221"/>
      <c r="QKA351" s="221"/>
      <c r="QKB351" s="221"/>
      <c r="QKC351" s="221"/>
      <c r="QKD351" s="221"/>
      <c r="QKE351" s="221"/>
      <c r="QKF351" s="221"/>
      <c r="QKG351" s="221"/>
      <c r="QKH351" s="221"/>
      <c r="QKI351" s="221"/>
      <c r="QKJ351" s="221"/>
      <c r="QKK351" s="221"/>
      <c r="QKL351" s="221"/>
      <c r="QKM351" s="221"/>
      <c r="QKN351" s="221"/>
      <c r="QKO351" s="221"/>
      <c r="QKP351" s="221"/>
      <c r="QKQ351" s="221"/>
      <c r="QKR351" s="221"/>
      <c r="QKS351" s="221"/>
      <c r="QKT351" s="221"/>
      <c r="QKU351" s="221"/>
      <c r="QKV351" s="221"/>
      <c r="QKW351" s="221"/>
      <c r="QKX351" s="221"/>
      <c r="QKY351" s="221"/>
      <c r="QKZ351" s="221"/>
      <c r="QLA351" s="221"/>
      <c r="QLB351" s="221"/>
      <c r="QLC351" s="221"/>
      <c r="QLD351" s="221"/>
      <c r="QLE351" s="221"/>
      <c r="QLF351" s="221"/>
      <c r="QLG351" s="221"/>
      <c r="QLH351" s="221"/>
      <c r="QLI351" s="221"/>
      <c r="QLJ351" s="221"/>
      <c r="QLK351" s="221"/>
      <c r="QLL351" s="221"/>
      <c r="QLM351" s="221"/>
      <c r="QLN351" s="221"/>
      <c r="QLO351" s="221"/>
      <c r="QLP351" s="221"/>
      <c r="QLQ351" s="221"/>
      <c r="QLR351" s="221"/>
      <c r="QLS351" s="221"/>
      <c r="QLT351" s="221"/>
      <c r="QLU351" s="221"/>
      <c r="QLV351" s="221"/>
      <c r="QLW351" s="221"/>
      <c r="QLX351" s="221"/>
      <c r="QLY351" s="221"/>
      <c r="QLZ351" s="221"/>
      <c r="QMA351" s="221"/>
      <c r="QMB351" s="221"/>
      <c r="QMC351" s="221"/>
      <c r="QMD351" s="221"/>
      <c r="QME351" s="221"/>
      <c r="QMF351" s="221"/>
      <c r="QMG351" s="221"/>
      <c r="QMH351" s="221"/>
      <c r="QMI351" s="221"/>
      <c r="QMJ351" s="221"/>
      <c r="QMK351" s="221"/>
      <c r="QML351" s="221"/>
      <c r="QMM351" s="221"/>
      <c r="QMN351" s="221"/>
      <c r="QMO351" s="221"/>
      <c r="QMP351" s="221"/>
      <c r="QMQ351" s="221"/>
      <c r="QMR351" s="221"/>
      <c r="QMS351" s="221"/>
      <c r="QMT351" s="221"/>
      <c r="QMU351" s="221"/>
      <c r="QMV351" s="221"/>
      <c r="QMW351" s="221"/>
      <c r="QMX351" s="221"/>
      <c r="QMY351" s="221"/>
      <c r="QMZ351" s="221"/>
      <c r="QNA351" s="221"/>
      <c r="QNB351" s="221"/>
      <c r="QNC351" s="221"/>
      <c r="QND351" s="221"/>
      <c r="QNE351" s="221"/>
      <c r="QNF351" s="221"/>
      <c r="QNG351" s="221"/>
      <c r="QNH351" s="221"/>
      <c r="QNI351" s="221"/>
      <c r="QNJ351" s="221"/>
      <c r="QNK351" s="221"/>
      <c r="QNL351" s="221"/>
      <c r="QNM351" s="221"/>
      <c r="QNN351" s="221"/>
      <c r="QNO351" s="221"/>
      <c r="QNP351" s="221"/>
      <c r="QNQ351" s="221"/>
      <c r="QNR351" s="221"/>
      <c r="QNS351" s="221"/>
      <c r="QNT351" s="221"/>
      <c r="QNU351" s="221"/>
      <c r="QNV351" s="221"/>
      <c r="QNW351" s="221"/>
      <c r="QNX351" s="221"/>
      <c r="QNY351" s="221"/>
      <c r="QNZ351" s="221"/>
      <c r="QOA351" s="221"/>
      <c r="QOB351" s="221"/>
      <c r="QOC351" s="221"/>
      <c r="QOD351" s="221"/>
      <c r="QOE351" s="221"/>
      <c r="QOF351" s="221"/>
      <c r="QOG351" s="221"/>
      <c r="QOH351" s="221"/>
      <c r="QOI351" s="221"/>
      <c r="QOJ351" s="221"/>
      <c r="QOK351" s="221"/>
      <c r="QOL351" s="221"/>
      <c r="QOM351" s="221"/>
      <c r="QON351" s="221"/>
      <c r="QOO351" s="221"/>
      <c r="QOP351" s="221"/>
      <c r="QOQ351" s="221"/>
      <c r="QOR351" s="221"/>
      <c r="QOS351" s="221"/>
      <c r="QOT351" s="221"/>
      <c r="QOU351" s="221"/>
      <c r="QOV351" s="221"/>
      <c r="QOW351" s="221"/>
      <c r="QOX351" s="221"/>
      <c r="QOY351" s="221"/>
      <c r="QOZ351" s="221"/>
      <c r="QPA351" s="221"/>
      <c r="QPB351" s="221"/>
      <c r="QPC351" s="221"/>
      <c r="QPD351" s="221"/>
      <c r="QPE351" s="221"/>
      <c r="QPF351" s="221"/>
      <c r="QPG351" s="221"/>
      <c r="QPH351" s="221"/>
      <c r="QPI351" s="221"/>
      <c r="QPJ351" s="221"/>
      <c r="QPK351" s="221"/>
      <c r="QPL351" s="221"/>
      <c r="QPM351" s="221"/>
      <c r="QPN351" s="221"/>
      <c r="QPO351" s="221"/>
      <c r="QPP351" s="221"/>
      <c r="QPQ351" s="221"/>
      <c r="QPR351" s="221"/>
      <c r="QPS351" s="221"/>
      <c r="QPT351" s="221"/>
      <c r="QPU351" s="221"/>
      <c r="QPV351" s="221"/>
      <c r="QPW351" s="221"/>
      <c r="QPX351" s="221"/>
      <c r="QPY351" s="221"/>
      <c r="QPZ351" s="221"/>
      <c r="QQA351" s="221"/>
      <c r="QQB351" s="221"/>
      <c r="QQC351" s="221"/>
      <c r="QQD351" s="221"/>
      <c r="QQE351" s="221"/>
      <c r="QQF351" s="221"/>
      <c r="QQG351" s="221"/>
      <c r="QQH351" s="221"/>
      <c r="QQI351" s="221"/>
      <c r="QQJ351" s="221"/>
      <c r="QQK351" s="221"/>
      <c r="QQL351" s="221"/>
      <c r="QQM351" s="221"/>
      <c r="QQN351" s="221"/>
      <c r="QQO351" s="221"/>
      <c r="QQP351" s="221"/>
      <c r="QQQ351" s="221"/>
      <c r="QQR351" s="221"/>
      <c r="QQS351" s="221"/>
      <c r="QQT351" s="221"/>
      <c r="QQU351" s="221"/>
      <c r="QQV351" s="221"/>
      <c r="QQW351" s="221"/>
      <c r="QQX351" s="221"/>
      <c r="QQY351" s="221"/>
      <c r="QQZ351" s="221"/>
      <c r="QRA351" s="221"/>
      <c r="QRB351" s="221"/>
      <c r="QRC351" s="221"/>
      <c r="QRD351" s="221"/>
      <c r="QRE351" s="221"/>
      <c r="QRF351" s="221"/>
      <c r="QRG351" s="221"/>
      <c r="QRH351" s="221"/>
      <c r="QRI351" s="221"/>
      <c r="QRJ351" s="221"/>
      <c r="QRK351" s="221"/>
      <c r="QRL351" s="221"/>
      <c r="QRM351" s="221"/>
      <c r="QRN351" s="221"/>
      <c r="QRO351" s="221"/>
      <c r="QRP351" s="221"/>
      <c r="QRQ351" s="221"/>
      <c r="QRR351" s="221"/>
      <c r="QRS351" s="221"/>
      <c r="QRT351" s="221"/>
      <c r="QRU351" s="221"/>
      <c r="QRV351" s="221"/>
      <c r="QRW351" s="221"/>
      <c r="QRX351" s="221"/>
      <c r="QRY351" s="221"/>
      <c r="QRZ351" s="221"/>
      <c r="QSA351" s="221"/>
      <c r="QSB351" s="221"/>
      <c r="QSC351" s="221"/>
      <c r="QSD351" s="221"/>
      <c r="QSE351" s="221"/>
      <c r="QSF351" s="221"/>
      <c r="QSG351" s="221"/>
      <c r="QSH351" s="221"/>
      <c r="QSI351" s="221"/>
      <c r="QSJ351" s="221"/>
      <c r="QSK351" s="221"/>
      <c r="QSL351" s="221"/>
      <c r="QSM351" s="221"/>
      <c r="QSN351" s="221"/>
      <c r="QSO351" s="221"/>
      <c r="QSP351" s="221"/>
      <c r="QSQ351" s="221"/>
      <c r="QSR351" s="221"/>
      <c r="QSS351" s="221"/>
      <c r="QST351" s="221"/>
      <c r="QSU351" s="221"/>
      <c r="QSV351" s="221"/>
      <c r="QSW351" s="221"/>
      <c r="QSX351" s="221"/>
      <c r="QSY351" s="221"/>
      <c r="QSZ351" s="221"/>
      <c r="QTA351" s="221"/>
      <c r="QTB351" s="221"/>
      <c r="QTC351" s="221"/>
      <c r="QTD351" s="221"/>
      <c r="QTE351" s="221"/>
      <c r="QTF351" s="221"/>
      <c r="QTG351" s="221"/>
      <c r="QTH351" s="221"/>
      <c r="QTI351" s="221"/>
      <c r="QTJ351" s="221"/>
      <c r="QTK351" s="221"/>
      <c r="QTL351" s="221"/>
      <c r="QTM351" s="221"/>
      <c r="QTN351" s="221"/>
      <c r="QTO351" s="221"/>
      <c r="QTP351" s="221"/>
      <c r="QTQ351" s="221"/>
      <c r="QTR351" s="221"/>
      <c r="QTS351" s="221"/>
      <c r="QTT351" s="221"/>
      <c r="QTU351" s="221"/>
      <c r="QTV351" s="221"/>
      <c r="QTW351" s="221"/>
      <c r="QTX351" s="221"/>
      <c r="QTY351" s="221"/>
      <c r="QTZ351" s="221"/>
      <c r="QUA351" s="221"/>
      <c r="QUB351" s="221"/>
      <c r="QUC351" s="221"/>
      <c r="QUD351" s="221"/>
      <c r="QUE351" s="221"/>
      <c r="QUF351" s="221"/>
      <c r="QUG351" s="221"/>
      <c r="QUH351" s="221"/>
      <c r="QUI351" s="221"/>
      <c r="QUJ351" s="221"/>
      <c r="QUK351" s="221"/>
      <c r="QUL351" s="221"/>
      <c r="QUM351" s="221"/>
      <c r="QUN351" s="221"/>
      <c r="QUO351" s="221"/>
      <c r="QUP351" s="221"/>
      <c r="QUQ351" s="221"/>
      <c r="QUR351" s="221"/>
      <c r="QUS351" s="221"/>
      <c r="QUT351" s="221"/>
      <c r="QUU351" s="221"/>
      <c r="QUV351" s="221"/>
      <c r="QUW351" s="221"/>
      <c r="QUX351" s="221"/>
      <c r="QUY351" s="221"/>
      <c r="QUZ351" s="221"/>
      <c r="QVA351" s="221"/>
      <c r="QVB351" s="221"/>
      <c r="QVC351" s="221"/>
      <c r="QVD351" s="221"/>
      <c r="QVE351" s="221"/>
      <c r="QVF351" s="221"/>
      <c r="QVG351" s="221"/>
      <c r="QVH351" s="221"/>
      <c r="QVI351" s="221"/>
      <c r="QVJ351" s="221"/>
      <c r="QVK351" s="221"/>
      <c r="QVL351" s="221"/>
      <c r="QVM351" s="221"/>
      <c r="QVN351" s="221"/>
      <c r="QVO351" s="221"/>
      <c r="QVP351" s="221"/>
      <c r="QVQ351" s="221"/>
      <c r="QVR351" s="221"/>
      <c r="QVS351" s="221"/>
      <c r="QVT351" s="221"/>
      <c r="QVU351" s="221"/>
      <c r="QVV351" s="221"/>
      <c r="QVW351" s="221"/>
      <c r="QVX351" s="221"/>
      <c r="QVY351" s="221"/>
      <c r="QVZ351" s="221"/>
      <c r="QWA351" s="221"/>
      <c r="QWB351" s="221"/>
      <c r="QWC351" s="221"/>
      <c r="QWD351" s="221"/>
      <c r="QWE351" s="221"/>
      <c r="QWF351" s="221"/>
      <c r="QWG351" s="221"/>
      <c r="QWH351" s="221"/>
      <c r="QWI351" s="221"/>
      <c r="QWJ351" s="221"/>
      <c r="QWK351" s="221"/>
      <c r="QWL351" s="221"/>
      <c r="QWM351" s="221"/>
      <c r="QWN351" s="221"/>
      <c r="QWO351" s="221"/>
      <c r="QWP351" s="221"/>
      <c r="QWQ351" s="221"/>
      <c r="QWR351" s="221"/>
      <c r="QWS351" s="221"/>
      <c r="QWT351" s="221"/>
      <c r="QWU351" s="221"/>
      <c r="QWV351" s="221"/>
      <c r="QWW351" s="221"/>
      <c r="QWX351" s="221"/>
      <c r="QWY351" s="221"/>
      <c r="QWZ351" s="221"/>
      <c r="QXA351" s="221"/>
      <c r="QXB351" s="221"/>
      <c r="QXC351" s="221"/>
      <c r="QXD351" s="221"/>
      <c r="QXE351" s="221"/>
      <c r="QXF351" s="221"/>
      <c r="QXG351" s="221"/>
      <c r="QXH351" s="221"/>
      <c r="QXI351" s="221"/>
      <c r="QXJ351" s="221"/>
      <c r="QXK351" s="221"/>
      <c r="QXL351" s="221"/>
      <c r="QXM351" s="221"/>
      <c r="QXN351" s="221"/>
      <c r="QXO351" s="221"/>
      <c r="QXP351" s="221"/>
      <c r="QXQ351" s="221"/>
      <c r="QXR351" s="221"/>
      <c r="QXS351" s="221"/>
      <c r="QXT351" s="221"/>
      <c r="QXU351" s="221"/>
      <c r="QXV351" s="221"/>
      <c r="QXW351" s="221"/>
      <c r="QXX351" s="221"/>
      <c r="QXY351" s="221"/>
      <c r="QXZ351" s="221"/>
      <c r="QYA351" s="221"/>
      <c r="QYB351" s="221"/>
      <c r="QYC351" s="221"/>
      <c r="QYD351" s="221"/>
      <c r="QYE351" s="221"/>
      <c r="QYF351" s="221"/>
      <c r="QYG351" s="221"/>
      <c r="QYH351" s="221"/>
      <c r="QYI351" s="221"/>
      <c r="QYJ351" s="221"/>
      <c r="QYK351" s="221"/>
      <c r="QYL351" s="221"/>
      <c r="QYM351" s="221"/>
      <c r="QYN351" s="221"/>
      <c r="QYO351" s="221"/>
      <c r="QYP351" s="221"/>
      <c r="QYQ351" s="221"/>
      <c r="QYR351" s="221"/>
      <c r="QYS351" s="221"/>
      <c r="QYT351" s="221"/>
      <c r="QYU351" s="221"/>
      <c r="QYV351" s="221"/>
      <c r="QYW351" s="221"/>
      <c r="QYX351" s="221"/>
      <c r="QYY351" s="221"/>
      <c r="QYZ351" s="221"/>
      <c r="QZA351" s="221"/>
      <c r="QZB351" s="221"/>
      <c r="QZC351" s="221"/>
      <c r="QZD351" s="221"/>
      <c r="QZE351" s="221"/>
      <c r="QZF351" s="221"/>
      <c r="QZG351" s="221"/>
      <c r="QZH351" s="221"/>
      <c r="QZI351" s="221"/>
      <c r="QZJ351" s="221"/>
      <c r="QZK351" s="221"/>
      <c r="QZL351" s="221"/>
      <c r="QZM351" s="221"/>
      <c r="QZN351" s="221"/>
      <c r="QZO351" s="221"/>
      <c r="QZP351" s="221"/>
      <c r="QZQ351" s="221"/>
      <c r="QZR351" s="221"/>
      <c r="QZS351" s="221"/>
      <c r="QZT351" s="221"/>
      <c r="QZU351" s="221"/>
      <c r="QZV351" s="221"/>
      <c r="QZW351" s="221"/>
      <c r="QZX351" s="221"/>
      <c r="QZY351" s="221"/>
      <c r="QZZ351" s="221"/>
      <c r="RAA351" s="221"/>
      <c r="RAB351" s="221"/>
      <c r="RAC351" s="221"/>
      <c r="RAD351" s="221"/>
      <c r="RAE351" s="221"/>
      <c r="RAF351" s="221"/>
      <c r="RAG351" s="221"/>
      <c r="RAH351" s="221"/>
      <c r="RAI351" s="221"/>
      <c r="RAJ351" s="221"/>
      <c r="RAK351" s="221"/>
      <c r="RAL351" s="221"/>
      <c r="RAM351" s="221"/>
      <c r="RAN351" s="221"/>
      <c r="RAO351" s="221"/>
      <c r="RAP351" s="221"/>
      <c r="RAQ351" s="221"/>
      <c r="RAR351" s="221"/>
      <c r="RAS351" s="221"/>
      <c r="RAT351" s="221"/>
      <c r="RAU351" s="221"/>
      <c r="RAV351" s="221"/>
      <c r="RAW351" s="221"/>
      <c r="RAX351" s="221"/>
      <c r="RAY351" s="221"/>
      <c r="RAZ351" s="221"/>
      <c r="RBA351" s="221"/>
      <c r="RBB351" s="221"/>
      <c r="RBC351" s="221"/>
      <c r="RBD351" s="221"/>
      <c r="RBE351" s="221"/>
      <c r="RBF351" s="221"/>
      <c r="RBG351" s="221"/>
      <c r="RBH351" s="221"/>
      <c r="RBI351" s="221"/>
      <c r="RBJ351" s="221"/>
      <c r="RBK351" s="221"/>
      <c r="RBL351" s="221"/>
      <c r="RBM351" s="221"/>
      <c r="RBN351" s="221"/>
      <c r="RBO351" s="221"/>
      <c r="RBP351" s="221"/>
      <c r="RBQ351" s="221"/>
      <c r="RBR351" s="221"/>
      <c r="RBS351" s="221"/>
      <c r="RBT351" s="221"/>
      <c r="RBU351" s="221"/>
      <c r="RBV351" s="221"/>
      <c r="RBW351" s="221"/>
      <c r="RBX351" s="221"/>
      <c r="RBY351" s="221"/>
      <c r="RBZ351" s="221"/>
      <c r="RCA351" s="221"/>
      <c r="RCB351" s="221"/>
      <c r="RCC351" s="221"/>
      <c r="RCD351" s="221"/>
      <c r="RCE351" s="221"/>
      <c r="RCF351" s="221"/>
      <c r="RCG351" s="221"/>
      <c r="RCH351" s="221"/>
      <c r="RCI351" s="221"/>
      <c r="RCJ351" s="221"/>
      <c r="RCK351" s="221"/>
      <c r="RCL351" s="221"/>
      <c r="RCM351" s="221"/>
      <c r="RCN351" s="221"/>
      <c r="RCO351" s="221"/>
      <c r="RCP351" s="221"/>
      <c r="RCQ351" s="221"/>
      <c r="RCR351" s="221"/>
      <c r="RCS351" s="221"/>
      <c r="RCT351" s="221"/>
      <c r="RCU351" s="221"/>
      <c r="RCV351" s="221"/>
      <c r="RCW351" s="221"/>
      <c r="RCX351" s="221"/>
      <c r="RCY351" s="221"/>
      <c r="RCZ351" s="221"/>
      <c r="RDA351" s="221"/>
      <c r="RDB351" s="221"/>
      <c r="RDC351" s="221"/>
      <c r="RDD351" s="221"/>
      <c r="RDE351" s="221"/>
      <c r="RDF351" s="221"/>
      <c r="RDG351" s="221"/>
      <c r="RDH351" s="221"/>
      <c r="RDI351" s="221"/>
      <c r="RDJ351" s="221"/>
      <c r="RDK351" s="221"/>
      <c r="RDL351" s="221"/>
      <c r="RDM351" s="221"/>
      <c r="RDN351" s="221"/>
      <c r="RDO351" s="221"/>
      <c r="RDP351" s="221"/>
      <c r="RDQ351" s="221"/>
      <c r="RDR351" s="221"/>
      <c r="RDS351" s="221"/>
      <c r="RDT351" s="221"/>
      <c r="RDU351" s="221"/>
      <c r="RDV351" s="221"/>
      <c r="RDW351" s="221"/>
      <c r="RDX351" s="221"/>
      <c r="RDY351" s="221"/>
      <c r="RDZ351" s="221"/>
      <c r="REA351" s="221"/>
      <c r="REB351" s="221"/>
      <c r="REC351" s="221"/>
      <c r="RED351" s="221"/>
      <c r="REE351" s="221"/>
      <c r="REF351" s="221"/>
      <c r="REG351" s="221"/>
      <c r="REH351" s="221"/>
      <c r="REI351" s="221"/>
      <c r="REJ351" s="221"/>
      <c r="REK351" s="221"/>
      <c r="REL351" s="221"/>
      <c r="REM351" s="221"/>
      <c r="REN351" s="221"/>
      <c r="REO351" s="221"/>
      <c r="REP351" s="221"/>
      <c r="REQ351" s="221"/>
      <c r="RER351" s="221"/>
      <c r="RES351" s="221"/>
      <c r="RET351" s="221"/>
      <c r="REU351" s="221"/>
      <c r="REV351" s="221"/>
      <c r="REW351" s="221"/>
      <c r="REX351" s="221"/>
      <c r="REY351" s="221"/>
      <c r="REZ351" s="221"/>
      <c r="RFA351" s="221"/>
      <c r="RFB351" s="221"/>
      <c r="RFC351" s="221"/>
      <c r="RFD351" s="221"/>
      <c r="RFE351" s="221"/>
      <c r="RFF351" s="221"/>
      <c r="RFG351" s="221"/>
      <c r="RFH351" s="221"/>
      <c r="RFI351" s="221"/>
      <c r="RFJ351" s="221"/>
      <c r="RFK351" s="221"/>
      <c r="RFL351" s="221"/>
      <c r="RFM351" s="221"/>
      <c r="RFN351" s="221"/>
      <c r="RFO351" s="221"/>
      <c r="RFP351" s="221"/>
      <c r="RFQ351" s="221"/>
      <c r="RFR351" s="221"/>
      <c r="RFS351" s="221"/>
      <c r="RFT351" s="221"/>
      <c r="RFU351" s="221"/>
      <c r="RFV351" s="221"/>
      <c r="RFW351" s="221"/>
      <c r="RFX351" s="221"/>
      <c r="RFY351" s="221"/>
      <c r="RFZ351" s="221"/>
      <c r="RGA351" s="221"/>
      <c r="RGB351" s="221"/>
      <c r="RGC351" s="221"/>
      <c r="RGD351" s="221"/>
      <c r="RGE351" s="221"/>
      <c r="RGF351" s="221"/>
      <c r="RGG351" s="221"/>
      <c r="RGH351" s="221"/>
      <c r="RGI351" s="221"/>
      <c r="RGJ351" s="221"/>
      <c r="RGK351" s="221"/>
      <c r="RGL351" s="221"/>
      <c r="RGM351" s="221"/>
      <c r="RGN351" s="221"/>
      <c r="RGO351" s="221"/>
      <c r="RGP351" s="221"/>
      <c r="RGQ351" s="221"/>
      <c r="RGR351" s="221"/>
      <c r="RGS351" s="221"/>
      <c r="RGT351" s="221"/>
      <c r="RGU351" s="221"/>
      <c r="RGV351" s="221"/>
      <c r="RGW351" s="221"/>
      <c r="RGX351" s="221"/>
      <c r="RGY351" s="221"/>
      <c r="RGZ351" s="221"/>
      <c r="RHA351" s="221"/>
      <c r="RHB351" s="221"/>
      <c r="RHC351" s="221"/>
      <c r="RHD351" s="221"/>
      <c r="RHE351" s="221"/>
      <c r="RHF351" s="221"/>
      <c r="RHG351" s="221"/>
      <c r="RHH351" s="221"/>
      <c r="RHI351" s="221"/>
      <c r="RHJ351" s="221"/>
      <c r="RHK351" s="221"/>
      <c r="RHL351" s="221"/>
      <c r="RHM351" s="221"/>
      <c r="RHN351" s="221"/>
      <c r="RHO351" s="221"/>
      <c r="RHP351" s="221"/>
      <c r="RHQ351" s="221"/>
      <c r="RHR351" s="221"/>
      <c r="RHS351" s="221"/>
      <c r="RHT351" s="221"/>
      <c r="RHU351" s="221"/>
      <c r="RHV351" s="221"/>
      <c r="RHW351" s="221"/>
      <c r="RHX351" s="221"/>
      <c r="RHY351" s="221"/>
      <c r="RHZ351" s="221"/>
      <c r="RIA351" s="221"/>
      <c r="RIB351" s="221"/>
      <c r="RIC351" s="221"/>
      <c r="RID351" s="221"/>
      <c r="RIE351" s="221"/>
      <c r="RIF351" s="221"/>
      <c r="RIG351" s="221"/>
      <c r="RIH351" s="221"/>
      <c r="RII351" s="221"/>
      <c r="RIJ351" s="221"/>
      <c r="RIK351" s="221"/>
      <c r="RIL351" s="221"/>
      <c r="RIM351" s="221"/>
      <c r="RIN351" s="221"/>
      <c r="RIO351" s="221"/>
      <c r="RIP351" s="221"/>
      <c r="RIQ351" s="221"/>
      <c r="RIR351" s="221"/>
      <c r="RIS351" s="221"/>
      <c r="RIT351" s="221"/>
      <c r="RIU351" s="221"/>
      <c r="RIV351" s="221"/>
      <c r="RIW351" s="221"/>
      <c r="RIX351" s="221"/>
      <c r="RIY351" s="221"/>
      <c r="RIZ351" s="221"/>
      <c r="RJA351" s="221"/>
      <c r="RJB351" s="221"/>
      <c r="RJC351" s="221"/>
      <c r="RJD351" s="221"/>
      <c r="RJE351" s="221"/>
      <c r="RJF351" s="221"/>
      <c r="RJG351" s="221"/>
      <c r="RJH351" s="221"/>
      <c r="RJI351" s="221"/>
      <c r="RJJ351" s="221"/>
      <c r="RJK351" s="221"/>
      <c r="RJL351" s="221"/>
      <c r="RJM351" s="221"/>
      <c r="RJN351" s="221"/>
      <c r="RJO351" s="221"/>
      <c r="RJP351" s="221"/>
      <c r="RJQ351" s="221"/>
      <c r="RJR351" s="221"/>
      <c r="RJS351" s="221"/>
      <c r="RJT351" s="221"/>
      <c r="RJU351" s="221"/>
      <c r="RJV351" s="221"/>
      <c r="RJW351" s="221"/>
      <c r="RJX351" s="221"/>
      <c r="RJY351" s="221"/>
      <c r="RJZ351" s="221"/>
      <c r="RKA351" s="221"/>
      <c r="RKB351" s="221"/>
      <c r="RKC351" s="221"/>
      <c r="RKD351" s="221"/>
      <c r="RKE351" s="221"/>
      <c r="RKF351" s="221"/>
      <c r="RKG351" s="221"/>
      <c r="RKH351" s="221"/>
      <c r="RKI351" s="221"/>
      <c r="RKJ351" s="221"/>
      <c r="RKK351" s="221"/>
      <c r="RKL351" s="221"/>
      <c r="RKM351" s="221"/>
      <c r="RKN351" s="221"/>
      <c r="RKO351" s="221"/>
      <c r="RKP351" s="221"/>
      <c r="RKQ351" s="221"/>
      <c r="RKR351" s="221"/>
      <c r="RKS351" s="221"/>
      <c r="RKT351" s="221"/>
      <c r="RKU351" s="221"/>
      <c r="RKV351" s="221"/>
      <c r="RKW351" s="221"/>
      <c r="RKX351" s="221"/>
      <c r="RKY351" s="221"/>
      <c r="RKZ351" s="221"/>
      <c r="RLA351" s="221"/>
      <c r="RLB351" s="221"/>
      <c r="RLC351" s="221"/>
      <c r="RLD351" s="221"/>
      <c r="RLE351" s="221"/>
      <c r="RLF351" s="221"/>
      <c r="RLG351" s="221"/>
      <c r="RLH351" s="221"/>
      <c r="RLI351" s="221"/>
      <c r="RLJ351" s="221"/>
      <c r="RLK351" s="221"/>
      <c r="RLL351" s="221"/>
      <c r="RLM351" s="221"/>
      <c r="RLN351" s="221"/>
      <c r="RLO351" s="221"/>
      <c r="RLP351" s="221"/>
      <c r="RLQ351" s="221"/>
      <c r="RLR351" s="221"/>
      <c r="RLS351" s="221"/>
      <c r="RLT351" s="221"/>
      <c r="RLU351" s="221"/>
      <c r="RLV351" s="221"/>
      <c r="RLW351" s="221"/>
      <c r="RLX351" s="221"/>
      <c r="RLY351" s="221"/>
      <c r="RLZ351" s="221"/>
      <c r="RMA351" s="221"/>
      <c r="RMB351" s="221"/>
      <c r="RMC351" s="221"/>
      <c r="RMD351" s="221"/>
      <c r="RME351" s="221"/>
      <c r="RMF351" s="221"/>
      <c r="RMG351" s="221"/>
      <c r="RMH351" s="221"/>
      <c r="RMI351" s="221"/>
      <c r="RMJ351" s="221"/>
      <c r="RMK351" s="221"/>
      <c r="RML351" s="221"/>
      <c r="RMM351" s="221"/>
      <c r="RMN351" s="221"/>
      <c r="RMO351" s="221"/>
      <c r="RMP351" s="221"/>
      <c r="RMQ351" s="221"/>
      <c r="RMR351" s="221"/>
      <c r="RMS351" s="221"/>
      <c r="RMT351" s="221"/>
      <c r="RMU351" s="221"/>
      <c r="RMV351" s="221"/>
      <c r="RMW351" s="221"/>
      <c r="RMX351" s="221"/>
      <c r="RMY351" s="221"/>
      <c r="RMZ351" s="221"/>
      <c r="RNA351" s="221"/>
      <c r="RNB351" s="221"/>
      <c r="RNC351" s="221"/>
      <c r="RND351" s="221"/>
      <c r="RNE351" s="221"/>
      <c r="RNF351" s="221"/>
      <c r="RNG351" s="221"/>
      <c r="RNH351" s="221"/>
      <c r="RNI351" s="221"/>
      <c r="RNJ351" s="221"/>
      <c r="RNK351" s="221"/>
      <c r="RNL351" s="221"/>
      <c r="RNM351" s="221"/>
      <c r="RNN351" s="221"/>
      <c r="RNO351" s="221"/>
      <c r="RNP351" s="221"/>
      <c r="RNQ351" s="221"/>
      <c r="RNR351" s="221"/>
      <c r="RNS351" s="221"/>
      <c r="RNT351" s="221"/>
      <c r="RNU351" s="221"/>
      <c r="RNV351" s="221"/>
      <c r="RNW351" s="221"/>
      <c r="RNX351" s="221"/>
      <c r="RNY351" s="221"/>
      <c r="RNZ351" s="221"/>
      <c r="ROA351" s="221"/>
      <c r="ROB351" s="221"/>
      <c r="ROC351" s="221"/>
      <c r="ROD351" s="221"/>
      <c r="ROE351" s="221"/>
      <c r="ROF351" s="221"/>
      <c r="ROG351" s="221"/>
      <c r="ROH351" s="221"/>
      <c r="ROI351" s="221"/>
      <c r="ROJ351" s="221"/>
      <c r="ROK351" s="221"/>
      <c r="ROL351" s="221"/>
      <c r="ROM351" s="221"/>
      <c r="RON351" s="221"/>
      <c r="ROO351" s="221"/>
      <c r="ROP351" s="221"/>
      <c r="ROQ351" s="221"/>
      <c r="ROR351" s="221"/>
      <c r="ROS351" s="221"/>
      <c r="ROT351" s="221"/>
      <c r="ROU351" s="221"/>
      <c r="ROV351" s="221"/>
      <c r="ROW351" s="221"/>
      <c r="ROX351" s="221"/>
      <c r="ROY351" s="221"/>
      <c r="ROZ351" s="221"/>
      <c r="RPA351" s="221"/>
      <c r="RPB351" s="221"/>
      <c r="RPC351" s="221"/>
      <c r="RPD351" s="221"/>
      <c r="RPE351" s="221"/>
      <c r="RPF351" s="221"/>
      <c r="RPG351" s="221"/>
      <c r="RPH351" s="221"/>
      <c r="RPI351" s="221"/>
      <c r="RPJ351" s="221"/>
      <c r="RPK351" s="221"/>
      <c r="RPL351" s="221"/>
      <c r="RPM351" s="221"/>
      <c r="RPN351" s="221"/>
      <c r="RPO351" s="221"/>
      <c r="RPP351" s="221"/>
      <c r="RPQ351" s="221"/>
      <c r="RPR351" s="221"/>
      <c r="RPS351" s="221"/>
      <c r="RPT351" s="221"/>
      <c r="RPU351" s="221"/>
      <c r="RPV351" s="221"/>
      <c r="RPW351" s="221"/>
      <c r="RPX351" s="221"/>
      <c r="RPY351" s="221"/>
      <c r="RPZ351" s="221"/>
      <c r="RQA351" s="221"/>
      <c r="RQB351" s="221"/>
      <c r="RQC351" s="221"/>
      <c r="RQD351" s="221"/>
      <c r="RQE351" s="221"/>
      <c r="RQF351" s="221"/>
      <c r="RQG351" s="221"/>
      <c r="RQH351" s="221"/>
      <c r="RQI351" s="221"/>
      <c r="RQJ351" s="221"/>
      <c r="RQK351" s="221"/>
      <c r="RQL351" s="221"/>
      <c r="RQM351" s="221"/>
      <c r="RQN351" s="221"/>
      <c r="RQO351" s="221"/>
      <c r="RQP351" s="221"/>
      <c r="RQQ351" s="221"/>
      <c r="RQR351" s="221"/>
      <c r="RQS351" s="221"/>
      <c r="RQT351" s="221"/>
      <c r="RQU351" s="221"/>
      <c r="RQV351" s="221"/>
      <c r="RQW351" s="221"/>
      <c r="RQX351" s="221"/>
      <c r="RQY351" s="221"/>
      <c r="RQZ351" s="221"/>
      <c r="RRA351" s="221"/>
      <c r="RRB351" s="221"/>
      <c r="RRC351" s="221"/>
      <c r="RRD351" s="221"/>
      <c r="RRE351" s="221"/>
      <c r="RRF351" s="221"/>
      <c r="RRG351" s="221"/>
      <c r="RRH351" s="221"/>
      <c r="RRI351" s="221"/>
      <c r="RRJ351" s="221"/>
      <c r="RRK351" s="221"/>
      <c r="RRL351" s="221"/>
      <c r="RRM351" s="221"/>
      <c r="RRN351" s="221"/>
      <c r="RRO351" s="221"/>
      <c r="RRP351" s="221"/>
      <c r="RRQ351" s="221"/>
      <c r="RRR351" s="221"/>
      <c r="RRS351" s="221"/>
      <c r="RRT351" s="221"/>
      <c r="RRU351" s="221"/>
      <c r="RRV351" s="221"/>
      <c r="RRW351" s="221"/>
      <c r="RRX351" s="221"/>
      <c r="RRY351" s="221"/>
      <c r="RRZ351" s="221"/>
      <c r="RSA351" s="221"/>
      <c r="RSB351" s="221"/>
      <c r="RSC351" s="221"/>
      <c r="RSD351" s="221"/>
      <c r="RSE351" s="221"/>
      <c r="RSF351" s="221"/>
      <c r="RSG351" s="221"/>
      <c r="RSH351" s="221"/>
      <c r="RSI351" s="221"/>
      <c r="RSJ351" s="221"/>
      <c r="RSK351" s="221"/>
      <c r="RSL351" s="221"/>
      <c r="RSM351" s="221"/>
      <c r="RSN351" s="221"/>
      <c r="RSO351" s="221"/>
      <c r="RSP351" s="221"/>
      <c r="RSQ351" s="221"/>
      <c r="RSR351" s="221"/>
      <c r="RSS351" s="221"/>
      <c r="RST351" s="221"/>
      <c r="RSU351" s="221"/>
      <c r="RSV351" s="221"/>
      <c r="RSW351" s="221"/>
      <c r="RSX351" s="221"/>
      <c r="RSY351" s="221"/>
      <c r="RSZ351" s="221"/>
      <c r="RTA351" s="221"/>
      <c r="RTB351" s="221"/>
      <c r="RTC351" s="221"/>
      <c r="RTD351" s="221"/>
      <c r="RTE351" s="221"/>
      <c r="RTF351" s="221"/>
      <c r="RTG351" s="221"/>
      <c r="RTH351" s="221"/>
      <c r="RTI351" s="221"/>
      <c r="RTJ351" s="221"/>
      <c r="RTK351" s="221"/>
      <c r="RTL351" s="221"/>
      <c r="RTM351" s="221"/>
      <c r="RTN351" s="221"/>
      <c r="RTO351" s="221"/>
      <c r="RTP351" s="221"/>
      <c r="RTQ351" s="221"/>
      <c r="RTR351" s="221"/>
      <c r="RTS351" s="221"/>
      <c r="RTT351" s="221"/>
      <c r="RTU351" s="221"/>
      <c r="RTV351" s="221"/>
      <c r="RTW351" s="221"/>
      <c r="RTX351" s="221"/>
      <c r="RTY351" s="221"/>
      <c r="RTZ351" s="221"/>
      <c r="RUA351" s="221"/>
      <c r="RUB351" s="221"/>
      <c r="RUC351" s="221"/>
      <c r="RUD351" s="221"/>
      <c r="RUE351" s="221"/>
      <c r="RUF351" s="221"/>
      <c r="RUG351" s="221"/>
      <c r="RUH351" s="221"/>
      <c r="RUI351" s="221"/>
      <c r="RUJ351" s="221"/>
      <c r="RUK351" s="221"/>
      <c r="RUL351" s="221"/>
      <c r="RUM351" s="221"/>
      <c r="RUN351" s="221"/>
      <c r="RUO351" s="221"/>
      <c r="RUP351" s="221"/>
      <c r="RUQ351" s="221"/>
      <c r="RUR351" s="221"/>
      <c r="RUS351" s="221"/>
      <c r="RUT351" s="221"/>
      <c r="RUU351" s="221"/>
      <c r="RUV351" s="221"/>
      <c r="RUW351" s="221"/>
      <c r="RUX351" s="221"/>
      <c r="RUY351" s="221"/>
      <c r="RUZ351" s="221"/>
      <c r="RVA351" s="221"/>
      <c r="RVB351" s="221"/>
      <c r="RVC351" s="221"/>
      <c r="RVD351" s="221"/>
      <c r="RVE351" s="221"/>
      <c r="RVF351" s="221"/>
      <c r="RVG351" s="221"/>
      <c r="RVH351" s="221"/>
      <c r="RVI351" s="221"/>
      <c r="RVJ351" s="221"/>
      <c r="RVK351" s="221"/>
      <c r="RVL351" s="221"/>
      <c r="RVM351" s="221"/>
      <c r="RVN351" s="221"/>
      <c r="RVO351" s="221"/>
      <c r="RVP351" s="221"/>
      <c r="RVQ351" s="221"/>
      <c r="RVR351" s="221"/>
      <c r="RVS351" s="221"/>
      <c r="RVT351" s="221"/>
      <c r="RVU351" s="221"/>
      <c r="RVV351" s="221"/>
      <c r="RVW351" s="221"/>
      <c r="RVX351" s="221"/>
      <c r="RVY351" s="221"/>
      <c r="RVZ351" s="221"/>
      <c r="RWA351" s="221"/>
      <c r="RWB351" s="221"/>
      <c r="RWC351" s="221"/>
      <c r="RWD351" s="221"/>
      <c r="RWE351" s="221"/>
      <c r="RWF351" s="221"/>
      <c r="RWG351" s="221"/>
      <c r="RWH351" s="221"/>
      <c r="RWI351" s="221"/>
      <c r="RWJ351" s="221"/>
      <c r="RWK351" s="221"/>
      <c r="RWL351" s="221"/>
      <c r="RWM351" s="221"/>
      <c r="RWN351" s="221"/>
      <c r="RWO351" s="221"/>
      <c r="RWP351" s="221"/>
      <c r="RWQ351" s="221"/>
      <c r="RWR351" s="221"/>
      <c r="RWS351" s="221"/>
      <c r="RWT351" s="221"/>
      <c r="RWU351" s="221"/>
      <c r="RWV351" s="221"/>
      <c r="RWW351" s="221"/>
      <c r="RWX351" s="221"/>
      <c r="RWY351" s="221"/>
      <c r="RWZ351" s="221"/>
      <c r="RXA351" s="221"/>
      <c r="RXB351" s="221"/>
      <c r="RXC351" s="221"/>
      <c r="RXD351" s="221"/>
      <c r="RXE351" s="221"/>
      <c r="RXF351" s="221"/>
      <c r="RXG351" s="221"/>
      <c r="RXH351" s="221"/>
      <c r="RXI351" s="221"/>
      <c r="RXJ351" s="221"/>
      <c r="RXK351" s="221"/>
      <c r="RXL351" s="221"/>
      <c r="RXM351" s="221"/>
      <c r="RXN351" s="221"/>
      <c r="RXO351" s="221"/>
      <c r="RXP351" s="221"/>
      <c r="RXQ351" s="221"/>
      <c r="RXR351" s="221"/>
      <c r="RXS351" s="221"/>
      <c r="RXT351" s="221"/>
      <c r="RXU351" s="221"/>
      <c r="RXV351" s="221"/>
      <c r="RXW351" s="221"/>
      <c r="RXX351" s="221"/>
      <c r="RXY351" s="221"/>
      <c r="RXZ351" s="221"/>
      <c r="RYA351" s="221"/>
      <c r="RYB351" s="221"/>
      <c r="RYC351" s="221"/>
      <c r="RYD351" s="221"/>
      <c r="RYE351" s="221"/>
      <c r="RYF351" s="221"/>
      <c r="RYG351" s="221"/>
      <c r="RYH351" s="221"/>
      <c r="RYI351" s="221"/>
      <c r="RYJ351" s="221"/>
      <c r="RYK351" s="221"/>
      <c r="RYL351" s="221"/>
      <c r="RYM351" s="221"/>
      <c r="RYN351" s="221"/>
      <c r="RYO351" s="221"/>
      <c r="RYP351" s="221"/>
      <c r="RYQ351" s="221"/>
      <c r="RYR351" s="221"/>
      <c r="RYS351" s="221"/>
      <c r="RYT351" s="221"/>
      <c r="RYU351" s="221"/>
      <c r="RYV351" s="221"/>
      <c r="RYW351" s="221"/>
      <c r="RYX351" s="221"/>
      <c r="RYY351" s="221"/>
      <c r="RYZ351" s="221"/>
      <c r="RZA351" s="221"/>
      <c r="RZB351" s="221"/>
      <c r="RZC351" s="221"/>
      <c r="RZD351" s="221"/>
      <c r="RZE351" s="221"/>
      <c r="RZF351" s="221"/>
      <c r="RZG351" s="221"/>
      <c r="RZH351" s="221"/>
      <c r="RZI351" s="221"/>
      <c r="RZJ351" s="221"/>
      <c r="RZK351" s="221"/>
      <c r="RZL351" s="221"/>
      <c r="RZM351" s="221"/>
      <c r="RZN351" s="221"/>
      <c r="RZO351" s="221"/>
      <c r="RZP351" s="221"/>
      <c r="RZQ351" s="221"/>
      <c r="RZR351" s="221"/>
      <c r="RZS351" s="221"/>
      <c r="RZT351" s="221"/>
      <c r="RZU351" s="221"/>
      <c r="RZV351" s="221"/>
      <c r="RZW351" s="221"/>
      <c r="RZX351" s="221"/>
      <c r="RZY351" s="221"/>
      <c r="RZZ351" s="221"/>
      <c r="SAA351" s="221"/>
      <c r="SAB351" s="221"/>
      <c r="SAC351" s="221"/>
      <c r="SAD351" s="221"/>
      <c r="SAE351" s="221"/>
      <c r="SAF351" s="221"/>
      <c r="SAG351" s="221"/>
      <c r="SAH351" s="221"/>
      <c r="SAI351" s="221"/>
      <c r="SAJ351" s="221"/>
      <c r="SAK351" s="221"/>
      <c r="SAL351" s="221"/>
      <c r="SAM351" s="221"/>
      <c r="SAN351" s="221"/>
      <c r="SAO351" s="221"/>
      <c r="SAP351" s="221"/>
      <c r="SAQ351" s="221"/>
      <c r="SAR351" s="221"/>
      <c r="SAS351" s="221"/>
      <c r="SAT351" s="221"/>
      <c r="SAU351" s="221"/>
      <c r="SAV351" s="221"/>
      <c r="SAW351" s="221"/>
      <c r="SAX351" s="221"/>
      <c r="SAY351" s="221"/>
      <c r="SAZ351" s="221"/>
      <c r="SBA351" s="221"/>
      <c r="SBB351" s="221"/>
      <c r="SBC351" s="221"/>
      <c r="SBD351" s="221"/>
      <c r="SBE351" s="221"/>
      <c r="SBF351" s="221"/>
      <c r="SBG351" s="221"/>
      <c r="SBH351" s="221"/>
      <c r="SBI351" s="221"/>
      <c r="SBJ351" s="221"/>
      <c r="SBK351" s="221"/>
      <c r="SBL351" s="221"/>
      <c r="SBM351" s="221"/>
      <c r="SBN351" s="221"/>
      <c r="SBO351" s="221"/>
      <c r="SBP351" s="221"/>
      <c r="SBQ351" s="221"/>
      <c r="SBR351" s="221"/>
      <c r="SBS351" s="221"/>
      <c r="SBT351" s="221"/>
      <c r="SBU351" s="221"/>
      <c r="SBV351" s="221"/>
      <c r="SBW351" s="221"/>
      <c r="SBX351" s="221"/>
      <c r="SBY351" s="221"/>
      <c r="SBZ351" s="221"/>
      <c r="SCA351" s="221"/>
      <c r="SCB351" s="221"/>
      <c r="SCC351" s="221"/>
      <c r="SCD351" s="221"/>
      <c r="SCE351" s="221"/>
      <c r="SCF351" s="221"/>
      <c r="SCG351" s="221"/>
      <c r="SCH351" s="221"/>
      <c r="SCI351" s="221"/>
      <c r="SCJ351" s="221"/>
      <c r="SCK351" s="221"/>
      <c r="SCL351" s="221"/>
      <c r="SCM351" s="221"/>
      <c r="SCN351" s="221"/>
      <c r="SCO351" s="221"/>
      <c r="SCP351" s="221"/>
      <c r="SCQ351" s="221"/>
      <c r="SCR351" s="221"/>
      <c r="SCS351" s="221"/>
      <c r="SCT351" s="221"/>
      <c r="SCU351" s="221"/>
      <c r="SCV351" s="221"/>
      <c r="SCW351" s="221"/>
      <c r="SCX351" s="221"/>
      <c r="SCY351" s="221"/>
      <c r="SCZ351" s="221"/>
      <c r="SDA351" s="221"/>
      <c r="SDB351" s="221"/>
      <c r="SDC351" s="221"/>
      <c r="SDD351" s="221"/>
      <c r="SDE351" s="221"/>
      <c r="SDF351" s="221"/>
      <c r="SDG351" s="221"/>
      <c r="SDH351" s="221"/>
      <c r="SDI351" s="221"/>
      <c r="SDJ351" s="221"/>
      <c r="SDK351" s="221"/>
      <c r="SDL351" s="221"/>
      <c r="SDM351" s="221"/>
      <c r="SDN351" s="221"/>
      <c r="SDO351" s="221"/>
      <c r="SDP351" s="221"/>
      <c r="SDQ351" s="221"/>
      <c r="SDR351" s="221"/>
      <c r="SDS351" s="221"/>
      <c r="SDT351" s="221"/>
      <c r="SDU351" s="221"/>
      <c r="SDV351" s="221"/>
      <c r="SDW351" s="221"/>
      <c r="SDX351" s="221"/>
      <c r="SDY351" s="221"/>
      <c r="SDZ351" s="221"/>
      <c r="SEA351" s="221"/>
      <c r="SEB351" s="221"/>
      <c r="SEC351" s="221"/>
      <c r="SED351" s="221"/>
      <c r="SEE351" s="221"/>
      <c r="SEF351" s="221"/>
      <c r="SEG351" s="221"/>
      <c r="SEH351" s="221"/>
      <c r="SEI351" s="221"/>
      <c r="SEJ351" s="221"/>
      <c r="SEK351" s="221"/>
      <c r="SEL351" s="221"/>
      <c r="SEM351" s="221"/>
      <c r="SEN351" s="221"/>
      <c r="SEO351" s="221"/>
      <c r="SEP351" s="221"/>
      <c r="SEQ351" s="221"/>
      <c r="SER351" s="221"/>
      <c r="SES351" s="221"/>
      <c r="SET351" s="221"/>
      <c r="SEU351" s="221"/>
      <c r="SEV351" s="221"/>
      <c r="SEW351" s="221"/>
      <c r="SEX351" s="221"/>
      <c r="SEY351" s="221"/>
      <c r="SEZ351" s="221"/>
      <c r="SFA351" s="221"/>
      <c r="SFB351" s="221"/>
      <c r="SFC351" s="221"/>
      <c r="SFD351" s="221"/>
      <c r="SFE351" s="221"/>
      <c r="SFF351" s="221"/>
      <c r="SFG351" s="221"/>
      <c r="SFH351" s="221"/>
      <c r="SFI351" s="221"/>
      <c r="SFJ351" s="221"/>
      <c r="SFK351" s="221"/>
      <c r="SFL351" s="221"/>
      <c r="SFM351" s="221"/>
      <c r="SFN351" s="221"/>
      <c r="SFO351" s="221"/>
      <c r="SFP351" s="221"/>
      <c r="SFQ351" s="221"/>
      <c r="SFR351" s="221"/>
      <c r="SFS351" s="221"/>
      <c r="SFT351" s="221"/>
      <c r="SFU351" s="221"/>
      <c r="SFV351" s="221"/>
      <c r="SFW351" s="221"/>
      <c r="SFX351" s="221"/>
      <c r="SFY351" s="221"/>
      <c r="SFZ351" s="221"/>
      <c r="SGA351" s="221"/>
      <c r="SGB351" s="221"/>
      <c r="SGC351" s="221"/>
      <c r="SGD351" s="221"/>
      <c r="SGE351" s="221"/>
      <c r="SGF351" s="221"/>
      <c r="SGG351" s="221"/>
      <c r="SGH351" s="221"/>
      <c r="SGI351" s="221"/>
      <c r="SGJ351" s="221"/>
      <c r="SGK351" s="221"/>
      <c r="SGL351" s="221"/>
      <c r="SGM351" s="221"/>
      <c r="SGN351" s="221"/>
      <c r="SGO351" s="221"/>
      <c r="SGP351" s="221"/>
      <c r="SGQ351" s="221"/>
      <c r="SGR351" s="221"/>
      <c r="SGS351" s="221"/>
      <c r="SGT351" s="221"/>
      <c r="SGU351" s="221"/>
      <c r="SGV351" s="221"/>
      <c r="SGW351" s="221"/>
      <c r="SGX351" s="221"/>
      <c r="SGY351" s="221"/>
      <c r="SGZ351" s="221"/>
      <c r="SHA351" s="221"/>
      <c r="SHB351" s="221"/>
      <c r="SHC351" s="221"/>
      <c r="SHD351" s="221"/>
      <c r="SHE351" s="221"/>
      <c r="SHF351" s="221"/>
      <c r="SHG351" s="221"/>
      <c r="SHH351" s="221"/>
      <c r="SHI351" s="221"/>
      <c r="SHJ351" s="221"/>
      <c r="SHK351" s="221"/>
      <c r="SHL351" s="221"/>
      <c r="SHM351" s="221"/>
      <c r="SHN351" s="221"/>
      <c r="SHO351" s="221"/>
      <c r="SHP351" s="221"/>
      <c r="SHQ351" s="221"/>
      <c r="SHR351" s="221"/>
      <c r="SHS351" s="221"/>
      <c r="SHT351" s="221"/>
      <c r="SHU351" s="221"/>
      <c r="SHV351" s="221"/>
      <c r="SHW351" s="221"/>
      <c r="SHX351" s="221"/>
      <c r="SHY351" s="221"/>
      <c r="SHZ351" s="221"/>
      <c r="SIA351" s="221"/>
      <c r="SIB351" s="221"/>
      <c r="SIC351" s="221"/>
      <c r="SID351" s="221"/>
      <c r="SIE351" s="221"/>
      <c r="SIF351" s="221"/>
      <c r="SIG351" s="221"/>
      <c r="SIH351" s="221"/>
      <c r="SII351" s="221"/>
      <c r="SIJ351" s="221"/>
      <c r="SIK351" s="221"/>
      <c r="SIL351" s="221"/>
      <c r="SIM351" s="221"/>
      <c r="SIN351" s="221"/>
      <c r="SIO351" s="221"/>
      <c r="SIP351" s="221"/>
      <c r="SIQ351" s="221"/>
      <c r="SIR351" s="221"/>
      <c r="SIS351" s="221"/>
      <c r="SIT351" s="221"/>
      <c r="SIU351" s="221"/>
      <c r="SIV351" s="221"/>
      <c r="SIW351" s="221"/>
      <c r="SIX351" s="221"/>
      <c r="SIY351" s="221"/>
      <c r="SIZ351" s="221"/>
      <c r="SJA351" s="221"/>
      <c r="SJB351" s="221"/>
      <c r="SJC351" s="221"/>
      <c r="SJD351" s="221"/>
      <c r="SJE351" s="221"/>
      <c r="SJF351" s="221"/>
      <c r="SJG351" s="221"/>
      <c r="SJH351" s="221"/>
      <c r="SJI351" s="221"/>
      <c r="SJJ351" s="221"/>
      <c r="SJK351" s="221"/>
      <c r="SJL351" s="221"/>
      <c r="SJM351" s="221"/>
      <c r="SJN351" s="221"/>
      <c r="SJO351" s="221"/>
      <c r="SJP351" s="221"/>
      <c r="SJQ351" s="221"/>
      <c r="SJR351" s="221"/>
      <c r="SJS351" s="221"/>
      <c r="SJT351" s="221"/>
      <c r="SJU351" s="221"/>
      <c r="SJV351" s="221"/>
      <c r="SJW351" s="221"/>
      <c r="SJX351" s="221"/>
      <c r="SJY351" s="221"/>
      <c r="SJZ351" s="221"/>
      <c r="SKA351" s="221"/>
      <c r="SKB351" s="221"/>
      <c r="SKC351" s="221"/>
      <c r="SKD351" s="221"/>
      <c r="SKE351" s="221"/>
      <c r="SKF351" s="221"/>
      <c r="SKG351" s="221"/>
      <c r="SKH351" s="221"/>
      <c r="SKI351" s="221"/>
      <c r="SKJ351" s="221"/>
      <c r="SKK351" s="221"/>
      <c r="SKL351" s="221"/>
      <c r="SKM351" s="221"/>
      <c r="SKN351" s="221"/>
      <c r="SKO351" s="221"/>
      <c r="SKP351" s="221"/>
      <c r="SKQ351" s="221"/>
      <c r="SKR351" s="221"/>
      <c r="SKS351" s="221"/>
      <c r="SKT351" s="221"/>
      <c r="SKU351" s="221"/>
      <c r="SKV351" s="221"/>
      <c r="SKW351" s="221"/>
      <c r="SKX351" s="221"/>
      <c r="SKY351" s="221"/>
      <c r="SKZ351" s="221"/>
      <c r="SLA351" s="221"/>
      <c r="SLB351" s="221"/>
      <c r="SLC351" s="221"/>
      <c r="SLD351" s="221"/>
      <c r="SLE351" s="221"/>
      <c r="SLF351" s="221"/>
      <c r="SLG351" s="221"/>
      <c r="SLH351" s="221"/>
      <c r="SLI351" s="221"/>
      <c r="SLJ351" s="221"/>
      <c r="SLK351" s="221"/>
      <c r="SLL351" s="221"/>
      <c r="SLM351" s="221"/>
      <c r="SLN351" s="221"/>
      <c r="SLO351" s="221"/>
      <c r="SLP351" s="221"/>
      <c r="SLQ351" s="221"/>
      <c r="SLR351" s="221"/>
      <c r="SLS351" s="221"/>
      <c r="SLT351" s="221"/>
      <c r="SLU351" s="221"/>
      <c r="SLV351" s="221"/>
      <c r="SLW351" s="221"/>
      <c r="SLX351" s="221"/>
      <c r="SLY351" s="221"/>
      <c r="SLZ351" s="221"/>
      <c r="SMA351" s="221"/>
      <c r="SMB351" s="221"/>
      <c r="SMC351" s="221"/>
      <c r="SMD351" s="221"/>
      <c r="SME351" s="221"/>
      <c r="SMF351" s="221"/>
      <c r="SMG351" s="221"/>
      <c r="SMH351" s="221"/>
      <c r="SMI351" s="221"/>
      <c r="SMJ351" s="221"/>
      <c r="SMK351" s="221"/>
      <c r="SML351" s="221"/>
      <c r="SMM351" s="221"/>
      <c r="SMN351" s="221"/>
      <c r="SMO351" s="221"/>
      <c r="SMP351" s="221"/>
      <c r="SMQ351" s="221"/>
      <c r="SMR351" s="221"/>
      <c r="SMS351" s="221"/>
      <c r="SMT351" s="221"/>
      <c r="SMU351" s="221"/>
      <c r="SMV351" s="221"/>
      <c r="SMW351" s="221"/>
      <c r="SMX351" s="221"/>
      <c r="SMY351" s="221"/>
      <c r="SMZ351" s="221"/>
      <c r="SNA351" s="221"/>
      <c r="SNB351" s="221"/>
      <c r="SNC351" s="221"/>
      <c r="SND351" s="221"/>
      <c r="SNE351" s="221"/>
      <c r="SNF351" s="221"/>
      <c r="SNG351" s="221"/>
      <c r="SNH351" s="221"/>
      <c r="SNI351" s="221"/>
      <c r="SNJ351" s="221"/>
      <c r="SNK351" s="221"/>
      <c r="SNL351" s="221"/>
      <c r="SNM351" s="221"/>
      <c r="SNN351" s="221"/>
      <c r="SNO351" s="221"/>
      <c r="SNP351" s="221"/>
      <c r="SNQ351" s="221"/>
      <c r="SNR351" s="221"/>
      <c r="SNS351" s="221"/>
      <c r="SNT351" s="221"/>
      <c r="SNU351" s="221"/>
      <c r="SNV351" s="221"/>
      <c r="SNW351" s="221"/>
      <c r="SNX351" s="221"/>
      <c r="SNY351" s="221"/>
      <c r="SNZ351" s="221"/>
      <c r="SOA351" s="221"/>
      <c r="SOB351" s="221"/>
      <c r="SOC351" s="221"/>
      <c r="SOD351" s="221"/>
      <c r="SOE351" s="221"/>
      <c r="SOF351" s="221"/>
      <c r="SOG351" s="221"/>
      <c r="SOH351" s="221"/>
      <c r="SOI351" s="221"/>
      <c r="SOJ351" s="221"/>
      <c r="SOK351" s="221"/>
      <c r="SOL351" s="221"/>
      <c r="SOM351" s="221"/>
      <c r="SON351" s="221"/>
      <c r="SOO351" s="221"/>
      <c r="SOP351" s="221"/>
      <c r="SOQ351" s="221"/>
      <c r="SOR351" s="221"/>
      <c r="SOS351" s="221"/>
      <c r="SOT351" s="221"/>
      <c r="SOU351" s="221"/>
      <c r="SOV351" s="221"/>
      <c r="SOW351" s="221"/>
      <c r="SOX351" s="221"/>
      <c r="SOY351" s="221"/>
      <c r="SOZ351" s="221"/>
      <c r="SPA351" s="221"/>
      <c r="SPB351" s="221"/>
      <c r="SPC351" s="221"/>
      <c r="SPD351" s="221"/>
      <c r="SPE351" s="221"/>
      <c r="SPF351" s="221"/>
      <c r="SPG351" s="221"/>
      <c r="SPH351" s="221"/>
      <c r="SPI351" s="221"/>
      <c r="SPJ351" s="221"/>
      <c r="SPK351" s="221"/>
      <c r="SPL351" s="221"/>
      <c r="SPM351" s="221"/>
      <c r="SPN351" s="221"/>
      <c r="SPO351" s="221"/>
      <c r="SPP351" s="221"/>
      <c r="SPQ351" s="221"/>
      <c r="SPR351" s="221"/>
      <c r="SPS351" s="221"/>
      <c r="SPT351" s="221"/>
      <c r="SPU351" s="221"/>
      <c r="SPV351" s="221"/>
      <c r="SPW351" s="221"/>
      <c r="SPX351" s="221"/>
      <c r="SPY351" s="221"/>
      <c r="SPZ351" s="221"/>
      <c r="SQA351" s="221"/>
      <c r="SQB351" s="221"/>
      <c r="SQC351" s="221"/>
      <c r="SQD351" s="221"/>
      <c r="SQE351" s="221"/>
      <c r="SQF351" s="221"/>
      <c r="SQG351" s="221"/>
      <c r="SQH351" s="221"/>
      <c r="SQI351" s="221"/>
      <c r="SQJ351" s="221"/>
      <c r="SQK351" s="221"/>
      <c r="SQL351" s="221"/>
      <c r="SQM351" s="221"/>
      <c r="SQN351" s="221"/>
      <c r="SQO351" s="221"/>
      <c r="SQP351" s="221"/>
      <c r="SQQ351" s="221"/>
      <c r="SQR351" s="221"/>
      <c r="SQS351" s="221"/>
      <c r="SQT351" s="221"/>
      <c r="SQU351" s="221"/>
      <c r="SQV351" s="221"/>
      <c r="SQW351" s="221"/>
      <c r="SQX351" s="221"/>
      <c r="SQY351" s="221"/>
      <c r="SQZ351" s="221"/>
      <c r="SRA351" s="221"/>
      <c r="SRB351" s="221"/>
      <c r="SRC351" s="221"/>
      <c r="SRD351" s="221"/>
      <c r="SRE351" s="221"/>
      <c r="SRF351" s="221"/>
      <c r="SRG351" s="221"/>
      <c r="SRH351" s="221"/>
      <c r="SRI351" s="221"/>
      <c r="SRJ351" s="221"/>
      <c r="SRK351" s="221"/>
      <c r="SRL351" s="221"/>
      <c r="SRM351" s="221"/>
      <c r="SRN351" s="221"/>
      <c r="SRO351" s="221"/>
      <c r="SRP351" s="221"/>
      <c r="SRQ351" s="221"/>
      <c r="SRR351" s="221"/>
      <c r="SRS351" s="221"/>
      <c r="SRT351" s="221"/>
      <c r="SRU351" s="221"/>
      <c r="SRV351" s="221"/>
      <c r="SRW351" s="221"/>
      <c r="SRX351" s="221"/>
      <c r="SRY351" s="221"/>
      <c r="SRZ351" s="221"/>
      <c r="SSA351" s="221"/>
      <c r="SSB351" s="221"/>
      <c r="SSC351" s="221"/>
      <c r="SSD351" s="221"/>
      <c r="SSE351" s="221"/>
      <c r="SSF351" s="221"/>
      <c r="SSG351" s="221"/>
      <c r="SSH351" s="221"/>
      <c r="SSI351" s="221"/>
      <c r="SSJ351" s="221"/>
      <c r="SSK351" s="221"/>
      <c r="SSL351" s="221"/>
      <c r="SSM351" s="221"/>
      <c r="SSN351" s="221"/>
      <c r="SSO351" s="221"/>
      <c r="SSP351" s="221"/>
      <c r="SSQ351" s="221"/>
      <c r="SSR351" s="221"/>
      <c r="SSS351" s="221"/>
      <c r="SST351" s="221"/>
      <c r="SSU351" s="221"/>
      <c r="SSV351" s="221"/>
      <c r="SSW351" s="221"/>
      <c r="SSX351" s="221"/>
      <c r="SSY351" s="221"/>
      <c r="SSZ351" s="221"/>
      <c r="STA351" s="221"/>
      <c r="STB351" s="221"/>
      <c r="STC351" s="221"/>
      <c r="STD351" s="221"/>
      <c r="STE351" s="221"/>
      <c r="STF351" s="221"/>
      <c r="STG351" s="221"/>
      <c r="STH351" s="221"/>
      <c r="STI351" s="221"/>
      <c r="STJ351" s="221"/>
      <c r="STK351" s="221"/>
      <c r="STL351" s="221"/>
      <c r="STM351" s="221"/>
      <c r="STN351" s="221"/>
      <c r="STO351" s="221"/>
      <c r="STP351" s="221"/>
      <c r="STQ351" s="221"/>
      <c r="STR351" s="221"/>
      <c r="STS351" s="221"/>
      <c r="STT351" s="221"/>
      <c r="STU351" s="221"/>
      <c r="STV351" s="221"/>
      <c r="STW351" s="221"/>
      <c r="STX351" s="221"/>
      <c r="STY351" s="221"/>
      <c r="STZ351" s="221"/>
      <c r="SUA351" s="221"/>
      <c r="SUB351" s="221"/>
      <c r="SUC351" s="221"/>
      <c r="SUD351" s="221"/>
      <c r="SUE351" s="221"/>
      <c r="SUF351" s="221"/>
      <c r="SUG351" s="221"/>
      <c r="SUH351" s="221"/>
      <c r="SUI351" s="221"/>
      <c r="SUJ351" s="221"/>
      <c r="SUK351" s="221"/>
      <c r="SUL351" s="221"/>
      <c r="SUM351" s="221"/>
      <c r="SUN351" s="221"/>
      <c r="SUO351" s="221"/>
      <c r="SUP351" s="221"/>
      <c r="SUQ351" s="221"/>
      <c r="SUR351" s="221"/>
      <c r="SUS351" s="221"/>
      <c r="SUT351" s="221"/>
      <c r="SUU351" s="221"/>
      <c r="SUV351" s="221"/>
      <c r="SUW351" s="221"/>
      <c r="SUX351" s="221"/>
      <c r="SUY351" s="221"/>
      <c r="SUZ351" s="221"/>
      <c r="SVA351" s="221"/>
      <c r="SVB351" s="221"/>
      <c r="SVC351" s="221"/>
      <c r="SVD351" s="221"/>
      <c r="SVE351" s="221"/>
      <c r="SVF351" s="221"/>
      <c r="SVG351" s="221"/>
      <c r="SVH351" s="221"/>
      <c r="SVI351" s="221"/>
      <c r="SVJ351" s="221"/>
      <c r="SVK351" s="221"/>
      <c r="SVL351" s="221"/>
      <c r="SVM351" s="221"/>
      <c r="SVN351" s="221"/>
      <c r="SVO351" s="221"/>
      <c r="SVP351" s="221"/>
      <c r="SVQ351" s="221"/>
      <c r="SVR351" s="221"/>
      <c r="SVS351" s="221"/>
      <c r="SVT351" s="221"/>
      <c r="SVU351" s="221"/>
      <c r="SVV351" s="221"/>
      <c r="SVW351" s="221"/>
      <c r="SVX351" s="221"/>
      <c r="SVY351" s="221"/>
      <c r="SVZ351" s="221"/>
      <c r="SWA351" s="221"/>
      <c r="SWB351" s="221"/>
      <c r="SWC351" s="221"/>
      <c r="SWD351" s="221"/>
      <c r="SWE351" s="221"/>
      <c r="SWF351" s="221"/>
      <c r="SWG351" s="221"/>
      <c r="SWH351" s="221"/>
      <c r="SWI351" s="221"/>
      <c r="SWJ351" s="221"/>
      <c r="SWK351" s="221"/>
      <c r="SWL351" s="221"/>
      <c r="SWM351" s="221"/>
      <c r="SWN351" s="221"/>
      <c r="SWO351" s="221"/>
      <c r="SWP351" s="221"/>
      <c r="SWQ351" s="221"/>
      <c r="SWR351" s="221"/>
      <c r="SWS351" s="221"/>
      <c r="SWT351" s="221"/>
      <c r="SWU351" s="221"/>
      <c r="SWV351" s="221"/>
      <c r="SWW351" s="221"/>
      <c r="SWX351" s="221"/>
      <c r="SWY351" s="221"/>
      <c r="SWZ351" s="221"/>
      <c r="SXA351" s="221"/>
      <c r="SXB351" s="221"/>
      <c r="SXC351" s="221"/>
      <c r="SXD351" s="221"/>
      <c r="SXE351" s="221"/>
      <c r="SXF351" s="221"/>
      <c r="SXG351" s="221"/>
      <c r="SXH351" s="221"/>
      <c r="SXI351" s="221"/>
      <c r="SXJ351" s="221"/>
      <c r="SXK351" s="221"/>
      <c r="SXL351" s="221"/>
      <c r="SXM351" s="221"/>
      <c r="SXN351" s="221"/>
      <c r="SXO351" s="221"/>
      <c r="SXP351" s="221"/>
      <c r="SXQ351" s="221"/>
      <c r="SXR351" s="221"/>
      <c r="SXS351" s="221"/>
      <c r="SXT351" s="221"/>
      <c r="SXU351" s="221"/>
      <c r="SXV351" s="221"/>
      <c r="SXW351" s="221"/>
      <c r="SXX351" s="221"/>
      <c r="SXY351" s="221"/>
      <c r="SXZ351" s="221"/>
      <c r="SYA351" s="221"/>
      <c r="SYB351" s="221"/>
      <c r="SYC351" s="221"/>
      <c r="SYD351" s="221"/>
      <c r="SYE351" s="221"/>
      <c r="SYF351" s="221"/>
      <c r="SYG351" s="221"/>
      <c r="SYH351" s="221"/>
      <c r="SYI351" s="221"/>
      <c r="SYJ351" s="221"/>
      <c r="SYK351" s="221"/>
      <c r="SYL351" s="221"/>
      <c r="SYM351" s="221"/>
      <c r="SYN351" s="221"/>
      <c r="SYO351" s="221"/>
      <c r="SYP351" s="221"/>
      <c r="SYQ351" s="221"/>
      <c r="SYR351" s="221"/>
      <c r="SYS351" s="221"/>
      <c r="SYT351" s="221"/>
      <c r="SYU351" s="221"/>
      <c r="SYV351" s="221"/>
      <c r="SYW351" s="221"/>
      <c r="SYX351" s="221"/>
      <c r="SYY351" s="221"/>
      <c r="SYZ351" s="221"/>
      <c r="SZA351" s="221"/>
      <c r="SZB351" s="221"/>
      <c r="SZC351" s="221"/>
      <c r="SZD351" s="221"/>
      <c r="SZE351" s="221"/>
      <c r="SZF351" s="221"/>
      <c r="SZG351" s="221"/>
      <c r="SZH351" s="221"/>
      <c r="SZI351" s="221"/>
      <c r="SZJ351" s="221"/>
      <c r="SZK351" s="221"/>
      <c r="SZL351" s="221"/>
      <c r="SZM351" s="221"/>
      <c r="SZN351" s="221"/>
      <c r="SZO351" s="221"/>
      <c r="SZP351" s="221"/>
      <c r="SZQ351" s="221"/>
      <c r="SZR351" s="221"/>
      <c r="SZS351" s="221"/>
      <c r="SZT351" s="221"/>
      <c r="SZU351" s="221"/>
      <c r="SZV351" s="221"/>
      <c r="SZW351" s="221"/>
      <c r="SZX351" s="221"/>
      <c r="SZY351" s="221"/>
      <c r="SZZ351" s="221"/>
      <c r="TAA351" s="221"/>
      <c r="TAB351" s="221"/>
      <c r="TAC351" s="221"/>
      <c r="TAD351" s="221"/>
      <c r="TAE351" s="221"/>
      <c r="TAF351" s="221"/>
      <c r="TAG351" s="221"/>
      <c r="TAH351" s="221"/>
      <c r="TAI351" s="221"/>
      <c r="TAJ351" s="221"/>
      <c r="TAK351" s="221"/>
      <c r="TAL351" s="221"/>
      <c r="TAM351" s="221"/>
      <c r="TAN351" s="221"/>
      <c r="TAO351" s="221"/>
      <c r="TAP351" s="221"/>
      <c r="TAQ351" s="221"/>
      <c r="TAR351" s="221"/>
      <c r="TAS351" s="221"/>
      <c r="TAT351" s="221"/>
      <c r="TAU351" s="221"/>
      <c r="TAV351" s="221"/>
      <c r="TAW351" s="221"/>
      <c r="TAX351" s="221"/>
      <c r="TAY351" s="221"/>
      <c r="TAZ351" s="221"/>
      <c r="TBA351" s="221"/>
      <c r="TBB351" s="221"/>
      <c r="TBC351" s="221"/>
      <c r="TBD351" s="221"/>
      <c r="TBE351" s="221"/>
      <c r="TBF351" s="221"/>
      <c r="TBG351" s="221"/>
      <c r="TBH351" s="221"/>
      <c r="TBI351" s="221"/>
      <c r="TBJ351" s="221"/>
      <c r="TBK351" s="221"/>
      <c r="TBL351" s="221"/>
      <c r="TBM351" s="221"/>
      <c r="TBN351" s="221"/>
      <c r="TBO351" s="221"/>
      <c r="TBP351" s="221"/>
      <c r="TBQ351" s="221"/>
      <c r="TBR351" s="221"/>
      <c r="TBS351" s="221"/>
      <c r="TBT351" s="221"/>
      <c r="TBU351" s="221"/>
      <c r="TBV351" s="221"/>
      <c r="TBW351" s="221"/>
      <c r="TBX351" s="221"/>
      <c r="TBY351" s="221"/>
      <c r="TBZ351" s="221"/>
      <c r="TCA351" s="221"/>
      <c r="TCB351" s="221"/>
      <c r="TCC351" s="221"/>
      <c r="TCD351" s="221"/>
      <c r="TCE351" s="221"/>
      <c r="TCF351" s="221"/>
      <c r="TCG351" s="221"/>
      <c r="TCH351" s="221"/>
      <c r="TCI351" s="221"/>
      <c r="TCJ351" s="221"/>
      <c r="TCK351" s="221"/>
      <c r="TCL351" s="221"/>
      <c r="TCM351" s="221"/>
      <c r="TCN351" s="221"/>
      <c r="TCO351" s="221"/>
      <c r="TCP351" s="221"/>
      <c r="TCQ351" s="221"/>
      <c r="TCR351" s="221"/>
      <c r="TCS351" s="221"/>
      <c r="TCT351" s="221"/>
      <c r="TCU351" s="221"/>
      <c r="TCV351" s="221"/>
      <c r="TCW351" s="221"/>
      <c r="TCX351" s="221"/>
      <c r="TCY351" s="221"/>
      <c r="TCZ351" s="221"/>
      <c r="TDA351" s="221"/>
      <c r="TDB351" s="221"/>
      <c r="TDC351" s="221"/>
      <c r="TDD351" s="221"/>
      <c r="TDE351" s="221"/>
      <c r="TDF351" s="221"/>
      <c r="TDG351" s="221"/>
      <c r="TDH351" s="221"/>
      <c r="TDI351" s="221"/>
      <c r="TDJ351" s="221"/>
      <c r="TDK351" s="221"/>
      <c r="TDL351" s="221"/>
      <c r="TDM351" s="221"/>
      <c r="TDN351" s="221"/>
      <c r="TDO351" s="221"/>
      <c r="TDP351" s="221"/>
      <c r="TDQ351" s="221"/>
      <c r="TDR351" s="221"/>
      <c r="TDS351" s="221"/>
      <c r="TDT351" s="221"/>
      <c r="TDU351" s="221"/>
      <c r="TDV351" s="221"/>
      <c r="TDW351" s="221"/>
      <c r="TDX351" s="221"/>
      <c r="TDY351" s="221"/>
      <c r="TDZ351" s="221"/>
      <c r="TEA351" s="221"/>
      <c r="TEB351" s="221"/>
      <c r="TEC351" s="221"/>
      <c r="TED351" s="221"/>
      <c r="TEE351" s="221"/>
      <c r="TEF351" s="221"/>
      <c r="TEG351" s="221"/>
      <c r="TEH351" s="221"/>
      <c r="TEI351" s="221"/>
      <c r="TEJ351" s="221"/>
      <c r="TEK351" s="221"/>
      <c r="TEL351" s="221"/>
      <c r="TEM351" s="221"/>
      <c r="TEN351" s="221"/>
      <c r="TEO351" s="221"/>
      <c r="TEP351" s="221"/>
      <c r="TEQ351" s="221"/>
      <c r="TER351" s="221"/>
      <c r="TES351" s="221"/>
      <c r="TET351" s="221"/>
      <c r="TEU351" s="221"/>
      <c r="TEV351" s="221"/>
      <c r="TEW351" s="221"/>
      <c r="TEX351" s="221"/>
      <c r="TEY351" s="221"/>
      <c r="TEZ351" s="221"/>
      <c r="TFA351" s="221"/>
      <c r="TFB351" s="221"/>
      <c r="TFC351" s="221"/>
      <c r="TFD351" s="221"/>
      <c r="TFE351" s="221"/>
      <c r="TFF351" s="221"/>
      <c r="TFG351" s="221"/>
      <c r="TFH351" s="221"/>
      <c r="TFI351" s="221"/>
      <c r="TFJ351" s="221"/>
      <c r="TFK351" s="221"/>
      <c r="TFL351" s="221"/>
      <c r="TFM351" s="221"/>
      <c r="TFN351" s="221"/>
      <c r="TFO351" s="221"/>
      <c r="TFP351" s="221"/>
      <c r="TFQ351" s="221"/>
      <c r="TFR351" s="221"/>
      <c r="TFS351" s="221"/>
      <c r="TFT351" s="221"/>
      <c r="TFU351" s="221"/>
      <c r="TFV351" s="221"/>
      <c r="TFW351" s="221"/>
      <c r="TFX351" s="221"/>
      <c r="TFY351" s="221"/>
      <c r="TFZ351" s="221"/>
      <c r="TGA351" s="221"/>
      <c r="TGB351" s="221"/>
      <c r="TGC351" s="221"/>
      <c r="TGD351" s="221"/>
      <c r="TGE351" s="221"/>
      <c r="TGF351" s="221"/>
      <c r="TGG351" s="221"/>
      <c r="TGH351" s="221"/>
      <c r="TGI351" s="221"/>
      <c r="TGJ351" s="221"/>
      <c r="TGK351" s="221"/>
      <c r="TGL351" s="221"/>
      <c r="TGM351" s="221"/>
      <c r="TGN351" s="221"/>
      <c r="TGO351" s="221"/>
      <c r="TGP351" s="221"/>
      <c r="TGQ351" s="221"/>
      <c r="TGR351" s="221"/>
      <c r="TGS351" s="221"/>
      <c r="TGT351" s="221"/>
      <c r="TGU351" s="221"/>
      <c r="TGV351" s="221"/>
      <c r="TGW351" s="221"/>
      <c r="TGX351" s="221"/>
      <c r="TGY351" s="221"/>
      <c r="TGZ351" s="221"/>
      <c r="THA351" s="221"/>
      <c r="THB351" s="221"/>
      <c r="THC351" s="221"/>
      <c r="THD351" s="221"/>
      <c r="THE351" s="221"/>
      <c r="THF351" s="221"/>
      <c r="THG351" s="221"/>
      <c r="THH351" s="221"/>
      <c r="THI351" s="221"/>
      <c r="THJ351" s="221"/>
      <c r="THK351" s="221"/>
      <c r="THL351" s="221"/>
      <c r="THM351" s="221"/>
      <c r="THN351" s="221"/>
      <c r="THO351" s="221"/>
      <c r="THP351" s="221"/>
      <c r="THQ351" s="221"/>
      <c r="THR351" s="221"/>
      <c r="THS351" s="221"/>
      <c r="THT351" s="221"/>
      <c r="THU351" s="221"/>
      <c r="THV351" s="221"/>
      <c r="THW351" s="221"/>
      <c r="THX351" s="221"/>
      <c r="THY351" s="221"/>
      <c r="THZ351" s="221"/>
      <c r="TIA351" s="221"/>
      <c r="TIB351" s="221"/>
      <c r="TIC351" s="221"/>
      <c r="TID351" s="221"/>
      <c r="TIE351" s="221"/>
      <c r="TIF351" s="221"/>
      <c r="TIG351" s="221"/>
      <c r="TIH351" s="221"/>
      <c r="TII351" s="221"/>
      <c r="TIJ351" s="221"/>
      <c r="TIK351" s="221"/>
      <c r="TIL351" s="221"/>
      <c r="TIM351" s="221"/>
      <c r="TIN351" s="221"/>
      <c r="TIO351" s="221"/>
      <c r="TIP351" s="221"/>
      <c r="TIQ351" s="221"/>
      <c r="TIR351" s="221"/>
      <c r="TIS351" s="221"/>
      <c r="TIT351" s="221"/>
      <c r="TIU351" s="221"/>
      <c r="TIV351" s="221"/>
      <c r="TIW351" s="221"/>
      <c r="TIX351" s="221"/>
      <c r="TIY351" s="221"/>
      <c r="TIZ351" s="221"/>
      <c r="TJA351" s="221"/>
      <c r="TJB351" s="221"/>
      <c r="TJC351" s="221"/>
      <c r="TJD351" s="221"/>
      <c r="TJE351" s="221"/>
      <c r="TJF351" s="221"/>
      <c r="TJG351" s="221"/>
      <c r="TJH351" s="221"/>
      <c r="TJI351" s="221"/>
      <c r="TJJ351" s="221"/>
      <c r="TJK351" s="221"/>
      <c r="TJL351" s="221"/>
      <c r="TJM351" s="221"/>
      <c r="TJN351" s="221"/>
      <c r="TJO351" s="221"/>
      <c r="TJP351" s="221"/>
      <c r="TJQ351" s="221"/>
      <c r="TJR351" s="221"/>
      <c r="TJS351" s="221"/>
      <c r="TJT351" s="221"/>
      <c r="TJU351" s="221"/>
      <c r="TJV351" s="221"/>
      <c r="TJW351" s="221"/>
      <c r="TJX351" s="221"/>
      <c r="TJY351" s="221"/>
      <c r="TJZ351" s="221"/>
      <c r="TKA351" s="221"/>
      <c r="TKB351" s="221"/>
      <c r="TKC351" s="221"/>
      <c r="TKD351" s="221"/>
      <c r="TKE351" s="221"/>
      <c r="TKF351" s="221"/>
      <c r="TKG351" s="221"/>
      <c r="TKH351" s="221"/>
      <c r="TKI351" s="221"/>
      <c r="TKJ351" s="221"/>
      <c r="TKK351" s="221"/>
      <c r="TKL351" s="221"/>
      <c r="TKM351" s="221"/>
      <c r="TKN351" s="221"/>
      <c r="TKO351" s="221"/>
      <c r="TKP351" s="221"/>
      <c r="TKQ351" s="221"/>
      <c r="TKR351" s="221"/>
      <c r="TKS351" s="221"/>
      <c r="TKT351" s="221"/>
      <c r="TKU351" s="221"/>
      <c r="TKV351" s="221"/>
      <c r="TKW351" s="221"/>
      <c r="TKX351" s="221"/>
      <c r="TKY351" s="221"/>
      <c r="TKZ351" s="221"/>
      <c r="TLA351" s="221"/>
      <c r="TLB351" s="221"/>
      <c r="TLC351" s="221"/>
      <c r="TLD351" s="221"/>
      <c r="TLE351" s="221"/>
      <c r="TLF351" s="221"/>
      <c r="TLG351" s="221"/>
      <c r="TLH351" s="221"/>
      <c r="TLI351" s="221"/>
      <c r="TLJ351" s="221"/>
      <c r="TLK351" s="221"/>
      <c r="TLL351" s="221"/>
      <c r="TLM351" s="221"/>
      <c r="TLN351" s="221"/>
      <c r="TLO351" s="221"/>
      <c r="TLP351" s="221"/>
      <c r="TLQ351" s="221"/>
      <c r="TLR351" s="221"/>
      <c r="TLS351" s="221"/>
      <c r="TLT351" s="221"/>
      <c r="TLU351" s="221"/>
      <c r="TLV351" s="221"/>
      <c r="TLW351" s="221"/>
      <c r="TLX351" s="221"/>
      <c r="TLY351" s="221"/>
      <c r="TLZ351" s="221"/>
      <c r="TMA351" s="221"/>
      <c r="TMB351" s="221"/>
      <c r="TMC351" s="221"/>
      <c r="TMD351" s="221"/>
      <c r="TME351" s="221"/>
      <c r="TMF351" s="221"/>
      <c r="TMG351" s="221"/>
      <c r="TMH351" s="221"/>
      <c r="TMI351" s="221"/>
      <c r="TMJ351" s="221"/>
      <c r="TMK351" s="221"/>
      <c r="TML351" s="221"/>
      <c r="TMM351" s="221"/>
      <c r="TMN351" s="221"/>
      <c r="TMO351" s="221"/>
      <c r="TMP351" s="221"/>
      <c r="TMQ351" s="221"/>
      <c r="TMR351" s="221"/>
      <c r="TMS351" s="221"/>
      <c r="TMT351" s="221"/>
      <c r="TMU351" s="221"/>
      <c r="TMV351" s="221"/>
      <c r="TMW351" s="221"/>
      <c r="TMX351" s="221"/>
      <c r="TMY351" s="221"/>
      <c r="TMZ351" s="221"/>
      <c r="TNA351" s="221"/>
      <c r="TNB351" s="221"/>
      <c r="TNC351" s="221"/>
      <c r="TND351" s="221"/>
      <c r="TNE351" s="221"/>
      <c r="TNF351" s="221"/>
      <c r="TNG351" s="221"/>
      <c r="TNH351" s="221"/>
      <c r="TNI351" s="221"/>
      <c r="TNJ351" s="221"/>
      <c r="TNK351" s="221"/>
      <c r="TNL351" s="221"/>
      <c r="TNM351" s="221"/>
      <c r="TNN351" s="221"/>
      <c r="TNO351" s="221"/>
      <c r="TNP351" s="221"/>
      <c r="TNQ351" s="221"/>
      <c r="TNR351" s="221"/>
      <c r="TNS351" s="221"/>
      <c r="TNT351" s="221"/>
      <c r="TNU351" s="221"/>
      <c r="TNV351" s="221"/>
      <c r="TNW351" s="221"/>
      <c r="TNX351" s="221"/>
      <c r="TNY351" s="221"/>
      <c r="TNZ351" s="221"/>
      <c r="TOA351" s="221"/>
      <c r="TOB351" s="221"/>
      <c r="TOC351" s="221"/>
      <c r="TOD351" s="221"/>
      <c r="TOE351" s="221"/>
      <c r="TOF351" s="221"/>
      <c r="TOG351" s="221"/>
      <c r="TOH351" s="221"/>
      <c r="TOI351" s="221"/>
      <c r="TOJ351" s="221"/>
      <c r="TOK351" s="221"/>
      <c r="TOL351" s="221"/>
      <c r="TOM351" s="221"/>
      <c r="TON351" s="221"/>
      <c r="TOO351" s="221"/>
      <c r="TOP351" s="221"/>
      <c r="TOQ351" s="221"/>
      <c r="TOR351" s="221"/>
      <c r="TOS351" s="221"/>
      <c r="TOT351" s="221"/>
      <c r="TOU351" s="221"/>
      <c r="TOV351" s="221"/>
      <c r="TOW351" s="221"/>
      <c r="TOX351" s="221"/>
      <c r="TOY351" s="221"/>
      <c r="TOZ351" s="221"/>
      <c r="TPA351" s="221"/>
      <c r="TPB351" s="221"/>
      <c r="TPC351" s="221"/>
      <c r="TPD351" s="221"/>
      <c r="TPE351" s="221"/>
      <c r="TPF351" s="221"/>
      <c r="TPG351" s="221"/>
      <c r="TPH351" s="221"/>
      <c r="TPI351" s="221"/>
      <c r="TPJ351" s="221"/>
      <c r="TPK351" s="221"/>
      <c r="TPL351" s="221"/>
      <c r="TPM351" s="221"/>
      <c r="TPN351" s="221"/>
      <c r="TPO351" s="221"/>
      <c r="TPP351" s="221"/>
      <c r="TPQ351" s="221"/>
      <c r="TPR351" s="221"/>
      <c r="TPS351" s="221"/>
      <c r="TPT351" s="221"/>
      <c r="TPU351" s="221"/>
      <c r="TPV351" s="221"/>
      <c r="TPW351" s="221"/>
      <c r="TPX351" s="221"/>
      <c r="TPY351" s="221"/>
      <c r="TPZ351" s="221"/>
      <c r="TQA351" s="221"/>
      <c r="TQB351" s="221"/>
      <c r="TQC351" s="221"/>
      <c r="TQD351" s="221"/>
      <c r="TQE351" s="221"/>
      <c r="TQF351" s="221"/>
      <c r="TQG351" s="221"/>
      <c r="TQH351" s="221"/>
      <c r="TQI351" s="221"/>
      <c r="TQJ351" s="221"/>
      <c r="TQK351" s="221"/>
      <c r="TQL351" s="221"/>
      <c r="TQM351" s="221"/>
      <c r="TQN351" s="221"/>
      <c r="TQO351" s="221"/>
      <c r="TQP351" s="221"/>
      <c r="TQQ351" s="221"/>
      <c r="TQR351" s="221"/>
      <c r="TQS351" s="221"/>
      <c r="TQT351" s="221"/>
      <c r="TQU351" s="221"/>
      <c r="TQV351" s="221"/>
      <c r="TQW351" s="221"/>
      <c r="TQX351" s="221"/>
      <c r="TQY351" s="221"/>
      <c r="TQZ351" s="221"/>
      <c r="TRA351" s="221"/>
      <c r="TRB351" s="221"/>
      <c r="TRC351" s="221"/>
      <c r="TRD351" s="221"/>
      <c r="TRE351" s="221"/>
      <c r="TRF351" s="221"/>
      <c r="TRG351" s="221"/>
      <c r="TRH351" s="221"/>
      <c r="TRI351" s="221"/>
      <c r="TRJ351" s="221"/>
      <c r="TRK351" s="221"/>
      <c r="TRL351" s="221"/>
      <c r="TRM351" s="221"/>
      <c r="TRN351" s="221"/>
      <c r="TRO351" s="221"/>
      <c r="TRP351" s="221"/>
      <c r="TRQ351" s="221"/>
      <c r="TRR351" s="221"/>
      <c r="TRS351" s="221"/>
      <c r="TRT351" s="221"/>
      <c r="TRU351" s="221"/>
      <c r="TRV351" s="221"/>
      <c r="TRW351" s="221"/>
      <c r="TRX351" s="221"/>
      <c r="TRY351" s="221"/>
      <c r="TRZ351" s="221"/>
      <c r="TSA351" s="221"/>
      <c r="TSB351" s="221"/>
      <c r="TSC351" s="221"/>
      <c r="TSD351" s="221"/>
      <c r="TSE351" s="221"/>
      <c r="TSF351" s="221"/>
      <c r="TSG351" s="221"/>
      <c r="TSH351" s="221"/>
      <c r="TSI351" s="221"/>
      <c r="TSJ351" s="221"/>
      <c r="TSK351" s="221"/>
      <c r="TSL351" s="221"/>
      <c r="TSM351" s="221"/>
      <c r="TSN351" s="221"/>
      <c r="TSO351" s="221"/>
      <c r="TSP351" s="221"/>
      <c r="TSQ351" s="221"/>
      <c r="TSR351" s="221"/>
      <c r="TSS351" s="221"/>
      <c r="TST351" s="221"/>
      <c r="TSU351" s="221"/>
      <c r="TSV351" s="221"/>
      <c r="TSW351" s="221"/>
      <c r="TSX351" s="221"/>
      <c r="TSY351" s="221"/>
      <c r="TSZ351" s="221"/>
      <c r="TTA351" s="221"/>
      <c r="TTB351" s="221"/>
      <c r="TTC351" s="221"/>
      <c r="TTD351" s="221"/>
      <c r="TTE351" s="221"/>
      <c r="TTF351" s="221"/>
      <c r="TTG351" s="221"/>
      <c r="TTH351" s="221"/>
      <c r="TTI351" s="221"/>
      <c r="TTJ351" s="221"/>
      <c r="TTK351" s="221"/>
      <c r="TTL351" s="221"/>
      <c r="TTM351" s="221"/>
      <c r="TTN351" s="221"/>
      <c r="TTO351" s="221"/>
      <c r="TTP351" s="221"/>
      <c r="TTQ351" s="221"/>
      <c r="TTR351" s="221"/>
      <c r="TTS351" s="221"/>
      <c r="TTT351" s="221"/>
      <c r="TTU351" s="221"/>
      <c r="TTV351" s="221"/>
      <c r="TTW351" s="221"/>
      <c r="TTX351" s="221"/>
      <c r="TTY351" s="221"/>
      <c r="TTZ351" s="221"/>
      <c r="TUA351" s="221"/>
      <c r="TUB351" s="221"/>
      <c r="TUC351" s="221"/>
      <c r="TUD351" s="221"/>
      <c r="TUE351" s="221"/>
      <c r="TUF351" s="221"/>
      <c r="TUG351" s="221"/>
      <c r="TUH351" s="221"/>
      <c r="TUI351" s="221"/>
      <c r="TUJ351" s="221"/>
      <c r="TUK351" s="221"/>
      <c r="TUL351" s="221"/>
      <c r="TUM351" s="221"/>
      <c r="TUN351" s="221"/>
      <c r="TUO351" s="221"/>
      <c r="TUP351" s="221"/>
      <c r="TUQ351" s="221"/>
      <c r="TUR351" s="221"/>
      <c r="TUS351" s="221"/>
      <c r="TUT351" s="221"/>
      <c r="TUU351" s="221"/>
      <c r="TUV351" s="221"/>
      <c r="TUW351" s="221"/>
      <c r="TUX351" s="221"/>
      <c r="TUY351" s="221"/>
      <c r="TUZ351" s="221"/>
      <c r="TVA351" s="221"/>
      <c r="TVB351" s="221"/>
      <c r="TVC351" s="221"/>
      <c r="TVD351" s="221"/>
      <c r="TVE351" s="221"/>
      <c r="TVF351" s="221"/>
      <c r="TVG351" s="221"/>
      <c r="TVH351" s="221"/>
      <c r="TVI351" s="221"/>
      <c r="TVJ351" s="221"/>
      <c r="TVK351" s="221"/>
      <c r="TVL351" s="221"/>
      <c r="TVM351" s="221"/>
      <c r="TVN351" s="221"/>
      <c r="TVO351" s="221"/>
      <c r="TVP351" s="221"/>
      <c r="TVQ351" s="221"/>
      <c r="TVR351" s="221"/>
      <c r="TVS351" s="221"/>
      <c r="TVT351" s="221"/>
      <c r="TVU351" s="221"/>
      <c r="TVV351" s="221"/>
      <c r="TVW351" s="221"/>
      <c r="TVX351" s="221"/>
      <c r="TVY351" s="221"/>
      <c r="TVZ351" s="221"/>
      <c r="TWA351" s="221"/>
      <c r="TWB351" s="221"/>
      <c r="TWC351" s="221"/>
      <c r="TWD351" s="221"/>
      <c r="TWE351" s="221"/>
      <c r="TWF351" s="221"/>
      <c r="TWG351" s="221"/>
      <c r="TWH351" s="221"/>
      <c r="TWI351" s="221"/>
      <c r="TWJ351" s="221"/>
      <c r="TWK351" s="221"/>
      <c r="TWL351" s="221"/>
      <c r="TWM351" s="221"/>
      <c r="TWN351" s="221"/>
      <c r="TWO351" s="221"/>
      <c r="TWP351" s="221"/>
      <c r="TWQ351" s="221"/>
      <c r="TWR351" s="221"/>
      <c r="TWS351" s="221"/>
      <c r="TWT351" s="221"/>
      <c r="TWU351" s="221"/>
      <c r="TWV351" s="221"/>
      <c r="TWW351" s="221"/>
      <c r="TWX351" s="221"/>
      <c r="TWY351" s="221"/>
      <c r="TWZ351" s="221"/>
      <c r="TXA351" s="221"/>
      <c r="TXB351" s="221"/>
      <c r="TXC351" s="221"/>
      <c r="TXD351" s="221"/>
      <c r="TXE351" s="221"/>
      <c r="TXF351" s="221"/>
      <c r="TXG351" s="221"/>
      <c r="TXH351" s="221"/>
      <c r="TXI351" s="221"/>
      <c r="TXJ351" s="221"/>
      <c r="TXK351" s="221"/>
      <c r="TXL351" s="221"/>
      <c r="TXM351" s="221"/>
      <c r="TXN351" s="221"/>
      <c r="TXO351" s="221"/>
      <c r="TXP351" s="221"/>
      <c r="TXQ351" s="221"/>
      <c r="TXR351" s="221"/>
      <c r="TXS351" s="221"/>
      <c r="TXT351" s="221"/>
      <c r="TXU351" s="221"/>
      <c r="TXV351" s="221"/>
      <c r="TXW351" s="221"/>
      <c r="TXX351" s="221"/>
      <c r="TXY351" s="221"/>
      <c r="TXZ351" s="221"/>
      <c r="TYA351" s="221"/>
      <c r="TYB351" s="221"/>
      <c r="TYC351" s="221"/>
      <c r="TYD351" s="221"/>
      <c r="TYE351" s="221"/>
      <c r="TYF351" s="221"/>
      <c r="TYG351" s="221"/>
      <c r="TYH351" s="221"/>
      <c r="TYI351" s="221"/>
      <c r="TYJ351" s="221"/>
      <c r="TYK351" s="221"/>
      <c r="TYL351" s="221"/>
      <c r="TYM351" s="221"/>
      <c r="TYN351" s="221"/>
      <c r="TYO351" s="221"/>
      <c r="TYP351" s="221"/>
      <c r="TYQ351" s="221"/>
      <c r="TYR351" s="221"/>
      <c r="TYS351" s="221"/>
      <c r="TYT351" s="221"/>
      <c r="TYU351" s="221"/>
      <c r="TYV351" s="221"/>
      <c r="TYW351" s="221"/>
      <c r="TYX351" s="221"/>
      <c r="TYY351" s="221"/>
      <c r="TYZ351" s="221"/>
      <c r="TZA351" s="221"/>
      <c r="TZB351" s="221"/>
      <c r="TZC351" s="221"/>
      <c r="TZD351" s="221"/>
      <c r="TZE351" s="221"/>
      <c r="TZF351" s="221"/>
      <c r="TZG351" s="221"/>
      <c r="TZH351" s="221"/>
      <c r="TZI351" s="221"/>
      <c r="TZJ351" s="221"/>
      <c r="TZK351" s="221"/>
      <c r="TZL351" s="221"/>
      <c r="TZM351" s="221"/>
      <c r="TZN351" s="221"/>
      <c r="TZO351" s="221"/>
      <c r="TZP351" s="221"/>
      <c r="TZQ351" s="221"/>
      <c r="TZR351" s="221"/>
      <c r="TZS351" s="221"/>
      <c r="TZT351" s="221"/>
      <c r="TZU351" s="221"/>
      <c r="TZV351" s="221"/>
      <c r="TZW351" s="221"/>
      <c r="TZX351" s="221"/>
      <c r="TZY351" s="221"/>
      <c r="TZZ351" s="221"/>
      <c r="UAA351" s="221"/>
      <c r="UAB351" s="221"/>
      <c r="UAC351" s="221"/>
      <c r="UAD351" s="221"/>
      <c r="UAE351" s="221"/>
      <c r="UAF351" s="221"/>
      <c r="UAG351" s="221"/>
      <c r="UAH351" s="221"/>
      <c r="UAI351" s="221"/>
      <c r="UAJ351" s="221"/>
      <c r="UAK351" s="221"/>
      <c r="UAL351" s="221"/>
      <c r="UAM351" s="221"/>
      <c r="UAN351" s="221"/>
      <c r="UAO351" s="221"/>
      <c r="UAP351" s="221"/>
      <c r="UAQ351" s="221"/>
      <c r="UAR351" s="221"/>
      <c r="UAS351" s="221"/>
      <c r="UAT351" s="221"/>
      <c r="UAU351" s="221"/>
      <c r="UAV351" s="221"/>
      <c r="UAW351" s="221"/>
      <c r="UAX351" s="221"/>
      <c r="UAY351" s="221"/>
      <c r="UAZ351" s="221"/>
      <c r="UBA351" s="221"/>
      <c r="UBB351" s="221"/>
      <c r="UBC351" s="221"/>
      <c r="UBD351" s="221"/>
      <c r="UBE351" s="221"/>
      <c r="UBF351" s="221"/>
      <c r="UBG351" s="221"/>
      <c r="UBH351" s="221"/>
      <c r="UBI351" s="221"/>
      <c r="UBJ351" s="221"/>
      <c r="UBK351" s="221"/>
      <c r="UBL351" s="221"/>
      <c r="UBM351" s="221"/>
      <c r="UBN351" s="221"/>
      <c r="UBO351" s="221"/>
      <c r="UBP351" s="221"/>
      <c r="UBQ351" s="221"/>
      <c r="UBR351" s="221"/>
      <c r="UBS351" s="221"/>
      <c r="UBT351" s="221"/>
      <c r="UBU351" s="221"/>
      <c r="UBV351" s="221"/>
      <c r="UBW351" s="221"/>
      <c r="UBX351" s="221"/>
      <c r="UBY351" s="221"/>
      <c r="UBZ351" s="221"/>
      <c r="UCA351" s="221"/>
      <c r="UCB351" s="221"/>
      <c r="UCC351" s="221"/>
      <c r="UCD351" s="221"/>
      <c r="UCE351" s="221"/>
      <c r="UCF351" s="221"/>
      <c r="UCG351" s="221"/>
      <c r="UCH351" s="221"/>
      <c r="UCI351" s="221"/>
      <c r="UCJ351" s="221"/>
      <c r="UCK351" s="221"/>
      <c r="UCL351" s="221"/>
      <c r="UCM351" s="221"/>
      <c r="UCN351" s="221"/>
      <c r="UCO351" s="221"/>
      <c r="UCP351" s="221"/>
      <c r="UCQ351" s="221"/>
      <c r="UCR351" s="221"/>
      <c r="UCS351" s="221"/>
      <c r="UCT351" s="221"/>
      <c r="UCU351" s="221"/>
      <c r="UCV351" s="221"/>
      <c r="UCW351" s="221"/>
      <c r="UCX351" s="221"/>
      <c r="UCY351" s="221"/>
      <c r="UCZ351" s="221"/>
      <c r="UDA351" s="221"/>
      <c r="UDB351" s="221"/>
      <c r="UDC351" s="221"/>
      <c r="UDD351" s="221"/>
      <c r="UDE351" s="221"/>
      <c r="UDF351" s="221"/>
      <c r="UDG351" s="221"/>
      <c r="UDH351" s="221"/>
      <c r="UDI351" s="221"/>
      <c r="UDJ351" s="221"/>
      <c r="UDK351" s="221"/>
      <c r="UDL351" s="221"/>
      <c r="UDM351" s="221"/>
      <c r="UDN351" s="221"/>
      <c r="UDO351" s="221"/>
      <c r="UDP351" s="221"/>
      <c r="UDQ351" s="221"/>
      <c r="UDR351" s="221"/>
      <c r="UDS351" s="221"/>
      <c r="UDT351" s="221"/>
      <c r="UDU351" s="221"/>
      <c r="UDV351" s="221"/>
      <c r="UDW351" s="221"/>
      <c r="UDX351" s="221"/>
      <c r="UDY351" s="221"/>
      <c r="UDZ351" s="221"/>
      <c r="UEA351" s="221"/>
      <c r="UEB351" s="221"/>
      <c r="UEC351" s="221"/>
      <c r="UED351" s="221"/>
      <c r="UEE351" s="221"/>
      <c r="UEF351" s="221"/>
      <c r="UEG351" s="221"/>
      <c r="UEH351" s="221"/>
      <c r="UEI351" s="221"/>
      <c r="UEJ351" s="221"/>
      <c r="UEK351" s="221"/>
      <c r="UEL351" s="221"/>
      <c r="UEM351" s="221"/>
      <c r="UEN351" s="221"/>
      <c r="UEO351" s="221"/>
      <c r="UEP351" s="221"/>
      <c r="UEQ351" s="221"/>
      <c r="UER351" s="221"/>
      <c r="UES351" s="221"/>
      <c r="UET351" s="221"/>
      <c r="UEU351" s="221"/>
      <c r="UEV351" s="221"/>
      <c r="UEW351" s="221"/>
      <c r="UEX351" s="221"/>
      <c r="UEY351" s="221"/>
      <c r="UEZ351" s="221"/>
      <c r="UFA351" s="221"/>
      <c r="UFB351" s="221"/>
      <c r="UFC351" s="221"/>
      <c r="UFD351" s="221"/>
      <c r="UFE351" s="221"/>
      <c r="UFF351" s="221"/>
      <c r="UFG351" s="221"/>
      <c r="UFH351" s="221"/>
      <c r="UFI351" s="221"/>
      <c r="UFJ351" s="221"/>
      <c r="UFK351" s="221"/>
      <c r="UFL351" s="221"/>
      <c r="UFM351" s="221"/>
      <c r="UFN351" s="221"/>
      <c r="UFO351" s="221"/>
      <c r="UFP351" s="221"/>
      <c r="UFQ351" s="221"/>
      <c r="UFR351" s="221"/>
      <c r="UFS351" s="221"/>
      <c r="UFT351" s="221"/>
      <c r="UFU351" s="221"/>
      <c r="UFV351" s="221"/>
      <c r="UFW351" s="221"/>
      <c r="UFX351" s="221"/>
      <c r="UFY351" s="221"/>
      <c r="UFZ351" s="221"/>
      <c r="UGA351" s="221"/>
      <c r="UGB351" s="221"/>
      <c r="UGC351" s="221"/>
      <c r="UGD351" s="221"/>
      <c r="UGE351" s="221"/>
      <c r="UGF351" s="221"/>
      <c r="UGG351" s="221"/>
      <c r="UGH351" s="221"/>
      <c r="UGI351" s="221"/>
      <c r="UGJ351" s="221"/>
      <c r="UGK351" s="221"/>
      <c r="UGL351" s="221"/>
      <c r="UGM351" s="221"/>
      <c r="UGN351" s="221"/>
      <c r="UGO351" s="221"/>
      <c r="UGP351" s="221"/>
      <c r="UGQ351" s="221"/>
      <c r="UGR351" s="221"/>
      <c r="UGS351" s="221"/>
      <c r="UGT351" s="221"/>
      <c r="UGU351" s="221"/>
      <c r="UGV351" s="221"/>
      <c r="UGW351" s="221"/>
      <c r="UGX351" s="221"/>
      <c r="UGY351" s="221"/>
      <c r="UGZ351" s="221"/>
      <c r="UHA351" s="221"/>
      <c r="UHB351" s="221"/>
      <c r="UHC351" s="221"/>
      <c r="UHD351" s="221"/>
      <c r="UHE351" s="221"/>
      <c r="UHF351" s="221"/>
      <c r="UHG351" s="221"/>
      <c r="UHH351" s="221"/>
      <c r="UHI351" s="221"/>
      <c r="UHJ351" s="221"/>
      <c r="UHK351" s="221"/>
      <c r="UHL351" s="221"/>
      <c r="UHM351" s="221"/>
      <c r="UHN351" s="221"/>
      <c r="UHO351" s="221"/>
      <c r="UHP351" s="221"/>
      <c r="UHQ351" s="221"/>
      <c r="UHR351" s="221"/>
      <c r="UHS351" s="221"/>
      <c r="UHT351" s="221"/>
      <c r="UHU351" s="221"/>
      <c r="UHV351" s="221"/>
      <c r="UHW351" s="221"/>
      <c r="UHX351" s="221"/>
      <c r="UHY351" s="221"/>
      <c r="UHZ351" s="221"/>
      <c r="UIA351" s="221"/>
      <c r="UIB351" s="221"/>
      <c r="UIC351" s="221"/>
      <c r="UID351" s="221"/>
      <c r="UIE351" s="221"/>
      <c r="UIF351" s="221"/>
      <c r="UIG351" s="221"/>
      <c r="UIH351" s="221"/>
      <c r="UII351" s="221"/>
      <c r="UIJ351" s="221"/>
      <c r="UIK351" s="221"/>
      <c r="UIL351" s="221"/>
      <c r="UIM351" s="221"/>
      <c r="UIN351" s="221"/>
      <c r="UIO351" s="221"/>
      <c r="UIP351" s="221"/>
      <c r="UIQ351" s="221"/>
      <c r="UIR351" s="221"/>
      <c r="UIS351" s="221"/>
      <c r="UIT351" s="221"/>
      <c r="UIU351" s="221"/>
      <c r="UIV351" s="221"/>
      <c r="UIW351" s="221"/>
      <c r="UIX351" s="221"/>
      <c r="UIY351" s="221"/>
      <c r="UIZ351" s="221"/>
      <c r="UJA351" s="221"/>
      <c r="UJB351" s="221"/>
      <c r="UJC351" s="221"/>
      <c r="UJD351" s="221"/>
      <c r="UJE351" s="221"/>
      <c r="UJF351" s="221"/>
      <c r="UJG351" s="221"/>
      <c r="UJH351" s="221"/>
      <c r="UJI351" s="221"/>
      <c r="UJJ351" s="221"/>
      <c r="UJK351" s="221"/>
      <c r="UJL351" s="221"/>
      <c r="UJM351" s="221"/>
      <c r="UJN351" s="221"/>
      <c r="UJO351" s="221"/>
      <c r="UJP351" s="221"/>
      <c r="UJQ351" s="221"/>
      <c r="UJR351" s="221"/>
      <c r="UJS351" s="221"/>
      <c r="UJT351" s="221"/>
      <c r="UJU351" s="221"/>
      <c r="UJV351" s="221"/>
      <c r="UJW351" s="221"/>
      <c r="UJX351" s="221"/>
      <c r="UJY351" s="221"/>
      <c r="UJZ351" s="221"/>
      <c r="UKA351" s="221"/>
      <c r="UKB351" s="221"/>
      <c r="UKC351" s="221"/>
      <c r="UKD351" s="221"/>
      <c r="UKE351" s="221"/>
      <c r="UKF351" s="221"/>
      <c r="UKG351" s="221"/>
      <c r="UKH351" s="221"/>
      <c r="UKI351" s="221"/>
      <c r="UKJ351" s="221"/>
      <c r="UKK351" s="221"/>
      <c r="UKL351" s="221"/>
      <c r="UKM351" s="221"/>
      <c r="UKN351" s="221"/>
      <c r="UKO351" s="221"/>
      <c r="UKP351" s="221"/>
      <c r="UKQ351" s="221"/>
      <c r="UKR351" s="221"/>
      <c r="UKS351" s="221"/>
      <c r="UKT351" s="221"/>
      <c r="UKU351" s="221"/>
      <c r="UKV351" s="221"/>
      <c r="UKW351" s="221"/>
      <c r="UKX351" s="221"/>
      <c r="UKY351" s="221"/>
      <c r="UKZ351" s="221"/>
      <c r="ULA351" s="221"/>
      <c r="ULB351" s="221"/>
      <c r="ULC351" s="221"/>
      <c r="ULD351" s="221"/>
      <c r="ULE351" s="221"/>
      <c r="ULF351" s="221"/>
      <c r="ULG351" s="221"/>
      <c r="ULH351" s="221"/>
      <c r="ULI351" s="221"/>
      <c r="ULJ351" s="221"/>
      <c r="ULK351" s="221"/>
      <c r="ULL351" s="221"/>
      <c r="ULM351" s="221"/>
      <c r="ULN351" s="221"/>
      <c r="ULO351" s="221"/>
      <c r="ULP351" s="221"/>
      <c r="ULQ351" s="221"/>
      <c r="ULR351" s="221"/>
      <c r="ULS351" s="221"/>
      <c r="ULT351" s="221"/>
      <c r="ULU351" s="221"/>
      <c r="ULV351" s="221"/>
      <c r="ULW351" s="221"/>
      <c r="ULX351" s="221"/>
      <c r="ULY351" s="221"/>
      <c r="ULZ351" s="221"/>
      <c r="UMA351" s="221"/>
      <c r="UMB351" s="221"/>
      <c r="UMC351" s="221"/>
      <c r="UMD351" s="221"/>
      <c r="UME351" s="221"/>
      <c r="UMF351" s="221"/>
      <c r="UMG351" s="221"/>
      <c r="UMH351" s="221"/>
      <c r="UMI351" s="221"/>
      <c r="UMJ351" s="221"/>
      <c r="UMK351" s="221"/>
      <c r="UML351" s="221"/>
      <c r="UMM351" s="221"/>
      <c r="UMN351" s="221"/>
      <c r="UMO351" s="221"/>
      <c r="UMP351" s="221"/>
      <c r="UMQ351" s="221"/>
      <c r="UMR351" s="221"/>
      <c r="UMS351" s="221"/>
      <c r="UMT351" s="221"/>
      <c r="UMU351" s="221"/>
      <c r="UMV351" s="221"/>
      <c r="UMW351" s="221"/>
      <c r="UMX351" s="221"/>
      <c r="UMY351" s="221"/>
      <c r="UMZ351" s="221"/>
      <c r="UNA351" s="221"/>
      <c r="UNB351" s="221"/>
      <c r="UNC351" s="221"/>
      <c r="UND351" s="221"/>
      <c r="UNE351" s="221"/>
      <c r="UNF351" s="221"/>
      <c r="UNG351" s="221"/>
      <c r="UNH351" s="221"/>
      <c r="UNI351" s="221"/>
      <c r="UNJ351" s="221"/>
      <c r="UNK351" s="221"/>
      <c r="UNL351" s="221"/>
      <c r="UNM351" s="221"/>
      <c r="UNN351" s="221"/>
      <c r="UNO351" s="221"/>
      <c r="UNP351" s="221"/>
      <c r="UNQ351" s="221"/>
      <c r="UNR351" s="221"/>
      <c r="UNS351" s="221"/>
      <c r="UNT351" s="221"/>
      <c r="UNU351" s="221"/>
      <c r="UNV351" s="221"/>
      <c r="UNW351" s="221"/>
      <c r="UNX351" s="221"/>
      <c r="UNY351" s="221"/>
      <c r="UNZ351" s="221"/>
      <c r="UOA351" s="221"/>
      <c r="UOB351" s="221"/>
      <c r="UOC351" s="221"/>
      <c r="UOD351" s="221"/>
      <c r="UOE351" s="221"/>
      <c r="UOF351" s="221"/>
      <c r="UOG351" s="221"/>
      <c r="UOH351" s="221"/>
      <c r="UOI351" s="221"/>
      <c r="UOJ351" s="221"/>
      <c r="UOK351" s="221"/>
      <c r="UOL351" s="221"/>
      <c r="UOM351" s="221"/>
      <c r="UON351" s="221"/>
      <c r="UOO351" s="221"/>
      <c r="UOP351" s="221"/>
      <c r="UOQ351" s="221"/>
      <c r="UOR351" s="221"/>
      <c r="UOS351" s="221"/>
      <c r="UOT351" s="221"/>
      <c r="UOU351" s="221"/>
      <c r="UOV351" s="221"/>
      <c r="UOW351" s="221"/>
      <c r="UOX351" s="221"/>
      <c r="UOY351" s="221"/>
      <c r="UOZ351" s="221"/>
      <c r="UPA351" s="221"/>
      <c r="UPB351" s="221"/>
      <c r="UPC351" s="221"/>
      <c r="UPD351" s="221"/>
      <c r="UPE351" s="221"/>
      <c r="UPF351" s="221"/>
      <c r="UPG351" s="221"/>
      <c r="UPH351" s="221"/>
      <c r="UPI351" s="221"/>
      <c r="UPJ351" s="221"/>
      <c r="UPK351" s="221"/>
      <c r="UPL351" s="221"/>
      <c r="UPM351" s="221"/>
      <c r="UPN351" s="221"/>
      <c r="UPO351" s="221"/>
      <c r="UPP351" s="221"/>
      <c r="UPQ351" s="221"/>
      <c r="UPR351" s="221"/>
      <c r="UPS351" s="221"/>
      <c r="UPT351" s="221"/>
      <c r="UPU351" s="221"/>
      <c r="UPV351" s="221"/>
      <c r="UPW351" s="221"/>
      <c r="UPX351" s="221"/>
      <c r="UPY351" s="221"/>
      <c r="UPZ351" s="221"/>
      <c r="UQA351" s="221"/>
      <c r="UQB351" s="221"/>
      <c r="UQC351" s="221"/>
      <c r="UQD351" s="221"/>
      <c r="UQE351" s="221"/>
      <c r="UQF351" s="221"/>
      <c r="UQG351" s="221"/>
      <c r="UQH351" s="221"/>
      <c r="UQI351" s="221"/>
      <c r="UQJ351" s="221"/>
      <c r="UQK351" s="221"/>
      <c r="UQL351" s="221"/>
      <c r="UQM351" s="221"/>
      <c r="UQN351" s="221"/>
      <c r="UQO351" s="221"/>
      <c r="UQP351" s="221"/>
      <c r="UQQ351" s="221"/>
      <c r="UQR351" s="221"/>
      <c r="UQS351" s="221"/>
      <c r="UQT351" s="221"/>
      <c r="UQU351" s="221"/>
      <c r="UQV351" s="221"/>
      <c r="UQW351" s="221"/>
      <c r="UQX351" s="221"/>
      <c r="UQY351" s="221"/>
      <c r="UQZ351" s="221"/>
      <c r="URA351" s="221"/>
      <c r="URB351" s="221"/>
      <c r="URC351" s="221"/>
      <c r="URD351" s="221"/>
      <c r="URE351" s="221"/>
      <c r="URF351" s="221"/>
      <c r="URG351" s="221"/>
      <c r="URH351" s="221"/>
      <c r="URI351" s="221"/>
      <c r="URJ351" s="221"/>
      <c r="URK351" s="221"/>
      <c r="URL351" s="221"/>
      <c r="URM351" s="221"/>
      <c r="URN351" s="221"/>
      <c r="URO351" s="221"/>
      <c r="URP351" s="221"/>
      <c r="URQ351" s="221"/>
      <c r="URR351" s="221"/>
      <c r="URS351" s="221"/>
      <c r="URT351" s="221"/>
      <c r="URU351" s="221"/>
      <c r="URV351" s="221"/>
      <c r="URW351" s="221"/>
      <c r="URX351" s="221"/>
      <c r="URY351" s="221"/>
      <c r="URZ351" s="221"/>
      <c r="USA351" s="221"/>
      <c r="USB351" s="221"/>
      <c r="USC351" s="221"/>
      <c r="USD351" s="221"/>
      <c r="USE351" s="221"/>
      <c r="USF351" s="221"/>
      <c r="USG351" s="221"/>
      <c r="USH351" s="221"/>
      <c r="USI351" s="221"/>
      <c r="USJ351" s="221"/>
      <c r="USK351" s="221"/>
      <c r="USL351" s="221"/>
      <c r="USM351" s="221"/>
      <c r="USN351" s="221"/>
      <c r="USO351" s="221"/>
      <c r="USP351" s="221"/>
      <c r="USQ351" s="221"/>
      <c r="USR351" s="221"/>
      <c r="USS351" s="221"/>
      <c r="UST351" s="221"/>
      <c r="USU351" s="221"/>
      <c r="USV351" s="221"/>
      <c r="USW351" s="221"/>
      <c r="USX351" s="221"/>
      <c r="USY351" s="221"/>
      <c r="USZ351" s="221"/>
      <c r="UTA351" s="221"/>
      <c r="UTB351" s="221"/>
      <c r="UTC351" s="221"/>
      <c r="UTD351" s="221"/>
      <c r="UTE351" s="221"/>
      <c r="UTF351" s="221"/>
      <c r="UTG351" s="221"/>
      <c r="UTH351" s="221"/>
      <c r="UTI351" s="221"/>
      <c r="UTJ351" s="221"/>
      <c r="UTK351" s="221"/>
      <c r="UTL351" s="221"/>
      <c r="UTM351" s="221"/>
      <c r="UTN351" s="221"/>
      <c r="UTO351" s="221"/>
      <c r="UTP351" s="221"/>
      <c r="UTQ351" s="221"/>
      <c r="UTR351" s="221"/>
      <c r="UTS351" s="221"/>
      <c r="UTT351" s="221"/>
      <c r="UTU351" s="221"/>
      <c r="UTV351" s="221"/>
      <c r="UTW351" s="221"/>
      <c r="UTX351" s="221"/>
      <c r="UTY351" s="221"/>
      <c r="UTZ351" s="221"/>
      <c r="UUA351" s="221"/>
      <c r="UUB351" s="221"/>
      <c r="UUC351" s="221"/>
      <c r="UUD351" s="221"/>
      <c r="UUE351" s="221"/>
      <c r="UUF351" s="221"/>
      <c r="UUG351" s="221"/>
      <c r="UUH351" s="221"/>
      <c r="UUI351" s="221"/>
      <c r="UUJ351" s="221"/>
      <c r="UUK351" s="221"/>
      <c r="UUL351" s="221"/>
      <c r="UUM351" s="221"/>
      <c r="UUN351" s="221"/>
      <c r="UUO351" s="221"/>
      <c r="UUP351" s="221"/>
      <c r="UUQ351" s="221"/>
      <c r="UUR351" s="221"/>
      <c r="UUS351" s="221"/>
      <c r="UUT351" s="221"/>
      <c r="UUU351" s="221"/>
      <c r="UUV351" s="221"/>
      <c r="UUW351" s="221"/>
      <c r="UUX351" s="221"/>
      <c r="UUY351" s="221"/>
      <c r="UUZ351" s="221"/>
      <c r="UVA351" s="221"/>
      <c r="UVB351" s="221"/>
      <c r="UVC351" s="221"/>
      <c r="UVD351" s="221"/>
      <c r="UVE351" s="221"/>
      <c r="UVF351" s="221"/>
      <c r="UVG351" s="221"/>
      <c r="UVH351" s="221"/>
      <c r="UVI351" s="221"/>
      <c r="UVJ351" s="221"/>
      <c r="UVK351" s="221"/>
      <c r="UVL351" s="221"/>
      <c r="UVM351" s="221"/>
      <c r="UVN351" s="221"/>
      <c r="UVO351" s="221"/>
      <c r="UVP351" s="221"/>
      <c r="UVQ351" s="221"/>
      <c r="UVR351" s="221"/>
      <c r="UVS351" s="221"/>
      <c r="UVT351" s="221"/>
      <c r="UVU351" s="221"/>
      <c r="UVV351" s="221"/>
      <c r="UVW351" s="221"/>
      <c r="UVX351" s="221"/>
      <c r="UVY351" s="221"/>
      <c r="UVZ351" s="221"/>
      <c r="UWA351" s="221"/>
      <c r="UWB351" s="221"/>
      <c r="UWC351" s="221"/>
      <c r="UWD351" s="221"/>
      <c r="UWE351" s="221"/>
      <c r="UWF351" s="221"/>
      <c r="UWG351" s="221"/>
      <c r="UWH351" s="221"/>
      <c r="UWI351" s="221"/>
      <c r="UWJ351" s="221"/>
      <c r="UWK351" s="221"/>
      <c r="UWL351" s="221"/>
      <c r="UWM351" s="221"/>
      <c r="UWN351" s="221"/>
      <c r="UWO351" s="221"/>
      <c r="UWP351" s="221"/>
      <c r="UWQ351" s="221"/>
      <c r="UWR351" s="221"/>
      <c r="UWS351" s="221"/>
      <c r="UWT351" s="221"/>
      <c r="UWU351" s="221"/>
      <c r="UWV351" s="221"/>
      <c r="UWW351" s="221"/>
      <c r="UWX351" s="221"/>
      <c r="UWY351" s="221"/>
      <c r="UWZ351" s="221"/>
      <c r="UXA351" s="221"/>
      <c r="UXB351" s="221"/>
      <c r="UXC351" s="221"/>
      <c r="UXD351" s="221"/>
      <c r="UXE351" s="221"/>
      <c r="UXF351" s="221"/>
      <c r="UXG351" s="221"/>
      <c r="UXH351" s="221"/>
      <c r="UXI351" s="221"/>
      <c r="UXJ351" s="221"/>
      <c r="UXK351" s="221"/>
      <c r="UXL351" s="221"/>
      <c r="UXM351" s="221"/>
      <c r="UXN351" s="221"/>
      <c r="UXO351" s="221"/>
      <c r="UXP351" s="221"/>
      <c r="UXQ351" s="221"/>
      <c r="UXR351" s="221"/>
      <c r="UXS351" s="221"/>
      <c r="UXT351" s="221"/>
      <c r="UXU351" s="221"/>
      <c r="UXV351" s="221"/>
      <c r="UXW351" s="221"/>
      <c r="UXX351" s="221"/>
      <c r="UXY351" s="221"/>
      <c r="UXZ351" s="221"/>
      <c r="UYA351" s="221"/>
      <c r="UYB351" s="221"/>
      <c r="UYC351" s="221"/>
      <c r="UYD351" s="221"/>
      <c r="UYE351" s="221"/>
      <c r="UYF351" s="221"/>
      <c r="UYG351" s="221"/>
      <c r="UYH351" s="221"/>
      <c r="UYI351" s="221"/>
      <c r="UYJ351" s="221"/>
      <c r="UYK351" s="221"/>
      <c r="UYL351" s="221"/>
      <c r="UYM351" s="221"/>
      <c r="UYN351" s="221"/>
      <c r="UYO351" s="221"/>
      <c r="UYP351" s="221"/>
      <c r="UYQ351" s="221"/>
      <c r="UYR351" s="221"/>
      <c r="UYS351" s="221"/>
      <c r="UYT351" s="221"/>
      <c r="UYU351" s="221"/>
      <c r="UYV351" s="221"/>
      <c r="UYW351" s="221"/>
      <c r="UYX351" s="221"/>
      <c r="UYY351" s="221"/>
      <c r="UYZ351" s="221"/>
      <c r="UZA351" s="221"/>
      <c r="UZB351" s="221"/>
      <c r="UZC351" s="221"/>
      <c r="UZD351" s="221"/>
      <c r="UZE351" s="221"/>
      <c r="UZF351" s="221"/>
      <c r="UZG351" s="221"/>
      <c r="UZH351" s="221"/>
      <c r="UZI351" s="221"/>
      <c r="UZJ351" s="221"/>
      <c r="UZK351" s="221"/>
      <c r="UZL351" s="221"/>
      <c r="UZM351" s="221"/>
      <c r="UZN351" s="221"/>
      <c r="UZO351" s="221"/>
      <c r="UZP351" s="221"/>
      <c r="UZQ351" s="221"/>
      <c r="UZR351" s="221"/>
      <c r="UZS351" s="221"/>
      <c r="UZT351" s="221"/>
      <c r="UZU351" s="221"/>
      <c r="UZV351" s="221"/>
      <c r="UZW351" s="221"/>
      <c r="UZX351" s="221"/>
      <c r="UZY351" s="221"/>
      <c r="UZZ351" s="221"/>
      <c r="VAA351" s="221"/>
      <c r="VAB351" s="221"/>
      <c r="VAC351" s="221"/>
      <c r="VAD351" s="221"/>
      <c r="VAE351" s="221"/>
      <c r="VAF351" s="221"/>
      <c r="VAG351" s="221"/>
      <c r="VAH351" s="221"/>
      <c r="VAI351" s="221"/>
      <c r="VAJ351" s="221"/>
      <c r="VAK351" s="221"/>
      <c r="VAL351" s="221"/>
      <c r="VAM351" s="221"/>
      <c r="VAN351" s="221"/>
      <c r="VAO351" s="221"/>
      <c r="VAP351" s="221"/>
      <c r="VAQ351" s="221"/>
      <c r="VAR351" s="221"/>
      <c r="VAS351" s="221"/>
      <c r="VAT351" s="221"/>
      <c r="VAU351" s="221"/>
      <c r="VAV351" s="221"/>
      <c r="VAW351" s="221"/>
      <c r="VAX351" s="221"/>
      <c r="VAY351" s="221"/>
      <c r="VAZ351" s="221"/>
      <c r="VBA351" s="221"/>
      <c r="VBB351" s="221"/>
      <c r="VBC351" s="221"/>
      <c r="VBD351" s="221"/>
      <c r="VBE351" s="221"/>
      <c r="VBF351" s="221"/>
      <c r="VBG351" s="221"/>
      <c r="VBH351" s="221"/>
      <c r="VBI351" s="221"/>
      <c r="VBJ351" s="221"/>
      <c r="VBK351" s="221"/>
      <c r="VBL351" s="221"/>
      <c r="VBM351" s="221"/>
      <c r="VBN351" s="221"/>
      <c r="VBO351" s="221"/>
      <c r="VBP351" s="221"/>
      <c r="VBQ351" s="221"/>
      <c r="VBR351" s="221"/>
      <c r="VBS351" s="221"/>
      <c r="VBT351" s="221"/>
      <c r="VBU351" s="221"/>
      <c r="VBV351" s="221"/>
      <c r="VBW351" s="221"/>
      <c r="VBX351" s="221"/>
      <c r="VBY351" s="221"/>
      <c r="VBZ351" s="221"/>
      <c r="VCA351" s="221"/>
      <c r="VCB351" s="221"/>
      <c r="VCC351" s="221"/>
      <c r="VCD351" s="221"/>
      <c r="VCE351" s="221"/>
      <c r="VCF351" s="221"/>
      <c r="VCG351" s="221"/>
      <c r="VCH351" s="221"/>
      <c r="VCI351" s="221"/>
      <c r="VCJ351" s="221"/>
      <c r="VCK351" s="221"/>
      <c r="VCL351" s="221"/>
      <c r="VCM351" s="221"/>
      <c r="VCN351" s="221"/>
      <c r="VCO351" s="221"/>
      <c r="VCP351" s="221"/>
      <c r="VCQ351" s="221"/>
      <c r="VCR351" s="221"/>
      <c r="VCS351" s="221"/>
      <c r="VCT351" s="221"/>
      <c r="VCU351" s="221"/>
      <c r="VCV351" s="221"/>
      <c r="VCW351" s="221"/>
      <c r="VCX351" s="221"/>
      <c r="VCY351" s="221"/>
      <c r="VCZ351" s="221"/>
      <c r="VDA351" s="221"/>
      <c r="VDB351" s="221"/>
      <c r="VDC351" s="221"/>
      <c r="VDD351" s="221"/>
      <c r="VDE351" s="221"/>
      <c r="VDF351" s="221"/>
      <c r="VDG351" s="221"/>
      <c r="VDH351" s="221"/>
      <c r="VDI351" s="221"/>
      <c r="VDJ351" s="221"/>
      <c r="VDK351" s="221"/>
      <c r="VDL351" s="221"/>
      <c r="VDM351" s="221"/>
      <c r="VDN351" s="221"/>
      <c r="VDO351" s="221"/>
      <c r="VDP351" s="221"/>
      <c r="VDQ351" s="221"/>
      <c r="VDR351" s="221"/>
      <c r="VDS351" s="221"/>
      <c r="VDT351" s="221"/>
      <c r="VDU351" s="221"/>
      <c r="VDV351" s="221"/>
      <c r="VDW351" s="221"/>
      <c r="VDX351" s="221"/>
      <c r="VDY351" s="221"/>
      <c r="VDZ351" s="221"/>
      <c r="VEA351" s="221"/>
      <c r="VEB351" s="221"/>
      <c r="VEC351" s="221"/>
      <c r="VED351" s="221"/>
      <c r="VEE351" s="221"/>
      <c r="VEF351" s="221"/>
      <c r="VEG351" s="221"/>
      <c r="VEH351" s="221"/>
      <c r="VEI351" s="221"/>
      <c r="VEJ351" s="221"/>
      <c r="VEK351" s="221"/>
      <c r="VEL351" s="221"/>
      <c r="VEM351" s="221"/>
      <c r="VEN351" s="221"/>
      <c r="VEO351" s="221"/>
      <c r="VEP351" s="221"/>
      <c r="VEQ351" s="221"/>
      <c r="VER351" s="221"/>
      <c r="VES351" s="221"/>
      <c r="VET351" s="221"/>
      <c r="VEU351" s="221"/>
      <c r="VEV351" s="221"/>
      <c r="VEW351" s="221"/>
      <c r="VEX351" s="221"/>
      <c r="VEY351" s="221"/>
      <c r="VEZ351" s="221"/>
      <c r="VFA351" s="221"/>
      <c r="VFB351" s="221"/>
      <c r="VFC351" s="221"/>
      <c r="VFD351" s="221"/>
      <c r="VFE351" s="221"/>
      <c r="VFF351" s="221"/>
      <c r="VFG351" s="221"/>
      <c r="VFH351" s="221"/>
      <c r="VFI351" s="221"/>
      <c r="VFJ351" s="221"/>
      <c r="VFK351" s="221"/>
      <c r="VFL351" s="221"/>
      <c r="VFM351" s="221"/>
      <c r="VFN351" s="221"/>
      <c r="VFO351" s="221"/>
      <c r="VFP351" s="221"/>
      <c r="VFQ351" s="221"/>
      <c r="VFR351" s="221"/>
      <c r="VFS351" s="221"/>
      <c r="VFT351" s="221"/>
      <c r="VFU351" s="221"/>
      <c r="VFV351" s="221"/>
      <c r="VFW351" s="221"/>
      <c r="VFX351" s="221"/>
      <c r="VFY351" s="221"/>
      <c r="VFZ351" s="221"/>
      <c r="VGA351" s="221"/>
      <c r="VGB351" s="221"/>
      <c r="VGC351" s="221"/>
      <c r="VGD351" s="221"/>
      <c r="VGE351" s="221"/>
      <c r="VGF351" s="221"/>
      <c r="VGG351" s="221"/>
      <c r="VGH351" s="221"/>
      <c r="VGI351" s="221"/>
      <c r="VGJ351" s="221"/>
      <c r="VGK351" s="221"/>
      <c r="VGL351" s="221"/>
      <c r="VGM351" s="221"/>
      <c r="VGN351" s="221"/>
      <c r="VGO351" s="221"/>
      <c r="VGP351" s="221"/>
      <c r="VGQ351" s="221"/>
      <c r="VGR351" s="221"/>
      <c r="VGS351" s="221"/>
      <c r="VGT351" s="221"/>
      <c r="VGU351" s="221"/>
      <c r="VGV351" s="221"/>
      <c r="VGW351" s="221"/>
      <c r="VGX351" s="221"/>
      <c r="VGY351" s="221"/>
      <c r="VGZ351" s="221"/>
      <c r="VHA351" s="221"/>
      <c r="VHB351" s="221"/>
      <c r="VHC351" s="221"/>
      <c r="VHD351" s="221"/>
      <c r="VHE351" s="221"/>
      <c r="VHF351" s="221"/>
      <c r="VHG351" s="221"/>
      <c r="VHH351" s="221"/>
      <c r="VHI351" s="221"/>
      <c r="VHJ351" s="221"/>
      <c r="VHK351" s="221"/>
      <c r="VHL351" s="221"/>
      <c r="VHM351" s="221"/>
      <c r="VHN351" s="221"/>
      <c r="VHO351" s="221"/>
      <c r="VHP351" s="221"/>
      <c r="VHQ351" s="221"/>
      <c r="VHR351" s="221"/>
      <c r="VHS351" s="221"/>
      <c r="VHT351" s="221"/>
      <c r="VHU351" s="221"/>
      <c r="VHV351" s="221"/>
      <c r="VHW351" s="221"/>
      <c r="VHX351" s="221"/>
      <c r="VHY351" s="221"/>
      <c r="VHZ351" s="221"/>
      <c r="VIA351" s="221"/>
      <c r="VIB351" s="221"/>
      <c r="VIC351" s="221"/>
      <c r="VID351" s="221"/>
      <c r="VIE351" s="221"/>
      <c r="VIF351" s="221"/>
      <c r="VIG351" s="221"/>
      <c r="VIH351" s="221"/>
      <c r="VII351" s="221"/>
      <c r="VIJ351" s="221"/>
      <c r="VIK351" s="221"/>
      <c r="VIL351" s="221"/>
      <c r="VIM351" s="221"/>
      <c r="VIN351" s="221"/>
      <c r="VIO351" s="221"/>
      <c r="VIP351" s="221"/>
      <c r="VIQ351" s="221"/>
      <c r="VIR351" s="221"/>
      <c r="VIS351" s="221"/>
      <c r="VIT351" s="221"/>
      <c r="VIU351" s="221"/>
      <c r="VIV351" s="221"/>
      <c r="VIW351" s="221"/>
      <c r="VIX351" s="221"/>
      <c r="VIY351" s="221"/>
      <c r="VIZ351" s="221"/>
      <c r="VJA351" s="221"/>
      <c r="VJB351" s="221"/>
      <c r="VJC351" s="221"/>
      <c r="VJD351" s="221"/>
      <c r="VJE351" s="221"/>
      <c r="VJF351" s="221"/>
      <c r="VJG351" s="221"/>
      <c r="VJH351" s="221"/>
      <c r="VJI351" s="221"/>
      <c r="VJJ351" s="221"/>
      <c r="VJK351" s="221"/>
      <c r="VJL351" s="221"/>
      <c r="VJM351" s="221"/>
      <c r="VJN351" s="221"/>
      <c r="VJO351" s="221"/>
      <c r="VJP351" s="221"/>
      <c r="VJQ351" s="221"/>
      <c r="VJR351" s="221"/>
      <c r="VJS351" s="221"/>
      <c r="VJT351" s="221"/>
      <c r="VJU351" s="221"/>
      <c r="VJV351" s="221"/>
      <c r="VJW351" s="221"/>
      <c r="VJX351" s="221"/>
      <c r="VJY351" s="221"/>
      <c r="VJZ351" s="221"/>
      <c r="VKA351" s="221"/>
      <c r="VKB351" s="221"/>
      <c r="VKC351" s="221"/>
      <c r="VKD351" s="221"/>
      <c r="VKE351" s="221"/>
      <c r="VKF351" s="221"/>
      <c r="VKG351" s="221"/>
      <c r="VKH351" s="221"/>
      <c r="VKI351" s="221"/>
      <c r="VKJ351" s="221"/>
      <c r="VKK351" s="221"/>
      <c r="VKL351" s="221"/>
      <c r="VKM351" s="221"/>
      <c r="VKN351" s="221"/>
      <c r="VKO351" s="221"/>
      <c r="VKP351" s="221"/>
      <c r="VKQ351" s="221"/>
      <c r="VKR351" s="221"/>
      <c r="VKS351" s="221"/>
      <c r="VKT351" s="221"/>
      <c r="VKU351" s="221"/>
      <c r="VKV351" s="221"/>
      <c r="VKW351" s="221"/>
      <c r="VKX351" s="221"/>
      <c r="VKY351" s="221"/>
      <c r="VKZ351" s="221"/>
      <c r="VLA351" s="221"/>
      <c r="VLB351" s="221"/>
      <c r="VLC351" s="221"/>
      <c r="VLD351" s="221"/>
      <c r="VLE351" s="221"/>
      <c r="VLF351" s="221"/>
      <c r="VLG351" s="221"/>
      <c r="VLH351" s="221"/>
      <c r="VLI351" s="221"/>
      <c r="VLJ351" s="221"/>
      <c r="VLK351" s="221"/>
      <c r="VLL351" s="221"/>
      <c r="VLM351" s="221"/>
      <c r="VLN351" s="221"/>
      <c r="VLO351" s="221"/>
      <c r="VLP351" s="221"/>
      <c r="VLQ351" s="221"/>
      <c r="VLR351" s="221"/>
      <c r="VLS351" s="221"/>
      <c r="VLT351" s="221"/>
      <c r="VLU351" s="221"/>
      <c r="VLV351" s="221"/>
      <c r="VLW351" s="221"/>
      <c r="VLX351" s="221"/>
      <c r="VLY351" s="221"/>
      <c r="VLZ351" s="221"/>
      <c r="VMA351" s="221"/>
      <c r="VMB351" s="221"/>
      <c r="VMC351" s="221"/>
      <c r="VMD351" s="221"/>
      <c r="VME351" s="221"/>
      <c r="VMF351" s="221"/>
      <c r="VMG351" s="221"/>
      <c r="VMH351" s="221"/>
      <c r="VMI351" s="221"/>
      <c r="VMJ351" s="221"/>
      <c r="VMK351" s="221"/>
      <c r="VML351" s="221"/>
      <c r="VMM351" s="221"/>
      <c r="VMN351" s="221"/>
      <c r="VMO351" s="221"/>
      <c r="VMP351" s="221"/>
      <c r="VMQ351" s="221"/>
      <c r="VMR351" s="221"/>
      <c r="VMS351" s="221"/>
      <c r="VMT351" s="221"/>
      <c r="VMU351" s="221"/>
      <c r="VMV351" s="221"/>
      <c r="VMW351" s="221"/>
      <c r="VMX351" s="221"/>
      <c r="VMY351" s="221"/>
      <c r="VMZ351" s="221"/>
      <c r="VNA351" s="221"/>
      <c r="VNB351" s="221"/>
      <c r="VNC351" s="221"/>
      <c r="VND351" s="221"/>
      <c r="VNE351" s="221"/>
      <c r="VNF351" s="221"/>
      <c r="VNG351" s="221"/>
      <c r="VNH351" s="221"/>
      <c r="VNI351" s="221"/>
      <c r="VNJ351" s="221"/>
      <c r="VNK351" s="221"/>
      <c r="VNL351" s="221"/>
      <c r="VNM351" s="221"/>
      <c r="VNN351" s="221"/>
      <c r="VNO351" s="221"/>
      <c r="VNP351" s="221"/>
      <c r="VNQ351" s="221"/>
      <c r="VNR351" s="221"/>
      <c r="VNS351" s="221"/>
      <c r="VNT351" s="221"/>
      <c r="VNU351" s="221"/>
      <c r="VNV351" s="221"/>
      <c r="VNW351" s="221"/>
      <c r="VNX351" s="221"/>
      <c r="VNY351" s="221"/>
      <c r="VNZ351" s="221"/>
      <c r="VOA351" s="221"/>
      <c r="VOB351" s="221"/>
      <c r="VOC351" s="221"/>
      <c r="VOD351" s="221"/>
      <c r="VOE351" s="221"/>
      <c r="VOF351" s="221"/>
      <c r="VOG351" s="221"/>
      <c r="VOH351" s="221"/>
      <c r="VOI351" s="221"/>
      <c r="VOJ351" s="221"/>
      <c r="VOK351" s="221"/>
      <c r="VOL351" s="221"/>
      <c r="VOM351" s="221"/>
      <c r="VON351" s="221"/>
      <c r="VOO351" s="221"/>
      <c r="VOP351" s="221"/>
      <c r="VOQ351" s="221"/>
      <c r="VOR351" s="221"/>
      <c r="VOS351" s="221"/>
      <c r="VOT351" s="221"/>
      <c r="VOU351" s="221"/>
      <c r="VOV351" s="221"/>
      <c r="VOW351" s="221"/>
      <c r="VOX351" s="221"/>
      <c r="VOY351" s="221"/>
      <c r="VOZ351" s="221"/>
      <c r="VPA351" s="221"/>
      <c r="VPB351" s="221"/>
      <c r="VPC351" s="221"/>
      <c r="VPD351" s="221"/>
      <c r="VPE351" s="221"/>
      <c r="VPF351" s="221"/>
      <c r="VPG351" s="221"/>
      <c r="VPH351" s="221"/>
      <c r="VPI351" s="221"/>
      <c r="VPJ351" s="221"/>
      <c r="VPK351" s="221"/>
      <c r="VPL351" s="221"/>
      <c r="VPM351" s="221"/>
      <c r="VPN351" s="221"/>
      <c r="VPO351" s="221"/>
      <c r="VPP351" s="221"/>
      <c r="VPQ351" s="221"/>
      <c r="VPR351" s="221"/>
      <c r="VPS351" s="221"/>
      <c r="VPT351" s="221"/>
      <c r="VPU351" s="221"/>
      <c r="VPV351" s="221"/>
      <c r="VPW351" s="221"/>
      <c r="VPX351" s="221"/>
      <c r="VPY351" s="221"/>
      <c r="VPZ351" s="221"/>
      <c r="VQA351" s="221"/>
      <c r="VQB351" s="221"/>
      <c r="VQC351" s="221"/>
      <c r="VQD351" s="221"/>
      <c r="VQE351" s="221"/>
      <c r="VQF351" s="221"/>
      <c r="VQG351" s="221"/>
      <c r="VQH351" s="221"/>
      <c r="VQI351" s="221"/>
      <c r="VQJ351" s="221"/>
      <c r="VQK351" s="221"/>
      <c r="VQL351" s="221"/>
      <c r="VQM351" s="221"/>
      <c r="VQN351" s="221"/>
      <c r="VQO351" s="221"/>
      <c r="VQP351" s="221"/>
      <c r="VQQ351" s="221"/>
      <c r="VQR351" s="221"/>
      <c r="VQS351" s="221"/>
      <c r="VQT351" s="221"/>
      <c r="VQU351" s="221"/>
      <c r="VQV351" s="221"/>
      <c r="VQW351" s="221"/>
      <c r="VQX351" s="221"/>
      <c r="VQY351" s="221"/>
      <c r="VQZ351" s="221"/>
      <c r="VRA351" s="221"/>
      <c r="VRB351" s="221"/>
      <c r="VRC351" s="221"/>
      <c r="VRD351" s="221"/>
      <c r="VRE351" s="221"/>
      <c r="VRF351" s="221"/>
      <c r="VRG351" s="221"/>
      <c r="VRH351" s="221"/>
      <c r="VRI351" s="221"/>
      <c r="VRJ351" s="221"/>
      <c r="VRK351" s="221"/>
      <c r="VRL351" s="221"/>
      <c r="VRM351" s="221"/>
      <c r="VRN351" s="221"/>
      <c r="VRO351" s="221"/>
      <c r="VRP351" s="221"/>
      <c r="VRQ351" s="221"/>
      <c r="VRR351" s="221"/>
      <c r="VRS351" s="221"/>
      <c r="VRT351" s="221"/>
      <c r="VRU351" s="221"/>
      <c r="VRV351" s="221"/>
      <c r="VRW351" s="221"/>
      <c r="VRX351" s="221"/>
      <c r="VRY351" s="221"/>
      <c r="VRZ351" s="221"/>
      <c r="VSA351" s="221"/>
      <c r="VSB351" s="221"/>
      <c r="VSC351" s="221"/>
      <c r="VSD351" s="221"/>
      <c r="VSE351" s="221"/>
      <c r="VSF351" s="221"/>
      <c r="VSG351" s="221"/>
      <c r="VSH351" s="221"/>
      <c r="VSI351" s="221"/>
      <c r="VSJ351" s="221"/>
      <c r="VSK351" s="221"/>
      <c r="VSL351" s="221"/>
      <c r="VSM351" s="221"/>
      <c r="VSN351" s="221"/>
      <c r="VSO351" s="221"/>
      <c r="VSP351" s="221"/>
      <c r="VSQ351" s="221"/>
      <c r="VSR351" s="221"/>
      <c r="VSS351" s="221"/>
      <c r="VST351" s="221"/>
      <c r="VSU351" s="221"/>
      <c r="VSV351" s="221"/>
      <c r="VSW351" s="221"/>
      <c r="VSX351" s="221"/>
      <c r="VSY351" s="221"/>
      <c r="VSZ351" s="221"/>
      <c r="VTA351" s="221"/>
      <c r="VTB351" s="221"/>
      <c r="VTC351" s="221"/>
      <c r="VTD351" s="221"/>
      <c r="VTE351" s="221"/>
      <c r="VTF351" s="221"/>
      <c r="VTG351" s="221"/>
      <c r="VTH351" s="221"/>
      <c r="VTI351" s="221"/>
      <c r="VTJ351" s="221"/>
      <c r="VTK351" s="221"/>
      <c r="VTL351" s="221"/>
      <c r="VTM351" s="221"/>
      <c r="VTN351" s="221"/>
      <c r="VTO351" s="221"/>
      <c r="VTP351" s="221"/>
      <c r="VTQ351" s="221"/>
      <c r="VTR351" s="221"/>
      <c r="VTS351" s="221"/>
      <c r="VTT351" s="221"/>
      <c r="VTU351" s="221"/>
      <c r="VTV351" s="221"/>
      <c r="VTW351" s="221"/>
      <c r="VTX351" s="221"/>
      <c r="VTY351" s="221"/>
      <c r="VTZ351" s="221"/>
      <c r="VUA351" s="221"/>
      <c r="VUB351" s="221"/>
      <c r="VUC351" s="221"/>
      <c r="VUD351" s="221"/>
      <c r="VUE351" s="221"/>
      <c r="VUF351" s="221"/>
      <c r="VUG351" s="221"/>
      <c r="VUH351" s="221"/>
      <c r="VUI351" s="221"/>
      <c r="VUJ351" s="221"/>
      <c r="VUK351" s="221"/>
      <c r="VUL351" s="221"/>
      <c r="VUM351" s="221"/>
      <c r="VUN351" s="221"/>
      <c r="VUO351" s="221"/>
      <c r="VUP351" s="221"/>
      <c r="VUQ351" s="221"/>
      <c r="VUR351" s="221"/>
      <c r="VUS351" s="221"/>
      <c r="VUT351" s="221"/>
      <c r="VUU351" s="221"/>
      <c r="VUV351" s="221"/>
      <c r="VUW351" s="221"/>
      <c r="VUX351" s="221"/>
      <c r="VUY351" s="221"/>
      <c r="VUZ351" s="221"/>
      <c r="VVA351" s="221"/>
      <c r="VVB351" s="221"/>
      <c r="VVC351" s="221"/>
      <c r="VVD351" s="221"/>
      <c r="VVE351" s="221"/>
      <c r="VVF351" s="221"/>
      <c r="VVG351" s="221"/>
      <c r="VVH351" s="221"/>
      <c r="VVI351" s="221"/>
      <c r="VVJ351" s="221"/>
      <c r="VVK351" s="221"/>
      <c r="VVL351" s="221"/>
      <c r="VVM351" s="221"/>
      <c r="VVN351" s="221"/>
      <c r="VVO351" s="221"/>
      <c r="VVP351" s="221"/>
      <c r="VVQ351" s="221"/>
      <c r="VVR351" s="221"/>
      <c r="VVS351" s="221"/>
      <c r="VVT351" s="221"/>
      <c r="VVU351" s="221"/>
      <c r="VVV351" s="221"/>
      <c r="VVW351" s="221"/>
      <c r="VVX351" s="221"/>
      <c r="VVY351" s="221"/>
      <c r="VVZ351" s="221"/>
      <c r="VWA351" s="221"/>
      <c r="VWB351" s="221"/>
      <c r="VWC351" s="221"/>
      <c r="VWD351" s="221"/>
      <c r="VWE351" s="221"/>
      <c r="VWF351" s="221"/>
      <c r="VWG351" s="221"/>
      <c r="VWH351" s="221"/>
      <c r="VWI351" s="221"/>
      <c r="VWJ351" s="221"/>
      <c r="VWK351" s="221"/>
      <c r="VWL351" s="221"/>
      <c r="VWM351" s="221"/>
      <c r="VWN351" s="221"/>
      <c r="VWO351" s="221"/>
      <c r="VWP351" s="221"/>
      <c r="VWQ351" s="221"/>
      <c r="VWR351" s="221"/>
      <c r="VWS351" s="221"/>
      <c r="VWT351" s="221"/>
      <c r="VWU351" s="221"/>
      <c r="VWV351" s="221"/>
      <c r="VWW351" s="221"/>
      <c r="VWX351" s="221"/>
      <c r="VWY351" s="221"/>
      <c r="VWZ351" s="221"/>
      <c r="VXA351" s="221"/>
      <c r="VXB351" s="221"/>
      <c r="VXC351" s="221"/>
      <c r="VXD351" s="221"/>
      <c r="VXE351" s="221"/>
      <c r="VXF351" s="221"/>
      <c r="VXG351" s="221"/>
      <c r="VXH351" s="221"/>
      <c r="VXI351" s="221"/>
      <c r="VXJ351" s="221"/>
      <c r="VXK351" s="221"/>
      <c r="VXL351" s="221"/>
      <c r="VXM351" s="221"/>
      <c r="VXN351" s="221"/>
      <c r="VXO351" s="221"/>
      <c r="VXP351" s="221"/>
      <c r="VXQ351" s="221"/>
      <c r="VXR351" s="221"/>
      <c r="VXS351" s="221"/>
      <c r="VXT351" s="221"/>
      <c r="VXU351" s="221"/>
      <c r="VXV351" s="221"/>
      <c r="VXW351" s="221"/>
      <c r="VXX351" s="221"/>
      <c r="VXY351" s="221"/>
      <c r="VXZ351" s="221"/>
      <c r="VYA351" s="221"/>
      <c r="VYB351" s="221"/>
      <c r="VYC351" s="221"/>
      <c r="VYD351" s="221"/>
      <c r="VYE351" s="221"/>
      <c r="VYF351" s="221"/>
      <c r="VYG351" s="221"/>
      <c r="VYH351" s="221"/>
      <c r="VYI351" s="221"/>
      <c r="VYJ351" s="221"/>
      <c r="VYK351" s="221"/>
      <c r="VYL351" s="221"/>
      <c r="VYM351" s="221"/>
      <c r="VYN351" s="221"/>
      <c r="VYO351" s="221"/>
      <c r="VYP351" s="221"/>
      <c r="VYQ351" s="221"/>
      <c r="VYR351" s="221"/>
      <c r="VYS351" s="221"/>
      <c r="VYT351" s="221"/>
      <c r="VYU351" s="221"/>
      <c r="VYV351" s="221"/>
      <c r="VYW351" s="221"/>
      <c r="VYX351" s="221"/>
      <c r="VYY351" s="221"/>
      <c r="VYZ351" s="221"/>
      <c r="VZA351" s="221"/>
      <c r="VZB351" s="221"/>
      <c r="VZC351" s="221"/>
      <c r="VZD351" s="221"/>
      <c r="VZE351" s="221"/>
      <c r="VZF351" s="221"/>
      <c r="VZG351" s="221"/>
      <c r="VZH351" s="221"/>
      <c r="VZI351" s="221"/>
      <c r="VZJ351" s="221"/>
      <c r="VZK351" s="221"/>
      <c r="VZL351" s="221"/>
      <c r="VZM351" s="221"/>
      <c r="VZN351" s="221"/>
      <c r="VZO351" s="221"/>
      <c r="VZP351" s="221"/>
      <c r="VZQ351" s="221"/>
      <c r="VZR351" s="221"/>
      <c r="VZS351" s="221"/>
      <c r="VZT351" s="221"/>
      <c r="VZU351" s="221"/>
      <c r="VZV351" s="221"/>
      <c r="VZW351" s="221"/>
      <c r="VZX351" s="221"/>
      <c r="VZY351" s="221"/>
      <c r="VZZ351" s="221"/>
      <c r="WAA351" s="221"/>
      <c r="WAB351" s="221"/>
      <c r="WAC351" s="221"/>
      <c r="WAD351" s="221"/>
      <c r="WAE351" s="221"/>
      <c r="WAF351" s="221"/>
      <c r="WAG351" s="221"/>
      <c r="WAH351" s="221"/>
      <c r="WAI351" s="221"/>
      <c r="WAJ351" s="221"/>
      <c r="WAK351" s="221"/>
      <c r="WAL351" s="221"/>
      <c r="WAM351" s="221"/>
      <c r="WAN351" s="221"/>
      <c r="WAO351" s="221"/>
      <c r="WAP351" s="221"/>
      <c r="WAQ351" s="221"/>
      <c r="WAR351" s="221"/>
      <c r="WAS351" s="221"/>
      <c r="WAT351" s="221"/>
      <c r="WAU351" s="221"/>
      <c r="WAV351" s="221"/>
      <c r="WAW351" s="221"/>
      <c r="WAX351" s="221"/>
      <c r="WAY351" s="221"/>
      <c r="WAZ351" s="221"/>
      <c r="WBA351" s="221"/>
      <c r="WBB351" s="221"/>
      <c r="WBC351" s="221"/>
      <c r="WBD351" s="221"/>
      <c r="WBE351" s="221"/>
      <c r="WBF351" s="221"/>
      <c r="WBG351" s="221"/>
      <c r="WBH351" s="221"/>
      <c r="WBI351" s="221"/>
      <c r="WBJ351" s="221"/>
      <c r="WBK351" s="221"/>
      <c r="WBL351" s="221"/>
      <c r="WBM351" s="221"/>
      <c r="WBN351" s="221"/>
      <c r="WBO351" s="221"/>
      <c r="WBP351" s="221"/>
      <c r="WBQ351" s="221"/>
      <c r="WBR351" s="221"/>
      <c r="WBS351" s="221"/>
      <c r="WBT351" s="221"/>
      <c r="WBU351" s="221"/>
      <c r="WBV351" s="221"/>
      <c r="WBW351" s="221"/>
      <c r="WBX351" s="221"/>
      <c r="WBY351" s="221"/>
      <c r="WBZ351" s="221"/>
      <c r="WCA351" s="221"/>
      <c r="WCB351" s="221"/>
      <c r="WCC351" s="221"/>
      <c r="WCD351" s="221"/>
      <c r="WCE351" s="221"/>
      <c r="WCF351" s="221"/>
      <c r="WCG351" s="221"/>
      <c r="WCH351" s="221"/>
      <c r="WCI351" s="221"/>
      <c r="WCJ351" s="221"/>
      <c r="WCK351" s="221"/>
      <c r="WCL351" s="221"/>
      <c r="WCM351" s="221"/>
      <c r="WCN351" s="221"/>
      <c r="WCO351" s="221"/>
      <c r="WCP351" s="221"/>
      <c r="WCQ351" s="221"/>
      <c r="WCR351" s="221"/>
      <c r="WCS351" s="221"/>
      <c r="WCT351" s="221"/>
      <c r="WCU351" s="221"/>
      <c r="WCV351" s="221"/>
      <c r="WCW351" s="221"/>
      <c r="WCX351" s="221"/>
      <c r="WCY351" s="221"/>
      <c r="WCZ351" s="221"/>
      <c r="WDA351" s="221"/>
      <c r="WDB351" s="221"/>
      <c r="WDC351" s="221"/>
      <c r="WDD351" s="221"/>
      <c r="WDE351" s="221"/>
      <c r="WDF351" s="221"/>
      <c r="WDG351" s="221"/>
      <c r="WDH351" s="221"/>
      <c r="WDI351" s="221"/>
      <c r="WDJ351" s="221"/>
      <c r="WDK351" s="221"/>
      <c r="WDL351" s="221"/>
      <c r="WDM351" s="221"/>
      <c r="WDN351" s="221"/>
      <c r="WDO351" s="221"/>
      <c r="WDP351" s="221"/>
      <c r="WDQ351" s="221"/>
      <c r="WDR351" s="221"/>
      <c r="WDS351" s="221"/>
      <c r="WDT351" s="221"/>
      <c r="WDU351" s="221"/>
      <c r="WDV351" s="221"/>
      <c r="WDW351" s="221"/>
      <c r="WDX351" s="221"/>
      <c r="WDY351" s="221"/>
      <c r="WDZ351" s="221"/>
      <c r="WEA351" s="221"/>
      <c r="WEB351" s="221"/>
      <c r="WEC351" s="221"/>
      <c r="WED351" s="221"/>
      <c r="WEE351" s="221"/>
      <c r="WEF351" s="221"/>
      <c r="WEG351" s="221"/>
      <c r="WEH351" s="221"/>
      <c r="WEI351" s="221"/>
      <c r="WEJ351" s="221"/>
      <c r="WEK351" s="221"/>
      <c r="WEL351" s="221"/>
      <c r="WEM351" s="221"/>
      <c r="WEN351" s="221"/>
      <c r="WEO351" s="221"/>
      <c r="WEP351" s="221"/>
      <c r="WEQ351" s="221"/>
      <c r="WER351" s="221"/>
      <c r="WES351" s="221"/>
      <c r="WET351" s="221"/>
      <c r="WEU351" s="221"/>
      <c r="WEV351" s="221"/>
      <c r="WEW351" s="221"/>
      <c r="WEX351" s="221"/>
      <c r="WEY351" s="221"/>
      <c r="WEZ351" s="221"/>
      <c r="WFA351" s="221"/>
      <c r="WFB351" s="221"/>
      <c r="WFC351" s="221"/>
      <c r="WFD351" s="221"/>
      <c r="WFE351" s="221"/>
      <c r="WFF351" s="221"/>
      <c r="WFG351" s="221"/>
      <c r="WFH351" s="221"/>
      <c r="WFI351" s="221"/>
      <c r="WFJ351" s="221"/>
      <c r="WFK351" s="221"/>
      <c r="WFL351" s="221"/>
      <c r="WFM351" s="221"/>
      <c r="WFN351" s="221"/>
      <c r="WFO351" s="221"/>
      <c r="WFP351" s="221"/>
      <c r="WFQ351" s="221"/>
      <c r="WFR351" s="221"/>
      <c r="WFS351" s="221"/>
      <c r="WFT351" s="221"/>
      <c r="WFU351" s="221"/>
      <c r="WFV351" s="221"/>
      <c r="WFW351" s="221"/>
      <c r="WFX351" s="221"/>
      <c r="WFY351" s="221"/>
      <c r="WFZ351" s="221"/>
      <c r="WGA351" s="221"/>
      <c r="WGB351" s="221"/>
      <c r="WGC351" s="221"/>
      <c r="WGD351" s="221"/>
      <c r="WGE351" s="221"/>
      <c r="WGF351" s="221"/>
      <c r="WGG351" s="221"/>
      <c r="WGH351" s="221"/>
      <c r="WGI351" s="221"/>
      <c r="WGJ351" s="221"/>
      <c r="WGK351" s="221"/>
      <c r="WGL351" s="221"/>
      <c r="WGM351" s="221"/>
      <c r="WGN351" s="221"/>
      <c r="WGO351" s="221"/>
      <c r="WGP351" s="221"/>
      <c r="WGQ351" s="221"/>
      <c r="WGR351" s="221"/>
      <c r="WGS351" s="221"/>
      <c r="WGT351" s="221"/>
      <c r="WGU351" s="221"/>
      <c r="WGV351" s="221"/>
      <c r="WGW351" s="221"/>
      <c r="WGX351" s="221"/>
      <c r="WGY351" s="221"/>
      <c r="WGZ351" s="221"/>
      <c r="WHA351" s="221"/>
      <c r="WHB351" s="221"/>
      <c r="WHC351" s="221"/>
      <c r="WHD351" s="221"/>
      <c r="WHE351" s="221"/>
      <c r="WHF351" s="221"/>
      <c r="WHG351" s="221"/>
      <c r="WHH351" s="221"/>
      <c r="WHI351" s="221"/>
      <c r="WHJ351" s="221"/>
      <c r="WHK351" s="221"/>
      <c r="WHL351" s="221"/>
      <c r="WHM351" s="221"/>
      <c r="WHN351" s="221"/>
      <c r="WHO351" s="221"/>
      <c r="WHP351" s="221"/>
      <c r="WHQ351" s="221"/>
      <c r="WHR351" s="221"/>
      <c r="WHS351" s="221"/>
      <c r="WHT351" s="221"/>
      <c r="WHU351" s="221"/>
      <c r="WHV351" s="221"/>
      <c r="WHW351" s="221"/>
      <c r="WHX351" s="221"/>
      <c r="WHY351" s="221"/>
      <c r="WHZ351" s="221"/>
      <c r="WIA351" s="221"/>
      <c r="WIB351" s="221"/>
      <c r="WIC351" s="221"/>
      <c r="WID351" s="221"/>
      <c r="WIE351" s="221"/>
      <c r="WIF351" s="221"/>
      <c r="WIG351" s="221"/>
      <c r="WIH351" s="221"/>
      <c r="WII351" s="221"/>
      <c r="WIJ351" s="221"/>
      <c r="WIK351" s="221"/>
      <c r="WIL351" s="221"/>
      <c r="WIM351" s="221"/>
      <c r="WIN351" s="221"/>
      <c r="WIO351" s="221"/>
      <c r="WIP351" s="221"/>
      <c r="WIQ351" s="221"/>
      <c r="WIR351" s="221"/>
      <c r="WIS351" s="221"/>
      <c r="WIT351" s="221"/>
      <c r="WIU351" s="221"/>
      <c r="WIV351" s="221"/>
      <c r="WIW351" s="221"/>
      <c r="WIX351" s="221"/>
      <c r="WIY351" s="221"/>
      <c r="WIZ351" s="221"/>
      <c r="WJA351" s="221"/>
      <c r="WJB351" s="221"/>
      <c r="WJC351" s="221"/>
      <c r="WJD351" s="221"/>
      <c r="WJE351" s="221"/>
      <c r="WJF351" s="221"/>
      <c r="WJG351" s="221"/>
      <c r="WJH351" s="221"/>
      <c r="WJI351" s="221"/>
      <c r="WJJ351" s="221"/>
      <c r="WJK351" s="221"/>
      <c r="WJL351" s="221"/>
      <c r="WJM351" s="221"/>
      <c r="WJN351" s="221"/>
      <c r="WJO351" s="221"/>
      <c r="WJP351" s="221"/>
      <c r="WJQ351" s="221"/>
      <c r="WJR351" s="221"/>
      <c r="WJS351" s="221"/>
      <c r="WJT351" s="221"/>
      <c r="WJU351" s="221"/>
      <c r="WJV351" s="221"/>
      <c r="WJW351" s="221"/>
      <c r="WJX351" s="221"/>
      <c r="WJY351" s="221"/>
      <c r="WJZ351" s="221"/>
      <c r="WKA351" s="221"/>
      <c r="WKB351" s="221"/>
      <c r="WKC351" s="221"/>
      <c r="WKD351" s="221"/>
      <c r="WKE351" s="221"/>
      <c r="WKF351" s="221"/>
      <c r="WKG351" s="221"/>
      <c r="WKH351" s="221"/>
      <c r="WKI351" s="221"/>
      <c r="WKJ351" s="221"/>
      <c r="WKK351" s="221"/>
      <c r="WKL351" s="221"/>
      <c r="WKM351" s="221"/>
      <c r="WKN351" s="221"/>
      <c r="WKO351" s="221"/>
      <c r="WKP351" s="221"/>
      <c r="WKQ351" s="221"/>
      <c r="WKR351" s="221"/>
      <c r="WKS351" s="221"/>
      <c r="WKT351" s="221"/>
      <c r="WKU351" s="221"/>
      <c r="WKV351" s="221"/>
      <c r="WKW351" s="221"/>
      <c r="WKX351" s="221"/>
      <c r="WKY351" s="221"/>
      <c r="WKZ351" s="221"/>
      <c r="WLA351" s="221"/>
      <c r="WLB351" s="221"/>
      <c r="WLC351" s="221"/>
      <c r="WLD351" s="221"/>
      <c r="WLE351" s="221"/>
      <c r="WLF351" s="221"/>
      <c r="WLG351" s="221"/>
      <c r="WLH351" s="221"/>
      <c r="WLI351" s="221"/>
      <c r="WLJ351" s="221"/>
      <c r="WLK351" s="221"/>
      <c r="WLL351" s="221"/>
      <c r="WLM351" s="221"/>
      <c r="WLN351" s="221"/>
      <c r="WLO351" s="221"/>
      <c r="WLP351" s="221"/>
      <c r="WLQ351" s="221"/>
      <c r="WLR351" s="221"/>
      <c r="WLS351" s="221"/>
      <c r="WLT351" s="221"/>
      <c r="WLU351" s="221"/>
      <c r="WLV351" s="221"/>
      <c r="WLW351" s="221"/>
      <c r="WLX351" s="221"/>
      <c r="WLY351" s="221"/>
      <c r="WLZ351" s="221"/>
      <c r="WMA351" s="221"/>
      <c r="WMB351" s="221"/>
      <c r="WMC351" s="221"/>
      <c r="WMD351" s="221"/>
      <c r="WME351" s="221"/>
      <c r="WMF351" s="221"/>
      <c r="WMG351" s="221"/>
      <c r="WMH351" s="221"/>
      <c r="WMI351" s="221"/>
      <c r="WMJ351" s="221"/>
      <c r="WMK351" s="221"/>
      <c r="WML351" s="221"/>
      <c r="WMM351" s="221"/>
      <c r="WMN351" s="221"/>
      <c r="WMO351" s="221"/>
      <c r="WMP351" s="221"/>
      <c r="WMQ351" s="221"/>
      <c r="WMR351" s="221"/>
      <c r="WMS351" s="221"/>
      <c r="WMT351" s="221"/>
      <c r="WMU351" s="221"/>
      <c r="WMV351" s="221"/>
      <c r="WMW351" s="221"/>
      <c r="WMX351" s="221"/>
      <c r="WMY351" s="221"/>
      <c r="WMZ351" s="221"/>
      <c r="WNA351" s="221"/>
      <c r="WNB351" s="221"/>
      <c r="WNC351" s="221"/>
      <c r="WND351" s="221"/>
      <c r="WNE351" s="221"/>
      <c r="WNF351" s="221"/>
      <c r="WNG351" s="221"/>
      <c r="WNH351" s="221"/>
      <c r="WNI351" s="221"/>
      <c r="WNJ351" s="221"/>
      <c r="WNK351" s="221"/>
      <c r="WNL351" s="221"/>
      <c r="WNM351" s="221"/>
      <c r="WNN351" s="221"/>
      <c r="WNO351" s="221"/>
      <c r="WNP351" s="221"/>
      <c r="WNQ351" s="221"/>
      <c r="WNR351" s="221"/>
      <c r="WNS351" s="221"/>
      <c r="WNT351" s="221"/>
      <c r="WNU351" s="221"/>
      <c r="WNV351" s="221"/>
      <c r="WNW351" s="221"/>
      <c r="WNX351" s="221"/>
      <c r="WNY351" s="221"/>
      <c r="WNZ351" s="221"/>
      <c r="WOA351" s="221"/>
      <c r="WOB351" s="221"/>
      <c r="WOC351" s="221"/>
      <c r="WOD351" s="221"/>
      <c r="WOE351" s="221"/>
      <c r="WOF351" s="221"/>
      <c r="WOG351" s="221"/>
      <c r="WOH351" s="221"/>
      <c r="WOI351" s="221"/>
      <c r="WOJ351" s="221"/>
      <c r="WOK351" s="221"/>
      <c r="WOL351" s="221"/>
      <c r="WOM351" s="221"/>
      <c r="WON351" s="221"/>
      <c r="WOO351" s="221"/>
      <c r="WOP351" s="221"/>
      <c r="WOQ351" s="221"/>
      <c r="WOR351" s="221"/>
      <c r="WOS351" s="221"/>
      <c r="WOT351" s="221"/>
      <c r="WOU351" s="221"/>
      <c r="WOV351" s="221"/>
      <c r="WOW351" s="221"/>
      <c r="WOX351" s="221"/>
      <c r="WOY351" s="221"/>
      <c r="WOZ351" s="221"/>
      <c r="WPA351" s="221"/>
      <c r="WPB351" s="221"/>
      <c r="WPC351" s="221"/>
      <c r="WPD351" s="221"/>
      <c r="WPE351" s="221"/>
      <c r="WPF351" s="221"/>
      <c r="WPG351" s="221"/>
      <c r="WPH351" s="221"/>
      <c r="WPI351" s="221"/>
      <c r="WPJ351" s="221"/>
      <c r="WPK351" s="221"/>
      <c r="WPL351" s="221"/>
      <c r="WPM351" s="221"/>
      <c r="WPN351" s="221"/>
      <c r="WPO351" s="221"/>
      <c r="WPP351" s="221"/>
      <c r="WPQ351" s="221"/>
      <c r="WPR351" s="221"/>
      <c r="WPS351" s="221"/>
      <c r="WPT351" s="221"/>
      <c r="WPU351" s="221"/>
      <c r="WPV351" s="221"/>
      <c r="WPW351" s="221"/>
      <c r="WPX351" s="221"/>
      <c r="WPY351" s="221"/>
      <c r="WPZ351" s="221"/>
      <c r="WQA351" s="221"/>
      <c r="WQB351" s="221"/>
      <c r="WQC351" s="221"/>
      <c r="WQD351" s="221"/>
      <c r="WQE351" s="221"/>
      <c r="WQF351" s="221"/>
      <c r="WQG351" s="221"/>
      <c r="WQH351" s="221"/>
      <c r="WQI351" s="221"/>
      <c r="WQJ351" s="221"/>
      <c r="WQK351" s="221"/>
      <c r="WQL351" s="221"/>
      <c r="WQM351" s="221"/>
      <c r="WQN351" s="221"/>
      <c r="WQO351" s="221"/>
      <c r="WQP351" s="221"/>
      <c r="WQQ351" s="221"/>
      <c r="WQR351" s="221"/>
      <c r="WQS351" s="221"/>
      <c r="WQT351" s="221"/>
      <c r="WQU351" s="221"/>
      <c r="WQV351" s="221"/>
      <c r="WQW351" s="221"/>
      <c r="WQX351" s="221"/>
      <c r="WQY351" s="221"/>
      <c r="WQZ351" s="221"/>
      <c r="WRA351" s="221"/>
      <c r="WRB351" s="221"/>
      <c r="WRC351" s="221"/>
      <c r="WRD351" s="221"/>
      <c r="WRE351" s="221"/>
      <c r="WRF351" s="221"/>
      <c r="WRG351" s="221"/>
      <c r="WRH351" s="221"/>
      <c r="WRI351" s="221"/>
      <c r="WRJ351" s="221"/>
      <c r="WRK351" s="221"/>
      <c r="WRL351" s="221"/>
      <c r="WRM351" s="221"/>
      <c r="WRN351" s="221"/>
      <c r="WRO351" s="221"/>
      <c r="WRP351" s="221"/>
      <c r="WRQ351" s="221"/>
      <c r="WRR351" s="221"/>
      <c r="WRS351" s="221"/>
      <c r="WRT351" s="221"/>
      <c r="WRU351" s="221"/>
      <c r="WRV351" s="221"/>
      <c r="WRW351" s="221"/>
      <c r="WRX351" s="221"/>
      <c r="WRY351" s="221"/>
      <c r="WRZ351" s="221"/>
      <c r="WSA351" s="221"/>
      <c r="WSB351" s="221"/>
      <c r="WSC351" s="221"/>
      <c r="WSD351" s="221"/>
      <c r="WSE351" s="221"/>
      <c r="WSF351" s="221"/>
      <c r="WSG351" s="221"/>
      <c r="WSH351" s="221"/>
      <c r="WSI351" s="221"/>
      <c r="WSJ351" s="221"/>
      <c r="WSK351" s="221"/>
      <c r="WSL351" s="221"/>
      <c r="WSM351" s="221"/>
      <c r="WSN351" s="221"/>
      <c r="WSO351" s="221"/>
      <c r="WSP351" s="221"/>
      <c r="WSQ351" s="221"/>
      <c r="WSR351" s="221"/>
      <c r="WSS351" s="221"/>
      <c r="WST351" s="221"/>
      <c r="WSU351" s="221"/>
      <c r="WSV351" s="221"/>
      <c r="WSW351" s="221"/>
      <c r="WSX351" s="221"/>
      <c r="WSY351" s="221"/>
      <c r="WSZ351" s="221"/>
      <c r="WTA351" s="221"/>
      <c r="WTB351" s="221"/>
      <c r="WTC351" s="221"/>
      <c r="WTD351" s="221"/>
      <c r="WTE351" s="221"/>
      <c r="WTF351" s="221"/>
      <c r="WTG351" s="221"/>
      <c r="WTH351" s="221"/>
      <c r="WTI351" s="221"/>
      <c r="WTJ351" s="221"/>
      <c r="WTK351" s="221"/>
      <c r="WTL351" s="221"/>
      <c r="WTM351" s="221"/>
      <c r="WTN351" s="221"/>
      <c r="WTO351" s="221"/>
      <c r="WTP351" s="221"/>
      <c r="WTQ351" s="221"/>
      <c r="WTR351" s="221"/>
      <c r="WTS351" s="221"/>
      <c r="WTT351" s="221"/>
      <c r="WTU351" s="221"/>
      <c r="WTV351" s="221"/>
      <c r="WTW351" s="221"/>
      <c r="WTX351" s="221"/>
      <c r="WTY351" s="221"/>
      <c r="WTZ351" s="221"/>
      <c r="WUA351" s="221"/>
      <c r="WUB351" s="221"/>
      <c r="WUC351" s="221"/>
      <c r="WUD351" s="221"/>
      <c r="WUE351" s="221"/>
      <c r="WUF351" s="221"/>
      <c r="WUG351" s="221"/>
      <c r="WUH351" s="221"/>
      <c r="WUI351" s="221"/>
      <c r="WUJ351" s="221"/>
      <c r="WUK351" s="221"/>
      <c r="WUL351" s="221"/>
      <c r="WUM351" s="221"/>
      <c r="WUN351" s="221"/>
      <c r="WUO351" s="221"/>
      <c r="WUP351" s="221"/>
      <c r="WUQ351" s="221"/>
      <c r="WUR351" s="221"/>
      <c r="WUS351" s="221"/>
      <c r="WUT351" s="221"/>
      <c r="WUU351" s="221"/>
      <c r="WUV351" s="221"/>
      <c r="WUW351" s="221"/>
      <c r="WUX351" s="221"/>
      <c r="WUY351" s="221"/>
      <c r="WUZ351" s="221"/>
      <c r="WVA351" s="221"/>
      <c r="WVB351" s="221"/>
      <c r="WVC351" s="221"/>
      <c r="WVD351" s="221"/>
      <c r="WVE351" s="221"/>
      <c r="WVF351" s="221"/>
      <c r="WVG351" s="221"/>
      <c r="WVH351" s="221"/>
      <c r="WVI351" s="221"/>
      <c r="WVJ351" s="221"/>
      <c r="WVK351" s="221"/>
      <c r="WVL351" s="221"/>
      <c r="WVM351" s="221"/>
      <c r="WVN351" s="221"/>
      <c r="WVO351" s="221"/>
      <c r="WVP351" s="221"/>
      <c r="WVQ351" s="221"/>
      <c r="WVR351" s="221"/>
      <c r="WVS351" s="221"/>
      <c r="WVT351" s="221"/>
      <c r="WVU351" s="221"/>
      <c r="WVV351" s="221"/>
      <c r="WVW351" s="221"/>
      <c r="WVX351" s="221"/>
      <c r="WVY351" s="221"/>
      <c r="WVZ351" s="221"/>
      <c r="WWA351" s="221"/>
      <c r="WWB351" s="221"/>
      <c r="WWC351" s="221"/>
      <c r="WWD351" s="221"/>
      <c r="WWE351" s="221"/>
      <c r="WWF351" s="221"/>
      <c r="WWG351" s="221"/>
      <c r="WWH351" s="221"/>
      <c r="WWI351" s="221"/>
      <c r="WWJ351" s="221"/>
      <c r="WWK351" s="221"/>
      <c r="WWL351" s="221"/>
      <c r="WWM351" s="221"/>
      <c r="WWN351" s="221"/>
      <c r="WWO351" s="221"/>
      <c r="WWP351" s="221"/>
      <c r="WWQ351" s="221"/>
      <c r="WWR351" s="221"/>
      <c r="WWS351" s="221"/>
      <c r="WWT351" s="221"/>
      <c r="WWU351" s="221"/>
      <c r="WWV351" s="221"/>
      <c r="WWW351" s="221"/>
      <c r="WWX351" s="221"/>
      <c r="WWY351" s="221"/>
      <c r="WWZ351" s="221"/>
      <c r="WXA351" s="221"/>
      <c r="WXB351" s="221"/>
      <c r="WXC351" s="221"/>
      <c r="WXD351" s="221"/>
      <c r="WXE351" s="221"/>
      <c r="WXF351" s="221"/>
      <c r="WXG351" s="221"/>
      <c r="WXH351" s="221"/>
      <c r="WXI351" s="221"/>
      <c r="WXJ351" s="221"/>
      <c r="WXK351" s="221"/>
      <c r="WXL351" s="221"/>
      <c r="WXM351" s="221"/>
      <c r="WXN351" s="221"/>
      <c r="WXO351" s="221"/>
      <c r="WXP351" s="221"/>
      <c r="WXQ351" s="221"/>
      <c r="WXR351" s="221"/>
      <c r="WXS351" s="221"/>
      <c r="WXT351" s="221"/>
      <c r="WXU351" s="221"/>
      <c r="WXV351" s="221"/>
      <c r="WXW351" s="221"/>
      <c r="WXX351" s="221"/>
      <c r="WXY351" s="221"/>
      <c r="WXZ351" s="221"/>
      <c r="WYA351" s="221"/>
      <c r="WYB351" s="221"/>
      <c r="WYC351" s="221"/>
      <c r="WYD351" s="221"/>
      <c r="WYE351" s="221"/>
      <c r="WYF351" s="221"/>
      <c r="WYG351" s="221"/>
      <c r="WYH351" s="221"/>
      <c r="WYI351" s="221"/>
      <c r="WYJ351" s="221"/>
      <c r="WYK351" s="221"/>
      <c r="WYL351" s="221"/>
      <c r="WYM351" s="221"/>
      <c r="WYN351" s="221"/>
      <c r="WYO351" s="221"/>
      <c r="WYP351" s="221"/>
      <c r="WYQ351" s="221"/>
      <c r="WYR351" s="221"/>
      <c r="WYS351" s="221"/>
      <c r="WYT351" s="221"/>
      <c r="WYU351" s="221"/>
      <c r="WYV351" s="221"/>
      <c r="WYW351" s="221"/>
      <c r="WYX351" s="221"/>
      <c r="WYY351" s="221"/>
      <c r="WYZ351" s="221"/>
      <c r="WZA351" s="221"/>
      <c r="WZB351" s="221"/>
      <c r="WZC351" s="221"/>
      <c r="WZD351" s="221"/>
      <c r="WZE351" s="221"/>
      <c r="WZF351" s="221"/>
      <c r="WZG351" s="221"/>
      <c r="WZH351" s="221"/>
      <c r="WZI351" s="221"/>
      <c r="WZJ351" s="221"/>
      <c r="WZK351" s="221"/>
      <c r="WZL351" s="221"/>
      <c r="WZM351" s="221"/>
      <c r="WZN351" s="221"/>
      <c r="WZO351" s="221"/>
      <c r="WZP351" s="221"/>
      <c r="WZQ351" s="221"/>
      <c r="WZR351" s="221"/>
      <c r="WZS351" s="221"/>
      <c r="WZT351" s="221"/>
      <c r="WZU351" s="221"/>
      <c r="WZV351" s="221"/>
      <c r="WZW351" s="221"/>
      <c r="WZX351" s="221"/>
      <c r="WZY351" s="221"/>
      <c r="WZZ351" s="221"/>
      <c r="XAA351" s="221"/>
      <c r="XAB351" s="221"/>
      <c r="XAC351" s="221"/>
      <c r="XAD351" s="221"/>
      <c r="XAE351" s="221"/>
      <c r="XAF351" s="221"/>
      <c r="XAG351" s="221"/>
      <c r="XAH351" s="221"/>
      <c r="XAI351" s="221"/>
      <c r="XAJ351" s="221"/>
      <c r="XAK351" s="221"/>
      <c r="XAL351" s="221"/>
      <c r="XAM351" s="221"/>
      <c r="XAN351" s="221"/>
      <c r="XAO351" s="221"/>
      <c r="XAP351" s="221"/>
      <c r="XAQ351" s="221"/>
      <c r="XAR351" s="221"/>
      <c r="XAS351" s="221"/>
      <c r="XAT351" s="221"/>
      <c r="XAU351" s="221"/>
      <c r="XAV351" s="221"/>
      <c r="XAW351" s="221"/>
      <c r="XAX351" s="221"/>
      <c r="XAY351" s="221"/>
      <c r="XAZ351" s="221"/>
      <c r="XBA351" s="221"/>
      <c r="XBB351" s="221"/>
      <c r="XBC351" s="221"/>
      <c r="XBD351" s="221"/>
      <c r="XBE351" s="221"/>
      <c r="XBF351" s="221"/>
      <c r="XBG351" s="221"/>
      <c r="XBH351" s="221"/>
      <c r="XBI351" s="221"/>
      <c r="XBJ351" s="221"/>
      <c r="XBK351" s="221"/>
      <c r="XBL351" s="221"/>
      <c r="XBM351" s="221"/>
      <c r="XBN351" s="221"/>
      <c r="XBO351" s="221"/>
      <c r="XBP351" s="221"/>
      <c r="XBQ351" s="221"/>
      <c r="XBR351" s="221"/>
      <c r="XBS351" s="221"/>
      <c r="XBT351" s="221"/>
      <c r="XBU351" s="221"/>
      <c r="XBV351" s="221"/>
      <c r="XBW351" s="221"/>
      <c r="XBX351" s="221"/>
      <c r="XBY351" s="221"/>
      <c r="XBZ351" s="221"/>
      <c r="XCA351" s="221"/>
      <c r="XCB351" s="221"/>
      <c r="XCC351" s="221"/>
      <c r="XCD351" s="221"/>
      <c r="XCE351" s="221"/>
      <c r="XCF351" s="221"/>
      <c r="XCG351" s="221"/>
      <c r="XCH351" s="221"/>
      <c r="XCI351" s="221"/>
      <c r="XCJ351" s="221"/>
      <c r="XCK351" s="221"/>
      <c r="XCL351" s="221"/>
      <c r="XCM351" s="221"/>
      <c r="XCN351" s="221"/>
      <c r="XCO351" s="221"/>
      <c r="XCP351" s="221"/>
      <c r="XCQ351" s="221"/>
      <c r="XCR351" s="221"/>
      <c r="XCS351" s="221"/>
      <c r="XCT351" s="221"/>
      <c r="XCU351" s="221"/>
      <c r="XCV351" s="221"/>
      <c r="XCW351" s="221"/>
      <c r="XCX351" s="221"/>
      <c r="XCY351" s="221"/>
      <c r="XCZ351" s="221"/>
      <c r="XDA351" s="221"/>
      <c r="XDB351" s="221"/>
      <c r="XDC351" s="221"/>
      <c r="XDD351" s="221"/>
      <c r="XDE351" s="221"/>
      <c r="XDF351" s="221"/>
      <c r="XDG351" s="221"/>
      <c r="XDH351" s="221"/>
      <c r="XDI351" s="221"/>
      <c r="XDJ351" s="221"/>
      <c r="XDK351" s="221"/>
      <c r="XDL351" s="221"/>
      <c r="XDM351" s="221"/>
      <c r="XDN351" s="221"/>
      <c r="XDO351" s="221"/>
      <c r="XDP351" s="221"/>
      <c r="XDQ351" s="221"/>
      <c r="XDR351" s="221"/>
      <c r="XDS351" s="221"/>
      <c r="XDT351" s="221"/>
      <c r="XDU351" s="221"/>
      <c r="XDV351" s="221"/>
      <c r="XDW351" s="221"/>
      <c r="XDX351" s="221"/>
      <c r="XDY351" s="221"/>
      <c r="XDZ351" s="221"/>
      <c r="XEA351" s="221"/>
      <c r="XEB351" s="221"/>
      <c r="XEC351" s="221"/>
      <c r="XED351" s="221"/>
      <c r="XEE351" s="221"/>
      <c r="XEF351" s="221"/>
      <c r="XEG351" s="221"/>
      <c r="XEH351" s="221"/>
      <c r="XEI351" s="221"/>
      <c r="XEJ351" s="221"/>
    </row>
    <row r="352" ht="60" spans="1:31">
      <c r="A352" s="159">
        <v>3</v>
      </c>
      <c r="B352" s="94" t="s">
        <v>105</v>
      </c>
      <c r="C352" s="95" t="s">
        <v>1318</v>
      </c>
      <c r="D352" s="95" t="s">
        <v>1318</v>
      </c>
      <c r="E352" s="49" t="s">
        <v>1311</v>
      </c>
      <c r="F352" s="49" t="s">
        <v>1312</v>
      </c>
      <c r="G352" s="49" t="s">
        <v>1313</v>
      </c>
      <c r="H352" s="100" t="s">
        <v>1319</v>
      </c>
      <c r="I352" s="104">
        <f t="shared" ref="I352:I357" si="54">K352+J352+L352+M352</f>
        <v>350</v>
      </c>
      <c r="J352" s="104"/>
      <c r="K352" s="104"/>
      <c r="L352" s="104">
        <v>350</v>
      </c>
      <c r="M352" s="104"/>
      <c r="N352" s="104">
        <f t="shared" si="51"/>
        <v>334.45</v>
      </c>
      <c r="O352" s="104"/>
      <c r="P352" s="104"/>
      <c r="Q352" s="107">
        <v>334.45</v>
      </c>
      <c r="R352" s="104"/>
      <c r="S352" s="104">
        <f t="shared" si="52"/>
        <v>15.55</v>
      </c>
      <c r="T352" s="104"/>
      <c r="U352" s="104"/>
      <c r="V352" s="104">
        <f t="shared" ref="V352:V357" si="55">L352-Q352</f>
        <v>15.55</v>
      </c>
      <c r="W352" s="104"/>
      <c r="X352" s="109">
        <v>43101</v>
      </c>
      <c r="Y352" s="109">
        <v>43435</v>
      </c>
      <c r="Z352" s="49">
        <v>2447</v>
      </c>
      <c r="AA352" s="49">
        <v>2447</v>
      </c>
      <c r="AB352" s="49" t="s">
        <v>1178</v>
      </c>
      <c r="AC352" s="49"/>
      <c r="AD352" s="49"/>
      <c r="AE352" s="49"/>
    </row>
    <row r="353" ht="36" spans="1:31">
      <c r="A353" s="159">
        <v>4</v>
      </c>
      <c r="B353" s="94" t="s">
        <v>1320</v>
      </c>
      <c r="C353" s="197" t="s">
        <v>1321</v>
      </c>
      <c r="D353" s="197" t="s">
        <v>1321</v>
      </c>
      <c r="E353" s="49" t="s">
        <v>1311</v>
      </c>
      <c r="F353" s="49" t="s">
        <v>1312</v>
      </c>
      <c r="G353" s="49" t="s">
        <v>1313</v>
      </c>
      <c r="H353" s="49" t="s">
        <v>1322</v>
      </c>
      <c r="I353" s="104">
        <f t="shared" si="54"/>
        <v>1000</v>
      </c>
      <c r="J353" s="104"/>
      <c r="K353" s="104"/>
      <c r="L353" s="104">
        <v>1000</v>
      </c>
      <c r="M353" s="104"/>
      <c r="N353" s="104">
        <f t="shared" si="51"/>
        <v>1000</v>
      </c>
      <c r="O353" s="104"/>
      <c r="P353" s="104"/>
      <c r="Q353" s="108">
        <v>1000</v>
      </c>
      <c r="R353" s="104"/>
      <c r="S353" s="104">
        <f t="shared" si="52"/>
        <v>0</v>
      </c>
      <c r="T353" s="104"/>
      <c r="U353" s="104"/>
      <c r="V353" s="104">
        <f t="shared" si="55"/>
        <v>0</v>
      </c>
      <c r="W353" s="104"/>
      <c r="X353" s="109">
        <v>43101</v>
      </c>
      <c r="Y353" s="109">
        <v>43435</v>
      </c>
      <c r="Z353" s="49" t="s">
        <v>1178</v>
      </c>
      <c r="AA353" s="49" t="s">
        <v>1178</v>
      </c>
      <c r="AB353" s="49" t="s">
        <v>1178</v>
      </c>
      <c r="AC353" s="49"/>
      <c r="AD353" s="49"/>
      <c r="AE353" s="49"/>
    </row>
    <row r="354" s="80" customFormat="1" ht="36" spans="1:16364">
      <c r="A354" s="159">
        <v>5</v>
      </c>
      <c r="B354" s="195" t="s">
        <v>1323</v>
      </c>
      <c r="C354" s="198" t="s">
        <v>1324</v>
      </c>
      <c r="D354" s="198" t="s">
        <v>1324</v>
      </c>
      <c r="E354" s="159" t="s">
        <v>1311</v>
      </c>
      <c r="F354" s="159" t="s">
        <v>1312</v>
      </c>
      <c r="G354" s="159" t="s">
        <v>1313</v>
      </c>
      <c r="H354" s="196" t="s">
        <v>1317</v>
      </c>
      <c r="I354" s="107">
        <v>1000</v>
      </c>
      <c r="J354" s="107">
        <v>1000</v>
      </c>
      <c r="K354" s="104"/>
      <c r="L354" s="104"/>
      <c r="M354" s="104"/>
      <c r="N354" s="104">
        <f t="shared" si="51"/>
        <v>1000</v>
      </c>
      <c r="O354" s="108">
        <v>1000</v>
      </c>
      <c r="P354" s="104"/>
      <c r="Q354" s="104"/>
      <c r="R354" s="104"/>
      <c r="S354" s="104">
        <f t="shared" si="52"/>
        <v>0</v>
      </c>
      <c r="T354" s="104">
        <f t="shared" si="53"/>
        <v>0</v>
      </c>
      <c r="U354" s="104"/>
      <c r="V354" s="104"/>
      <c r="W354" s="104"/>
      <c r="X354" s="109">
        <v>43101</v>
      </c>
      <c r="Y354" s="109">
        <v>43435</v>
      </c>
      <c r="Z354" s="49">
        <v>2824</v>
      </c>
      <c r="AA354" s="49">
        <v>8472</v>
      </c>
      <c r="AB354" s="49" t="s">
        <v>1178</v>
      </c>
      <c r="AC354" s="159"/>
      <c r="AD354" s="159"/>
      <c r="AE354" s="159"/>
      <c r="AF354" s="221"/>
      <c r="AG354" s="221"/>
      <c r="AH354" s="221"/>
      <c r="AI354" s="221"/>
      <c r="AJ354" s="221"/>
      <c r="AK354" s="221"/>
      <c r="AL354" s="221"/>
      <c r="AM354" s="221"/>
      <c r="AN354" s="221"/>
      <c r="AO354" s="221"/>
      <c r="AP354" s="221"/>
      <c r="AQ354" s="221"/>
      <c r="AR354" s="221"/>
      <c r="AS354" s="221"/>
      <c r="AT354" s="221"/>
      <c r="AU354" s="221"/>
      <c r="AV354" s="221"/>
      <c r="AW354" s="221"/>
      <c r="AX354" s="221"/>
      <c r="AY354" s="221"/>
      <c r="AZ354" s="221"/>
      <c r="BA354" s="221"/>
      <c r="BB354" s="221"/>
      <c r="BC354" s="221"/>
      <c r="BD354" s="221"/>
      <c r="BE354" s="221"/>
      <c r="BF354" s="221"/>
      <c r="BG354" s="221"/>
      <c r="BH354" s="221"/>
      <c r="BI354" s="221"/>
      <c r="BJ354" s="221"/>
      <c r="BK354" s="221"/>
      <c r="BL354" s="221"/>
      <c r="BM354" s="221"/>
      <c r="BN354" s="221"/>
      <c r="BO354" s="221"/>
      <c r="BP354" s="221"/>
      <c r="BQ354" s="221"/>
      <c r="BR354" s="221"/>
      <c r="BS354" s="221"/>
      <c r="BT354" s="221"/>
      <c r="BU354" s="221"/>
      <c r="BV354" s="221"/>
      <c r="BW354" s="221"/>
      <c r="BX354" s="221"/>
      <c r="BY354" s="221"/>
      <c r="BZ354" s="221"/>
      <c r="CA354" s="221"/>
      <c r="CB354" s="221"/>
      <c r="CC354" s="221"/>
      <c r="CD354" s="221"/>
      <c r="CE354" s="221"/>
      <c r="CF354" s="221"/>
      <c r="CG354" s="221"/>
      <c r="CH354" s="221"/>
      <c r="CI354" s="221"/>
      <c r="CJ354" s="221"/>
      <c r="CK354" s="221"/>
      <c r="CL354" s="221"/>
      <c r="CM354" s="221"/>
      <c r="CN354" s="221"/>
      <c r="CO354" s="221"/>
      <c r="CP354" s="221"/>
      <c r="CQ354" s="221"/>
      <c r="CR354" s="221"/>
      <c r="CS354" s="221"/>
      <c r="CT354" s="221"/>
      <c r="CU354" s="221"/>
      <c r="CV354" s="221"/>
      <c r="CW354" s="221"/>
      <c r="CX354" s="221"/>
      <c r="CY354" s="221"/>
      <c r="CZ354" s="221"/>
      <c r="DA354" s="221"/>
      <c r="DB354" s="221"/>
      <c r="DC354" s="221"/>
      <c r="DD354" s="221"/>
      <c r="DE354" s="221"/>
      <c r="DF354" s="221"/>
      <c r="DG354" s="221"/>
      <c r="DH354" s="221"/>
      <c r="DI354" s="221"/>
      <c r="DJ354" s="221"/>
      <c r="DK354" s="221"/>
      <c r="DL354" s="221"/>
      <c r="DM354" s="221"/>
      <c r="DN354" s="221"/>
      <c r="DO354" s="221"/>
      <c r="DP354" s="221"/>
      <c r="DQ354" s="221"/>
      <c r="DR354" s="221"/>
      <c r="DS354" s="221"/>
      <c r="DT354" s="221"/>
      <c r="DU354" s="221"/>
      <c r="DV354" s="221"/>
      <c r="DW354" s="221"/>
      <c r="DX354" s="221"/>
      <c r="DY354" s="221"/>
      <c r="DZ354" s="221"/>
      <c r="EA354" s="221"/>
      <c r="EB354" s="221"/>
      <c r="EC354" s="221"/>
      <c r="ED354" s="221"/>
      <c r="EE354" s="221"/>
      <c r="EF354" s="221"/>
      <c r="EG354" s="221"/>
      <c r="EH354" s="221"/>
      <c r="EI354" s="221"/>
      <c r="EJ354" s="221"/>
      <c r="EK354" s="221"/>
      <c r="EL354" s="221"/>
      <c r="EM354" s="221"/>
      <c r="EN354" s="221"/>
      <c r="EO354" s="221"/>
      <c r="EP354" s="221"/>
      <c r="EQ354" s="221"/>
      <c r="ER354" s="221"/>
      <c r="ES354" s="221"/>
      <c r="ET354" s="221"/>
      <c r="EU354" s="221"/>
      <c r="EV354" s="221"/>
      <c r="EW354" s="221"/>
      <c r="EX354" s="221"/>
      <c r="EY354" s="221"/>
      <c r="EZ354" s="221"/>
      <c r="FA354" s="221"/>
      <c r="FB354" s="221"/>
      <c r="FC354" s="221"/>
      <c r="FD354" s="221"/>
      <c r="FE354" s="221"/>
      <c r="FF354" s="221"/>
      <c r="FG354" s="221"/>
      <c r="FH354" s="221"/>
      <c r="FI354" s="221"/>
      <c r="FJ354" s="221"/>
      <c r="FK354" s="221"/>
      <c r="FL354" s="221"/>
      <c r="FM354" s="221"/>
      <c r="FN354" s="221"/>
      <c r="FO354" s="221"/>
      <c r="FP354" s="221"/>
      <c r="FQ354" s="221"/>
      <c r="FR354" s="221"/>
      <c r="FS354" s="221"/>
      <c r="FT354" s="221"/>
      <c r="FU354" s="221"/>
      <c r="FV354" s="221"/>
      <c r="FW354" s="221"/>
      <c r="FX354" s="221"/>
      <c r="FY354" s="221"/>
      <c r="FZ354" s="221"/>
      <c r="GA354" s="221"/>
      <c r="GB354" s="221"/>
      <c r="GC354" s="221"/>
      <c r="GD354" s="221"/>
      <c r="GE354" s="221"/>
      <c r="GF354" s="221"/>
      <c r="GG354" s="221"/>
      <c r="GH354" s="221"/>
      <c r="GI354" s="221"/>
      <c r="GJ354" s="221"/>
      <c r="GK354" s="221"/>
      <c r="GL354" s="221"/>
      <c r="GM354" s="221"/>
      <c r="GN354" s="221"/>
      <c r="GO354" s="221"/>
      <c r="GP354" s="221"/>
      <c r="GQ354" s="221"/>
      <c r="GR354" s="221"/>
      <c r="GS354" s="221"/>
      <c r="GT354" s="221"/>
      <c r="GU354" s="221"/>
      <c r="GV354" s="221"/>
      <c r="GW354" s="221"/>
      <c r="GX354" s="221"/>
      <c r="GY354" s="221"/>
      <c r="GZ354" s="221"/>
      <c r="HA354" s="221"/>
      <c r="HB354" s="221"/>
      <c r="HC354" s="221"/>
      <c r="HD354" s="221"/>
      <c r="HE354" s="221"/>
      <c r="HF354" s="221"/>
      <c r="HG354" s="221"/>
      <c r="HH354" s="221"/>
      <c r="HI354" s="221"/>
      <c r="HJ354" s="221"/>
      <c r="HK354" s="221"/>
      <c r="HL354" s="221"/>
      <c r="HM354" s="221"/>
      <c r="HN354" s="221"/>
      <c r="HO354" s="221"/>
      <c r="HP354" s="221"/>
      <c r="HQ354" s="221"/>
      <c r="HR354" s="221"/>
      <c r="HS354" s="221"/>
      <c r="HT354" s="221"/>
      <c r="HU354" s="221"/>
      <c r="HV354" s="221"/>
      <c r="HW354" s="221"/>
      <c r="HX354" s="221"/>
      <c r="HY354" s="221"/>
      <c r="HZ354" s="221"/>
      <c r="IA354" s="221"/>
      <c r="IB354" s="221"/>
      <c r="IC354" s="221"/>
      <c r="ID354" s="221"/>
      <c r="IE354" s="221"/>
      <c r="IF354" s="221"/>
      <c r="IG354" s="221"/>
      <c r="IH354" s="221"/>
      <c r="II354" s="221"/>
      <c r="IJ354" s="221"/>
      <c r="IK354" s="221"/>
      <c r="IL354" s="221"/>
      <c r="IM354" s="221"/>
      <c r="IN354" s="221"/>
      <c r="IO354" s="221"/>
      <c r="IP354" s="221"/>
      <c r="IQ354" s="221"/>
      <c r="IR354" s="221"/>
      <c r="IS354" s="221"/>
      <c r="IT354" s="221"/>
      <c r="IU354" s="221"/>
      <c r="IV354" s="221"/>
      <c r="IW354" s="221"/>
      <c r="IX354" s="221"/>
      <c r="IY354" s="221"/>
      <c r="IZ354" s="221"/>
      <c r="JA354" s="221"/>
      <c r="JB354" s="221"/>
      <c r="JC354" s="221"/>
      <c r="JD354" s="221"/>
      <c r="JE354" s="221"/>
      <c r="JF354" s="221"/>
      <c r="JG354" s="221"/>
      <c r="JH354" s="221"/>
      <c r="JI354" s="221"/>
      <c r="JJ354" s="221"/>
      <c r="JK354" s="221"/>
      <c r="JL354" s="221"/>
      <c r="JM354" s="221"/>
      <c r="JN354" s="221"/>
      <c r="JO354" s="221"/>
      <c r="JP354" s="221"/>
      <c r="JQ354" s="221"/>
      <c r="JR354" s="221"/>
      <c r="JS354" s="221"/>
      <c r="JT354" s="221"/>
      <c r="JU354" s="221"/>
      <c r="JV354" s="221"/>
      <c r="JW354" s="221"/>
      <c r="JX354" s="221"/>
      <c r="JY354" s="221"/>
      <c r="JZ354" s="221"/>
      <c r="KA354" s="221"/>
      <c r="KB354" s="221"/>
      <c r="KC354" s="221"/>
      <c r="KD354" s="221"/>
      <c r="KE354" s="221"/>
      <c r="KF354" s="221"/>
      <c r="KG354" s="221"/>
      <c r="KH354" s="221"/>
      <c r="KI354" s="221"/>
      <c r="KJ354" s="221"/>
      <c r="KK354" s="221"/>
      <c r="KL354" s="221"/>
      <c r="KM354" s="221"/>
      <c r="KN354" s="221"/>
      <c r="KO354" s="221"/>
      <c r="KP354" s="221"/>
      <c r="KQ354" s="221"/>
      <c r="KR354" s="221"/>
      <c r="KS354" s="221"/>
      <c r="KT354" s="221"/>
      <c r="KU354" s="221"/>
      <c r="KV354" s="221"/>
      <c r="KW354" s="221"/>
      <c r="KX354" s="221"/>
      <c r="KY354" s="221"/>
      <c r="KZ354" s="221"/>
      <c r="LA354" s="221"/>
      <c r="LB354" s="221"/>
      <c r="LC354" s="221"/>
      <c r="LD354" s="221"/>
      <c r="LE354" s="221"/>
      <c r="LF354" s="221"/>
      <c r="LG354" s="221"/>
      <c r="LH354" s="221"/>
      <c r="LI354" s="221"/>
      <c r="LJ354" s="221"/>
      <c r="LK354" s="221"/>
      <c r="LL354" s="221"/>
      <c r="LM354" s="221"/>
      <c r="LN354" s="221"/>
      <c r="LO354" s="221"/>
      <c r="LP354" s="221"/>
      <c r="LQ354" s="221"/>
      <c r="LR354" s="221"/>
      <c r="LS354" s="221"/>
      <c r="LT354" s="221"/>
      <c r="LU354" s="221"/>
      <c r="LV354" s="221"/>
      <c r="LW354" s="221"/>
      <c r="LX354" s="221"/>
      <c r="LY354" s="221"/>
      <c r="LZ354" s="221"/>
      <c r="MA354" s="221"/>
      <c r="MB354" s="221"/>
      <c r="MC354" s="221"/>
      <c r="MD354" s="221"/>
      <c r="ME354" s="221"/>
      <c r="MF354" s="221"/>
      <c r="MG354" s="221"/>
      <c r="MH354" s="221"/>
      <c r="MI354" s="221"/>
      <c r="MJ354" s="221"/>
      <c r="MK354" s="221"/>
      <c r="ML354" s="221"/>
      <c r="MM354" s="221"/>
      <c r="MN354" s="221"/>
      <c r="MO354" s="221"/>
      <c r="MP354" s="221"/>
      <c r="MQ354" s="221"/>
      <c r="MR354" s="221"/>
      <c r="MS354" s="221"/>
      <c r="MT354" s="221"/>
      <c r="MU354" s="221"/>
      <c r="MV354" s="221"/>
      <c r="MW354" s="221"/>
      <c r="MX354" s="221"/>
      <c r="MY354" s="221"/>
      <c r="MZ354" s="221"/>
      <c r="NA354" s="221"/>
      <c r="NB354" s="221"/>
      <c r="NC354" s="221"/>
      <c r="ND354" s="221"/>
      <c r="NE354" s="221"/>
      <c r="NF354" s="221"/>
      <c r="NG354" s="221"/>
      <c r="NH354" s="221"/>
      <c r="NI354" s="221"/>
      <c r="NJ354" s="221"/>
      <c r="NK354" s="221"/>
      <c r="NL354" s="221"/>
      <c r="NM354" s="221"/>
      <c r="NN354" s="221"/>
      <c r="NO354" s="221"/>
      <c r="NP354" s="221"/>
      <c r="NQ354" s="221"/>
      <c r="NR354" s="221"/>
      <c r="NS354" s="221"/>
      <c r="NT354" s="221"/>
      <c r="NU354" s="221"/>
      <c r="NV354" s="221"/>
      <c r="NW354" s="221"/>
      <c r="NX354" s="221"/>
      <c r="NY354" s="221"/>
      <c r="NZ354" s="221"/>
      <c r="OA354" s="221"/>
      <c r="OB354" s="221"/>
      <c r="OC354" s="221"/>
      <c r="OD354" s="221"/>
      <c r="OE354" s="221"/>
      <c r="OF354" s="221"/>
      <c r="OG354" s="221"/>
      <c r="OH354" s="221"/>
      <c r="OI354" s="221"/>
      <c r="OJ354" s="221"/>
      <c r="OK354" s="221"/>
      <c r="OL354" s="221"/>
      <c r="OM354" s="221"/>
      <c r="ON354" s="221"/>
      <c r="OO354" s="221"/>
      <c r="OP354" s="221"/>
      <c r="OQ354" s="221"/>
      <c r="OR354" s="221"/>
      <c r="OS354" s="221"/>
      <c r="OT354" s="221"/>
      <c r="OU354" s="221"/>
      <c r="OV354" s="221"/>
      <c r="OW354" s="221"/>
      <c r="OX354" s="221"/>
      <c r="OY354" s="221"/>
      <c r="OZ354" s="221"/>
      <c r="PA354" s="221"/>
      <c r="PB354" s="221"/>
      <c r="PC354" s="221"/>
      <c r="PD354" s="221"/>
      <c r="PE354" s="221"/>
      <c r="PF354" s="221"/>
      <c r="PG354" s="221"/>
      <c r="PH354" s="221"/>
      <c r="PI354" s="221"/>
      <c r="PJ354" s="221"/>
      <c r="PK354" s="221"/>
      <c r="PL354" s="221"/>
      <c r="PM354" s="221"/>
      <c r="PN354" s="221"/>
      <c r="PO354" s="221"/>
      <c r="PP354" s="221"/>
      <c r="PQ354" s="221"/>
      <c r="PR354" s="221"/>
      <c r="PS354" s="221"/>
      <c r="PT354" s="221"/>
      <c r="PU354" s="221"/>
      <c r="PV354" s="221"/>
      <c r="PW354" s="221"/>
      <c r="PX354" s="221"/>
      <c r="PY354" s="221"/>
      <c r="PZ354" s="221"/>
      <c r="QA354" s="221"/>
      <c r="QB354" s="221"/>
      <c r="QC354" s="221"/>
      <c r="QD354" s="221"/>
      <c r="QE354" s="221"/>
      <c r="QF354" s="221"/>
      <c r="QG354" s="221"/>
      <c r="QH354" s="221"/>
      <c r="QI354" s="221"/>
      <c r="QJ354" s="221"/>
      <c r="QK354" s="221"/>
      <c r="QL354" s="221"/>
      <c r="QM354" s="221"/>
      <c r="QN354" s="221"/>
      <c r="QO354" s="221"/>
      <c r="QP354" s="221"/>
      <c r="QQ354" s="221"/>
      <c r="QR354" s="221"/>
      <c r="QS354" s="221"/>
      <c r="QT354" s="221"/>
      <c r="QU354" s="221"/>
      <c r="QV354" s="221"/>
      <c r="QW354" s="221"/>
      <c r="QX354" s="221"/>
      <c r="QY354" s="221"/>
      <c r="QZ354" s="221"/>
      <c r="RA354" s="221"/>
      <c r="RB354" s="221"/>
      <c r="RC354" s="221"/>
      <c r="RD354" s="221"/>
      <c r="RE354" s="221"/>
      <c r="RF354" s="221"/>
      <c r="RG354" s="221"/>
      <c r="RH354" s="221"/>
      <c r="RI354" s="221"/>
      <c r="RJ354" s="221"/>
      <c r="RK354" s="221"/>
      <c r="RL354" s="221"/>
      <c r="RM354" s="221"/>
      <c r="RN354" s="221"/>
      <c r="RO354" s="221"/>
      <c r="RP354" s="221"/>
      <c r="RQ354" s="221"/>
      <c r="RR354" s="221"/>
      <c r="RS354" s="221"/>
      <c r="RT354" s="221"/>
      <c r="RU354" s="221"/>
      <c r="RV354" s="221"/>
      <c r="RW354" s="221"/>
      <c r="RX354" s="221"/>
      <c r="RY354" s="221"/>
      <c r="RZ354" s="221"/>
      <c r="SA354" s="221"/>
      <c r="SB354" s="221"/>
      <c r="SC354" s="221"/>
      <c r="SD354" s="221"/>
      <c r="SE354" s="221"/>
      <c r="SF354" s="221"/>
      <c r="SG354" s="221"/>
      <c r="SH354" s="221"/>
      <c r="SI354" s="221"/>
      <c r="SJ354" s="221"/>
      <c r="SK354" s="221"/>
      <c r="SL354" s="221"/>
      <c r="SM354" s="221"/>
      <c r="SN354" s="221"/>
      <c r="SO354" s="221"/>
      <c r="SP354" s="221"/>
      <c r="SQ354" s="221"/>
      <c r="SR354" s="221"/>
      <c r="SS354" s="221"/>
      <c r="ST354" s="221"/>
      <c r="SU354" s="221"/>
      <c r="SV354" s="221"/>
      <c r="SW354" s="221"/>
      <c r="SX354" s="221"/>
      <c r="SY354" s="221"/>
      <c r="SZ354" s="221"/>
      <c r="TA354" s="221"/>
      <c r="TB354" s="221"/>
      <c r="TC354" s="221"/>
      <c r="TD354" s="221"/>
      <c r="TE354" s="221"/>
      <c r="TF354" s="221"/>
      <c r="TG354" s="221"/>
      <c r="TH354" s="221"/>
      <c r="TI354" s="221"/>
      <c r="TJ354" s="221"/>
      <c r="TK354" s="221"/>
      <c r="TL354" s="221"/>
      <c r="TM354" s="221"/>
      <c r="TN354" s="221"/>
      <c r="TO354" s="221"/>
      <c r="TP354" s="221"/>
      <c r="TQ354" s="221"/>
      <c r="TR354" s="221"/>
      <c r="TS354" s="221"/>
      <c r="TT354" s="221"/>
      <c r="TU354" s="221"/>
      <c r="TV354" s="221"/>
      <c r="TW354" s="221"/>
      <c r="TX354" s="221"/>
      <c r="TY354" s="221"/>
      <c r="TZ354" s="221"/>
      <c r="UA354" s="221"/>
      <c r="UB354" s="221"/>
      <c r="UC354" s="221"/>
      <c r="UD354" s="221"/>
      <c r="UE354" s="221"/>
      <c r="UF354" s="221"/>
      <c r="UG354" s="221"/>
      <c r="UH354" s="221"/>
      <c r="UI354" s="221"/>
      <c r="UJ354" s="221"/>
      <c r="UK354" s="221"/>
      <c r="UL354" s="221"/>
      <c r="UM354" s="221"/>
      <c r="UN354" s="221"/>
      <c r="UO354" s="221"/>
      <c r="UP354" s="221"/>
      <c r="UQ354" s="221"/>
      <c r="UR354" s="221"/>
      <c r="US354" s="221"/>
      <c r="UT354" s="221"/>
      <c r="UU354" s="221"/>
      <c r="UV354" s="221"/>
      <c r="UW354" s="221"/>
      <c r="UX354" s="221"/>
      <c r="UY354" s="221"/>
      <c r="UZ354" s="221"/>
      <c r="VA354" s="221"/>
      <c r="VB354" s="221"/>
      <c r="VC354" s="221"/>
      <c r="VD354" s="221"/>
      <c r="VE354" s="221"/>
      <c r="VF354" s="221"/>
      <c r="VG354" s="221"/>
      <c r="VH354" s="221"/>
      <c r="VI354" s="221"/>
      <c r="VJ354" s="221"/>
      <c r="VK354" s="221"/>
      <c r="VL354" s="221"/>
      <c r="VM354" s="221"/>
      <c r="VN354" s="221"/>
      <c r="VO354" s="221"/>
      <c r="VP354" s="221"/>
      <c r="VQ354" s="221"/>
      <c r="VR354" s="221"/>
      <c r="VS354" s="221"/>
      <c r="VT354" s="221"/>
      <c r="VU354" s="221"/>
      <c r="VV354" s="221"/>
      <c r="VW354" s="221"/>
      <c r="VX354" s="221"/>
      <c r="VY354" s="221"/>
      <c r="VZ354" s="221"/>
      <c r="WA354" s="221"/>
      <c r="WB354" s="221"/>
      <c r="WC354" s="221"/>
      <c r="WD354" s="221"/>
      <c r="WE354" s="221"/>
      <c r="WF354" s="221"/>
      <c r="WG354" s="221"/>
      <c r="WH354" s="221"/>
      <c r="WI354" s="221"/>
      <c r="WJ354" s="221"/>
      <c r="WK354" s="221"/>
      <c r="WL354" s="221"/>
      <c r="WM354" s="221"/>
      <c r="WN354" s="221"/>
      <c r="WO354" s="221"/>
      <c r="WP354" s="221"/>
      <c r="WQ354" s="221"/>
      <c r="WR354" s="221"/>
      <c r="WS354" s="221"/>
      <c r="WT354" s="221"/>
      <c r="WU354" s="221"/>
      <c r="WV354" s="221"/>
      <c r="WW354" s="221"/>
      <c r="WX354" s="221"/>
      <c r="WY354" s="221"/>
      <c r="WZ354" s="221"/>
      <c r="XA354" s="221"/>
      <c r="XB354" s="221"/>
      <c r="XC354" s="221"/>
      <c r="XD354" s="221"/>
      <c r="XE354" s="221"/>
      <c r="XF354" s="221"/>
      <c r="XG354" s="221"/>
      <c r="XH354" s="221"/>
      <c r="XI354" s="221"/>
      <c r="XJ354" s="221"/>
      <c r="XK354" s="221"/>
      <c r="XL354" s="221"/>
      <c r="XM354" s="221"/>
      <c r="XN354" s="221"/>
      <c r="XO354" s="221"/>
      <c r="XP354" s="221"/>
      <c r="XQ354" s="221"/>
      <c r="XR354" s="221"/>
      <c r="XS354" s="221"/>
      <c r="XT354" s="221"/>
      <c r="XU354" s="221"/>
      <c r="XV354" s="221"/>
      <c r="XW354" s="221"/>
      <c r="XX354" s="221"/>
      <c r="XY354" s="221"/>
      <c r="XZ354" s="221"/>
      <c r="YA354" s="221"/>
      <c r="YB354" s="221"/>
      <c r="YC354" s="221"/>
      <c r="YD354" s="221"/>
      <c r="YE354" s="221"/>
      <c r="YF354" s="221"/>
      <c r="YG354" s="221"/>
      <c r="YH354" s="221"/>
      <c r="YI354" s="221"/>
      <c r="YJ354" s="221"/>
      <c r="YK354" s="221"/>
      <c r="YL354" s="221"/>
      <c r="YM354" s="221"/>
      <c r="YN354" s="221"/>
      <c r="YO354" s="221"/>
      <c r="YP354" s="221"/>
      <c r="YQ354" s="221"/>
      <c r="YR354" s="221"/>
      <c r="YS354" s="221"/>
      <c r="YT354" s="221"/>
      <c r="YU354" s="221"/>
      <c r="YV354" s="221"/>
      <c r="YW354" s="221"/>
      <c r="YX354" s="221"/>
      <c r="YY354" s="221"/>
      <c r="YZ354" s="221"/>
      <c r="ZA354" s="221"/>
      <c r="ZB354" s="221"/>
      <c r="ZC354" s="221"/>
      <c r="ZD354" s="221"/>
      <c r="ZE354" s="221"/>
      <c r="ZF354" s="221"/>
      <c r="ZG354" s="221"/>
      <c r="ZH354" s="221"/>
      <c r="ZI354" s="221"/>
      <c r="ZJ354" s="221"/>
      <c r="ZK354" s="221"/>
      <c r="ZL354" s="221"/>
      <c r="ZM354" s="221"/>
      <c r="ZN354" s="221"/>
      <c r="ZO354" s="221"/>
      <c r="ZP354" s="221"/>
      <c r="ZQ354" s="221"/>
      <c r="ZR354" s="221"/>
      <c r="ZS354" s="221"/>
      <c r="ZT354" s="221"/>
      <c r="ZU354" s="221"/>
      <c r="ZV354" s="221"/>
      <c r="ZW354" s="221"/>
      <c r="ZX354" s="221"/>
      <c r="ZY354" s="221"/>
      <c r="ZZ354" s="221"/>
      <c r="AAA354" s="221"/>
      <c r="AAB354" s="221"/>
      <c r="AAC354" s="221"/>
      <c r="AAD354" s="221"/>
      <c r="AAE354" s="221"/>
      <c r="AAF354" s="221"/>
      <c r="AAG354" s="221"/>
      <c r="AAH354" s="221"/>
      <c r="AAI354" s="221"/>
      <c r="AAJ354" s="221"/>
      <c r="AAK354" s="221"/>
      <c r="AAL354" s="221"/>
      <c r="AAM354" s="221"/>
      <c r="AAN354" s="221"/>
      <c r="AAO354" s="221"/>
      <c r="AAP354" s="221"/>
      <c r="AAQ354" s="221"/>
      <c r="AAR354" s="221"/>
      <c r="AAS354" s="221"/>
      <c r="AAT354" s="221"/>
      <c r="AAU354" s="221"/>
      <c r="AAV354" s="221"/>
      <c r="AAW354" s="221"/>
      <c r="AAX354" s="221"/>
      <c r="AAY354" s="221"/>
      <c r="AAZ354" s="221"/>
      <c r="ABA354" s="221"/>
      <c r="ABB354" s="221"/>
      <c r="ABC354" s="221"/>
      <c r="ABD354" s="221"/>
      <c r="ABE354" s="221"/>
      <c r="ABF354" s="221"/>
      <c r="ABG354" s="221"/>
      <c r="ABH354" s="221"/>
      <c r="ABI354" s="221"/>
      <c r="ABJ354" s="221"/>
      <c r="ABK354" s="221"/>
      <c r="ABL354" s="221"/>
      <c r="ABM354" s="221"/>
      <c r="ABN354" s="221"/>
      <c r="ABO354" s="221"/>
      <c r="ABP354" s="221"/>
      <c r="ABQ354" s="221"/>
      <c r="ABR354" s="221"/>
      <c r="ABS354" s="221"/>
      <c r="ABT354" s="221"/>
      <c r="ABU354" s="221"/>
      <c r="ABV354" s="221"/>
      <c r="ABW354" s="221"/>
      <c r="ABX354" s="221"/>
      <c r="ABY354" s="221"/>
      <c r="ABZ354" s="221"/>
      <c r="ACA354" s="221"/>
      <c r="ACB354" s="221"/>
      <c r="ACC354" s="221"/>
      <c r="ACD354" s="221"/>
      <c r="ACE354" s="221"/>
      <c r="ACF354" s="221"/>
      <c r="ACG354" s="221"/>
      <c r="ACH354" s="221"/>
      <c r="ACI354" s="221"/>
      <c r="ACJ354" s="221"/>
      <c r="ACK354" s="221"/>
      <c r="ACL354" s="221"/>
      <c r="ACM354" s="221"/>
      <c r="ACN354" s="221"/>
      <c r="ACO354" s="221"/>
      <c r="ACP354" s="221"/>
      <c r="ACQ354" s="221"/>
      <c r="ACR354" s="221"/>
      <c r="ACS354" s="221"/>
      <c r="ACT354" s="221"/>
      <c r="ACU354" s="221"/>
      <c r="ACV354" s="221"/>
      <c r="ACW354" s="221"/>
      <c r="ACX354" s="221"/>
      <c r="ACY354" s="221"/>
      <c r="ACZ354" s="221"/>
      <c r="ADA354" s="221"/>
      <c r="ADB354" s="221"/>
      <c r="ADC354" s="221"/>
      <c r="ADD354" s="221"/>
      <c r="ADE354" s="221"/>
      <c r="ADF354" s="221"/>
      <c r="ADG354" s="221"/>
      <c r="ADH354" s="221"/>
      <c r="ADI354" s="221"/>
      <c r="ADJ354" s="221"/>
      <c r="ADK354" s="221"/>
      <c r="ADL354" s="221"/>
      <c r="ADM354" s="221"/>
      <c r="ADN354" s="221"/>
      <c r="ADO354" s="221"/>
      <c r="ADP354" s="221"/>
      <c r="ADQ354" s="221"/>
      <c r="ADR354" s="221"/>
      <c r="ADS354" s="221"/>
      <c r="ADT354" s="221"/>
      <c r="ADU354" s="221"/>
      <c r="ADV354" s="221"/>
      <c r="ADW354" s="221"/>
      <c r="ADX354" s="221"/>
      <c r="ADY354" s="221"/>
      <c r="ADZ354" s="221"/>
      <c r="AEA354" s="221"/>
      <c r="AEB354" s="221"/>
      <c r="AEC354" s="221"/>
      <c r="AED354" s="221"/>
      <c r="AEE354" s="221"/>
      <c r="AEF354" s="221"/>
      <c r="AEG354" s="221"/>
      <c r="AEH354" s="221"/>
      <c r="AEI354" s="221"/>
      <c r="AEJ354" s="221"/>
      <c r="AEK354" s="221"/>
      <c r="AEL354" s="221"/>
      <c r="AEM354" s="221"/>
      <c r="AEN354" s="221"/>
      <c r="AEO354" s="221"/>
      <c r="AEP354" s="221"/>
      <c r="AEQ354" s="221"/>
      <c r="AER354" s="221"/>
      <c r="AES354" s="221"/>
      <c r="AET354" s="221"/>
      <c r="AEU354" s="221"/>
      <c r="AEV354" s="221"/>
      <c r="AEW354" s="221"/>
      <c r="AEX354" s="221"/>
      <c r="AEY354" s="221"/>
      <c r="AEZ354" s="221"/>
      <c r="AFA354" s="221"/>
      <c r="AFB354" s="221"/>
      <c r="AFC354" s="221"/>
      <c r="AFD354" s="221"/>
      <c r="AFE354" s="221"/>
      <c r="AFF354" s="221"/>
      <c r="AFG354" s="221"/>
      <c r="AFH354" s="221"/>
      <c r="AFI354" s="221"/>
      <c r="AFJ354" s="221"/>
      <c r="AFK354" s="221"/>
      <c r="AFL354" s="221"/>
      <c r="AFM354" s="221"/>
      <c r="AFN354" s="221"/>
      <c r="AFO354" s="221"/>
      <c r="AFP354" s="221"/>
      <c r="AFQ354" s="221"/>
      <c r="AFR354" s="221"/>
      <c r="AFS354" s="221"/>
      <c r="AFT354" s="221"/>
      <c r="AFU354" s="221"/>
      <c r="AFV354" s="221"/>
      <c r="AFW354" s="221"/>
      <c r="AFX354" s="221"/>
      <c r="AFY354" s="221"/>
      <c r="AFZ354" s="221"/>
      <c r="AGA354" s="221"/>
      <c r="AGB354" s="221"/>
      <c r="AGC354" s="221"/>
      <c r="AGD354" s="221"/>
      <c r="AGE354" s="221"/>
      <c r="AGF354" s="221"/>
      <c r="AGG354" s="221"/>
      <c r="AGH354" s="221"/>
      <c r="AGI354" s="221"/>
      <c r="AGJ354" s="221"/>
      <c r="AGK354" s="221"/>
      <c r="AGL354" s="221"/>
      <c r="AGM354" s="221"/>
      <c r="AGN354" s="221"/>
      <c r="AGO354" s="221"/>
      <c r="AGP354" s="221"/>
      <c r="AGQ354" s="221"/>
      <c r="AGR354" s="221"/>
      <c r="AGS354" s="221"/>
      <c r="AGT354" s="221"/>
      <c r="AGU354" s="221"/>
      <c r="AGV354" s="221"/>
      <c r="AGW354" s="221"/>
      <c r="AGX354" s="221"/>
      <c r="AGY354" s="221"/>
      <c r="AGZ354" s="221"/>
      <c r="AHA354" s="221"/>
      <c r="AHB354" s="221"/>
      <c r="AHC354" s="221"/>
      <c r="AHD354" s="221"/>
      <c r="AHE354" s="221"/>
      <c r="AHF354" s="221"/>
      <c r="AHG354" s="221"/>
      <c r="AHH354" s="221"/>
      <c r="AHI354" s="221"/>
      <c r="AHJ354" s="221"/>
      <c r="AHK354" s="221"/>
      <c r="AHL354" s="221"/>
      <c r="AHM354" s="221"/>
      <c r="AHN354" s="221"/>
      <c r="AHO354" s="221"/>
      <c r="AHP354" s="221"/>
      <c r="AHQ354" s="221"/>
      <c r="AHR354" s="221"/>
      <c r="AHS354" s="221"/>
      <c r="AHT354" s="221"/>
      <c r="AHU354" s="221"/>
      <c r="AHV354" s="221"/>
      <c r="AHW354" s="221"/>
      <c r="AHX354" s="221"/>
      <c r="AHY354" s="221"/>
      <c r="AHZ354" s="221"/>
      <c r="AIA354" s="221"/>
      <c r="AIB354" s="221"/>
      <c r="AIC354" s="221"/>
      <c r="AID354" s="221"/>
      <c r="AIE354" s="221"/>
      <c r="AIF354" s="221"/>
      <c r="AIG354" s="221"/>
      <c r="AIH354" s="221"/>
      <c r="AII354" s="221"/>
      <c r="AIJ354" s="221"/>
      <c r="AIK354" s="221"/>
      <c r="AIL354" s="221"/>
      <c r="AIM354" s="221"/>
      <c r="AIN354" s="221"/>
      <c r="AIO354" s="221"/>
      <c r="AIP354" s="221"/>
      <c r="AIQ354" s="221"/>
      <c r="AIR354" s="221"/>
      <c r="AIS354" s="221"/>
      <c r="AIT354" s="221"/>
      <c r="AIU354" s="221"/>
      <c r="AIV354" s="221"/>
      <c r="AIW354" s="221"/>
      <c r="AIX354" s="221"/>
      <c r="AIY354" s="221"/>
      <c r="AIZ354" s="221"/>
      <c r="AJA354" s="221"/>
      <c r="AJB354" s="221"/>
      <c r="AJC354" s="221"/>
      <c r="AJD354" s="221"/>
      <c r="AJE354" s="221"/>
      <c r="AJF354" s="221"/>
      <c r="AJG354" s="221"/>
      <c r="AJH354" s="221"/>
      <c r="AJI354" s="221"/>
      <c r="AJJ354" s="221"/>
      <c r="AJK354" s="221"/>
      <c r="AJL354" s="221"/>
      <c r="AJM354" s="221"/>
      <c r="AJN354" s="221"/>
      <c r="AJO354" s="221"/>
      <c r="AJP354" s="221"/>
      <c r="AJQ354" s="221"/>
      <c r="AJR354" s="221"/>
      <c r="AJS354" s="221"/>
      <c r="AJT354" s="221"/>
      <c r="AJU354" s="221"/>
      <c r="AJV354" s="221"/>
      <c r="AJW354" s="221"/>
      <c r="AJX354" s="221"/>
      <c r="AJY354" s="221"/>
      <c r="AJZ354" s="221"/>
      <c r="AKA354" s="221"/>
      <c r="AKB354" s="221"/>
      <c r="AKC354" s="221"/>
      <c r="AKD354" s="221"/>
      <c r="AKE354" s="221"/>
      <c r="AKF354" s="221"/>
      <c r="AKG354" s="221"/>
      <c r="AKH354" s="221"/>
      <c r="AKI354" s="221"/>
      <c r="AKJ354" s="221"/>
      <c r="AKK354" s="221"/>
      <c r="AKL354" s="221"/>
      <c r="AKM354" s="221"/>
      <c r="AKN354" s="221"/>
      <c r="AKO354" s="221"/>
      <c r="AKP354" s="221"/>
      <c r="AKQ354" s="221"/>
      <c r="AKR354" s="221"/>
      <c r="AKS354" s="221"/>
      <c r="AKT354" s="221"/>
      <c r="AKU354" s="221"/>
      <c r="AKV354" s="221"/>
      <c r="AKW354" s="221"/>
      <c r="AKX354" s="221"/>
      <c r="AKY354" s="221"/>
      <c r="AKZ354" s="221"/>
      <c r="ALA354" s="221"/>
      <c r="ALB354" s="221"/>
      <c r="ALC354" s="221"/>
      <c r="ALD354" s="221"/>
      <c r="ALE354" s="221"/>
      <c r="ALF354" s="221"/>
      <c r="ALG354" s="221"/>
      <c r="ALH354" s="221"/>
      <c r="ALI354" s="221"/>
      <c r="ALJ354" s="221"/>
      <c r="ALK354" s="221"/>
      <c r="ALL354" s="221"/>
      <c r="ALM354" s="221"/>
      <c r="ALN354" s="221"/>
      <c r="ALO354" s="221"/>
      <c r="ALP354" s="221"/>
      <c r="ALQ354" s="221"/>
      <c r="ALR354" s="221"/>
      <c r="ALS354" s="221"/>
      <c r="ALT354" s="221"/>
      <c r="ALU354" s="221"/>
      <c r="ALV354" s="221"/>
      <c r="ALW354" s="221"/>
      <c r="ALX354" s="221"/>
      <c r="ALY354" s="221"/>
      <c r="ALZ354" s="221"/>
      <c r="AMA354" s="221"/>
      <c r="AMB354" s="221"/>
      <c r="AMC354" s="221"/>
      <c r="AMD354" s="221"/>
      <c r="AME354" s="221"/>
      <c r="AMF354" s="221"/>
      <c r="AMG354" s="221"/>
      <c r="AMH354" s="221"/>
      <c r="AMI354" s="221"/>
      <c r="AMJ354" s="221"/>
      <c r="AMK354" s="221"/>
      <c r="AML354" s="221"/>
      <c r="AMM354" s="221"/>
      <c r="AMN354" s="221"/>
      <c r="AMO354" s="221"/>
      <c r="AMP354" s="221"/>
      <c r="AMQ354" s="221"/>
      <c r="AMR354" s="221"/>
      <c r="AMS354" s="221"/>
      <c r="AMT354" s="221"/>
      <c r="AMU354" s="221"/>
      <c r="AMV354" s="221"/>
      <c r="AMW354" s="221"/>
      <c r="AMX354" s="221"/>
      <c r="AMY354" s="221"/>
      <c r="AMZ354" s="221"/>
      <c r="ANA354" s="221"/>
      <c r="ANB354" s="221"/>
      <c r="ANC354" s="221"/>
      <c r="AND354" s="221"/>
      <c r="ANE354" s="221"/>
      <c r="ANF354" s="221"/>
      <c r="ANG354" s="221"/>
      <c r="ANH354" s="221"/>
      <c r="ANI354" s="221"/>
      <c r="ANJ354" s="221"/>
      <c r="ANK354" s="221"/>
      <c r="ANL354" s="221"/>
      <c r="ANM354" s="221"/>
      <c r="ANN354" s="221"/>
      <c r="ANO354" s="221"/>
      <c r="ANP354" s="221"/>
      <c r="ANQ354" s="221"/>
      <c r="ANR354" s="221"/>
      <c r="ANS354" s="221"/>
      <c r="ANT354" s="221"/>
      <c r="ANU354" s="221"/>
      <c r="ANV354" s="221"/>
      <c r="ANW354" s="221"/>
      <c r="ANX354" s="221"/>
      <c r="ANY354" s="221"/>
      <c r="ANZ354" s="221"/>
      <c r="AOA354" s="221"/>
      <c r="AOB354" s="221"/>
      <c r="AOC354" s="221"/>
      <c r="AOD354" s="221"/>
      <c r="AOE354" s="221"/>
      <c r="AOF354" s="221"/>
      <c r="AOG354" s="221"/>
      <c r="AOH354" s="221"/>
      <c r="AOI354" s="221"/>
      <c r="AOJ354" s="221"/>
      <c r="AOK354" s="221"/>
      <c r="AOL354" s="221"/>
      <c r="AOM354" s="221"/>
      <c r="AON354" s="221"/>
      <c r="AOO354" s="221"/>
      <c r="AOP354" s="221"/>
      <c r="AOQ354" s="221"/>
      <c r="AOR354" s="221"/>
      <c r="AOS354" s="221"/>
      <c r="AOT354" s="221"/>
      <c r="AOU354" s="221"/>
      <c r="AOV354" s="221"/>
      <c r="AOW354" s="221"/>
      <c r="AOX354" s="221"/>
      <c r="AOY354" s="221"/>
      <c r="AOZ354" s="221"/>
      <c r="APA354" s="221"/>
      <c r="APB354" s="221"/>
      <c r="APC354" s="221"/>
      <c r="APD354" s="221"/>
      <c r="APE354" s="221"/>
      <c r="APF354" s="221"/>
      <c r="APG354" s="221"/>
      <c r="APH354" s="221"/>
      <c r="API354" s="221"/>
      <c r="APJ354" s="221"/>
      <c r="APK354" s="221"/>
      <c r="APL354" s="221"/>
      <c r="APM354" s="221"/>
      <c r="APN354" s="221"/>
      <c r="APO354" s="221"/>
      <c r="APP354" s="221"/>
      <c r="APQ354" s="221"/>
      <c r="APR354" s="221"/>
      <c r="APS354" s="221"/>
      <c r="APT354" s="221"/>
      <c r="APU354" s="221"/>
      <c r="APV354" s="221"/>
      <c r="APW354" s="221"/>
      <c r="APX354" s="221"/>
      <c r="APY354" s="221"/>
      <c r="APZ354" s="221"/>
      <c r="AQA354" s="221"/>
      <c r="AQB354" s="221"/>
      <c r="AQC354" s="221"/>
      <c r="AQD354" s="221"/>
      <c r="AQE354" s="221"/>
      <c r="AQF354" s="221"/>
      <c r="AQG354" s="221"/>
      <c r="AQH354" s="221"/>
      <c r="AQI354" s="221"/>
      <c r="AQJ354" s="221"/>
      <c r="AQK354" s="221"/>
      <c r="AQL354" s="221"/>
      <c r="AQM354" s="221"/>
      <c r="AQN354" s="221"/>
      <c r="AQO354" s="221"/>
      <c r="AQP354" s="221"/>
      <c r="AQQ354" s="221"/>
      <c r="AQR354" s="221"/>
      <c r="AQS354" s="221"/>
      <c r="AQT354" s="221"/>
      <c r="AQU354" s="221"/>
      <c r="AQV354" s="221"/>
      <c r="AQW354" s="221"/>
      <c r="AQX354" s="221"/>
      <c r="AQY354" s="221"/>
      <c r="AQZ354" s="221"/>
      <c r="ARA354" s="221"/>
      <c r="ARB354" s="221"/>
      <c r="ARC354" s="221"/>
      <c r="ARD354" s="221"/>
      <c r="ARE354" s="221"/>
      <c r="ARF354" s="221"/>
      <c r="ARG354" s="221"/>
      <c r="ARH354" s="221"/>
      <c r="ARI354" s="221"/>
      <c r="ARJ354" s="221"/>
      <c r="ARK354" s="221"/>
      <c r="ARL354" s="221"/>
      <c r="ARM354" s="221"/>
      <c r="ARN354" s="221"/>
      <c r="ARO354" s="221"/>
      <c r="ARP354" s="221"/>
      <c r="ARQ354" s="221"/>
      <c r="ARR354" s="221"/>
      <c r="ARS354" s="221"/>
      <c r="ART354" s="221"/>
      <c r="ARU354" s="221"/>
      <c r="ARV354" s="221"/>
      <c r="ARW354" s="221"/>
      <c r="ARX354" s="221"/>
      <c r="ARY354" s="221"/>
      <c r="ARZ354" s="221"/>
      <c r="ASA354" s="221"/>
      <c r="ASB354" s="221"/>
      <c r="ASC354" s="221"/>
      <c r="ASD354" s="221"/>
      <c r="ASE354" s="221"/>
      <c r="ASF354" s="221"/>
      <c r="ASG354" s="221"/>
      <c r="ASH354" s="221"/>
      <c r="ASI354" s="221"/>
      <c r="ASJ354" s="221"/>
      <c r="ASK354" s="221"/>
      <c r="ASL354" s="221"/>
      <c r="ASM354" s="221"/>
      <c r="ASN354" s="221"/>
      <c r="ASO354" s="221"/>
      <c r="ASP354" s="221"/>
      <c r="ASQ354" s="221"/>
      <c r="ASR354" s="221"/>
      <c r="ASS354" s="221"/>
      <c r="AST354" s="221"/>
      <c r="ASU354" s="221"/>
      <c r="ASV354" s="221"/>
      <c r="ASW354" s="221"/>
      <c r="ASX354" s="221"/>
      <c r="ASY354" s="221"/>
      <c r="ASZ354" s="221"/>
      <c r="ATA354" s="221"/>
      <c r="ATB354" s="221"/>
      <c r="ATC354" s="221"/>
      <c r="ATD354" s="221"/>
      <c r="ATE354" s="221"/>
      <c r="ATF354" s="221"/>
      <c r="ATG354" s="221"/>
      <c r="ATH354" s="221"/>
      <c r="ATI354" s="221"/>
      <c r="ATJ354" s="221"/>
      <c r="ATK354" s="221"/>
      <c r="ATL354" s="221"/>
      <c r="ATM354" s="221"/>
      <c r="ATN354" s="221"/>
      <c r="ATO354" s="221"/>
      <c r="ATP354" s="221"/>
      <c r="ATQ354" s="221"/>
      <c r="ATR354" s="221"/>
      <c r="ATS354" s="221"/>
      <c r="ATT354" s="221"/>
      <c r="ATU354" s="221"/>
      <c r="ATV354" s="221"/>
      <c r="ATW354" s="221"/>
      <c r="ATX354" s="221"/>
      <c r="ATY354" s="221"/>
      <c r="ATZ354" s="221"/>
      <c r="AUA354" s="221"/>
      <c r="AUB354" s="221"/>
      <c r="AUC354" s="221"/>
      <c r="AUD354" s="221"/>
      <c r="AUE354" s="221"/>
      <c r="AUF354" s="221"/>
      <c r="AUG354" s="221"/>
      <c r="AUH354" s="221"/>
      <c r="AUI354" s="221"/>
      <c r="AUJ354" s="221"/>
      <c r="AUK354" s="221"/>
      <c r="AUL354" s="221"/>
      <c r="AUM354" s="221"/>
      <c r="AUN354" s="221"/>
      <c r="AUO354" s="221"/>
      <c r="AUP354" s="221"/>
      <c r="AUQ354" s="221"/>
      <c r="AUR354" s="221"/>
      <c r="AUS354" s="221"/>
      <c r="AUT354" s="221"/>
      <c r="AUU354" s="221"/>
      <c r="AUV354" s="221"/>
      <c r="AUW354" s="221"/>
      <c r="AUX354" s="221"/>
      <c r="AUY354" s="221"/>
      <c r="AUZ354" s="221"/>
      <c r="AVA354" s="221"/>
      <c r="AVB354" s="221"/>
      <c r="AVC354" s="221"/>
      <c r="AVD354" s="221"/>
      <c r="AVE354" s="221"/>
      <c r="AVF354" s="221"/>
      <c r="AVG354" s="221"/>
      <c r="AVH354" s="221"/>
      <c r="AVI354" s="221"/>
      <c r="AVJ354" s="221"/>
      <c r="AVK354" s="221"/>
      <c r="AVL354" s="221"/>
      <c r="AVM354" s="221"/>
      <c r="AVN354" s="221"/>
      <c r="AVO354" s="221"/>
      <c r="AVP354" s="221"/>
      <c r="AVQ354" s="221"/>
      <c r="AVR354" s="221"/>
      <c r="AVS354" s="221"/>
      <c r="AVT354" s="221"/>
      <c r="AVU354" s="221"/>
      <c r="AVV354" s="221"/>
      <c r="AVW354" s="221"/>
      <c r="AVX354" s="221"/>
      <c r="AVY354" s="221"/>
      <c r="AVZ354" s="221"/>
      <c r="AWA354" s="221"/>
      <c r="AWB354" s="221"/>
      <c r="AWC354" s="221"/>
      <c r="AWD354" s="221"/>
      <c r="AWE354" s="221"/>
      <c r="AWF354" s="221"/>
      <c r="AWG354" s="221"/>
      <c r="AWH354" s="221"/>
      <c r="AWI354" s="221"/>
      <c r="AWJ354" s="221"/>
      <c r="AWK354" s="221"/>
      <c r="AWL354" s="221"/>
      <c r="AWM354" s="221"/>
      <c r="AWN354" s="221"/>
      <c r="AWO354" s="221"/>
      <c r="AWP354" s="221"/>
      <c r="AWQ354" s="221"/>
      <c r="AWR354" s="221"/>
      <c r="AWS354" s="221"/>
      <c r="AWT354" s="221"/>
      <c r="AWU354" s="221"/>
      <c r="AWV354" s="221"/>
      <c r="AWW354" s="221"/>
      <c r="AWX354" s="221"/>
      <c r="AWY354" s="221"/>
      <c r="AWZ354" s="221"/>
      <c r="AXA354" s="221"/>
      <c r="AXB354" s="221"/>
      <c r="AXC354" s="221"/>
      <c r="AXD354" s="221"/>
      <c r="AXE354" s="221"/>
      <c r="AXF354" s="221"/>
      <c r="AXG354" s="221"/>
      <c r="AXH354" s="221"/>
      <c r="AXI354" s="221"/>
      <c r="AXJ354" s="221"/>
      <c r="AXK354" s="221"/>
      <c r="AXL354" s="221"/>
      <c r="AXM354" s="221"/>
      <c r="AXN354" s="221"/>
      <c r="AXO354" s="221"/>
      <c r="AXP354" s="221"/>
      <c r="AXQ354" s="221"/>
      <c r="AXR354" s="221"/>
      <c r="AXS354" s="221"/>
      <c r="AXT354" s="221"/>
      <c r="AXU354" s="221"/>
      <c r="AXV354" s="221"/>
      <c r="AXW354" s="221"/>
      <c r="AXX354" s="221"/>
      <c r="AXY354" s="221"/>
      <c r="AXZ354" s="221"/>
      <c r="AYA354" s="221"/>
      <c r="AYB354" s="221"/>
      <c r="AYC354" s="221"/>
      <c r="AYD354" s="221"/>
      <c r="AYE354" s="221"/>
      <c r="AYF354" s="221"/>
      <c r="AYG354" s="221"/>
      <c r="AYH354" s="221"/>
      <c r="AYI354" s="221"/>
      <c r="AYJ354" s="221"/>
      <c r="AYK354" s="221"/>
      <c r="AYL354" s="221"/>
      <c r="AYM354" s="221"/>
      <c r="AYN354" s="221"/>
      <c r="AYO354" s="221"/>
      <c r="AYP354" s="221"/>
      <c r="AYQ354" s="221"/>
      <c r="AYR354" s="221"/>
      <c r="AYS354" s="221"/>
      <c r="AYT354" s="221"/>
      <c r="AYU354" s="221"/>
      <c r="AYV354" s="221"/>
      <c r="AYW354" s="221"/>
      <c r="AYX354" s="221"/>
      <c r="AYY354" s="221"/>
      <c r="AYZ354" s="221"/>
      <c r="AZA354" s="221"/>
      <c r="AZB354" s="221"/>
      <c r="AZC354" s="221"/>
      <c r="AZD354" s="221"/>
      <c r="AZE354" s="221"/>
      <c r="AZF354" s="221"/>
      <c r="AZG354" s="221"/>
      <c r="AZH354" s="221"/>
      <c r="AZI354" s="221"/>
      <c r="AZJ354" s="221"/>
      <c r="AZK354" s="221"/>
      <c r="AZL354" s="221"/>
      <c r="AZM354" s="221"/>
      <c r="AZN354" s="221"/>
      <c r="AZO354" s="221"/>
      <c r="AZP354" s="221"/>
      <c r="AZQ354" s="221"/>
      <c r="AZR354" s="221"/>
      <c r="AZS354" s="221"/>
      <c r="AZT354" s="221"/>
      <c r="AZU354" s="221"/>
      <c r="AZV354" s="221"/>
      <c r="AZW354" s="221"/>
      <c r="AZX354" s="221"/>
      <c r="AZY354" s="221"/>
      <c r="AZZ354" s="221"/>
      <c r="BAA354" s="221"/>
      <c r="BAB354" s="221"/>
      <c r="BAC354" s="221"/>
      <c r="BAD354" s="221"/>
      <c r="BAE354" s="221"/>
      <c r="BAF354" s="221"/>
      <c r="BAG354" s="221"/>
      <c r="BAH354" s="221"/>
      <c r="BAI354" s="221"/>
      <c r="BAJ354" s="221"/>
      <c r="BAK354" s="221"/>
      <c r="BAL354" s="221"/>
      <c r="BAM354" s="221"/>
      <c r="BAN354" s="221"/>
      <c r="BAO354" s="221"/>
      <c r="BAP354" s="221"/>
      <c r="BAQ354" s="221"/>
      <c r="BAR354" s="221"/>
      <c r="BAS354" s="221"/>
      <c r="BAT354" s="221"/>
      <c r="BAU354" s="221"/>
      <c r="BAV354" s="221"/>
      <c r="BAW354" s="221"/>
      <c r="BAX354" s="221"/>
      <c r="BAY354" s="221"/>
      <c r="BAZ354" s="221"/>
      <c r="BBA354" s="221"/>
      <c r="BBB354" s="221"/>
      <c r="BBC354" s="221"/>
      <c r="BBD354" s="221"/>
      <c r="BBE354" s="221"/>
      <c r="BBF354" s="221"/>
      <c r="BBG354" s="221"/>
      <c r="BBH354" s="221"/>
      <c r="BBI354" s="221"/>
      <c r="BBJ354" s="221"/>
      <c r="BBK354" s="221"/>
      <c r="BBL354" s="221"/>
      <c r="BBM354" s="221"/>
      <c r="BBN354" s="221"/>
      <c r="BBO354" s="221"/>
      <c r="BBP354" s="221"/>
      <c r="BBQ354" s="221"/>
      <c r="BBR354" s="221"/>
      <c r="BBS354" s="221"/>
      <c r="BBT354" s="221"/>
      <c r="BBU354" s="221"/>
      <c r="BBV354" s="221"/>
      <c r="BBW354" s="221"/>
      <c r="BBX354" s="221"/>
      <c r="BBY354" s="221"/>
      <c r="BBZ354" s="221"/>
      <c r="BCA354" s="221"/>
      <c r="BCB354" s="221"/>
      <c r="BCC354" s="221"/>
      <c r="BCD354" s="221"/>
      <c r="BCE354" s="221"/>
      <c r="BCF354" s="221"/>
      <c r="BCG354" s="221"/>
      <c r="BCH354" s="221"/>
      <c r="BCI354" s="221"/>
      <c r="BCJ354" s="221"/>
      <c r="BCK354" s="221"/>
      <c r="BCL354" s="221"/>
      <c r="BCM354" s="221"/>
      <c r="BCN354" s="221"/>
      <c r="BCO354" s="221"/>
      <c r="BCP354" s="221"/>
      <c r="BCQ354" s="221"/>
      <c r="BCR354" s="221"/>
      <c r="BCS354" s="221"/>
      <c r="BCT354" s="221"/>
      <c r="BCU354" s="221"/>
      <c r="BCV354" s="221"/>
      <c r="BCW354" s="221"/>
      <c r="BCX354" s="221"/>
      <c r="BCY354" s="221"/>
      <c r="BCZ354" s="221"/>
      <c r="BDA354" s="221"/>
      <c r="BDB354" s="221"/>
      <c r="BDC354" s="221"/>
      <c r="BDD354" s="221"/>
      <c r="BDE354" s="221"/>
      <c r="BDF354" s="221"/>
      <c r="BDG354" s="221"/>
      <c r="BDH354" s="221"/>
      <c r="BDI354" s="221"/>
      <c r="BDJ354" s="221"/>
      <c r="BDK354" s="221"/>
      <c r="BDL354" s="221"/>
      <c r="BDM354" s="221"/>
      <c r="BDN354" s="221"/>
      <c r="BDO354" s="221"/>
      <c r="BDP354" s="221"/>
      <c r="BDQ354" s="221"/>
      <c r="BDR354" s="221"/>
      <c r="BDS354" s="221"/>
      <c r="BDT354" s="221"/>
      <c r="BDU354" s="221"/>
      <c r="BDV354" s="221"/>
      <c r="BDW354" s="221"/>
      <c r="BDX354" s="221"/>
      <c r="BDY354" s="221"/>
      <c r="BDZ354" s="221"/>
      <c r="BEA354" s="221"/>
      <c r="BEB354" s="221"/>
      <c r="BEC354" s="221"/>
      <c r="BED354" s="221"/>
      <c r="BEE354" s="221"/>
      <c r="BEF354" s="221"/>
      <c r="BEG354" s="221"/>
      <c r="BEH354" s="221"/>
      <c r="BEI354" s="221"/>
      <c r="BEJ354" s="221"/>
      <c r="BEK354" s="221"/>
      <c r="BEL354" s="221"/>
      <c r="BEM354" s="221"/>
      <c r="BEN354" s="221"/>
      <c r="BEO354" s="221"/>
      <c r="BEP354" s="221"/>
      <c r="BEQ354" s="221"/>
      <c r="BER354" s="221"/>
      <c r="BES354" s="221"/>
      <c r="BET354" s="221"/>
      <c r="BEU354" s="221"/>
      <c r="BEV354" s="221"/>
      <c r="BEW354" s="221"/>
      <c r="BEX354" s="221"/>
      <c r="BEY354" s="221"/>
      <c r="BEZ354" s="221"/>
      <c r="BFA354" s="221"/>
      <c r="BFB354" s="221"/>
      <c r="BFC354" s="221"/>
      <c r="BFD354" s="221"/>
      <c r="BFE354" s="221"/>
      <c r="BFF354" s="221"/>
      <c r="BFG354" s="221"/>
      <c r="BFH354" s="221"/>
      <c r="BFI354" s="221"/>
      <c r="BFJ354" s="221"/>
      <c r="BFK354" s="221"/>
      <c r="BFL354" s="221"/>
      <c r="BFM354" s="221"/>
      <c r="BFN354" s="221"/>
      <c r="BFO354" s="221"/>
      <c r="BFP354" s="221"/>
      <c r="BFQ354" s="221"/>
      <c r="BFR354" s="221"/>
      <c r="BFS354" s="221"/>
      <c r="BFT354" s="221"/>
      <c r="BFU354" s="221"/>
      <c r="BFV354" s="221"/>
      <c r="BFW354" s="221"/>
      <c r="BFX354" s="221"/>
      <c r="BFY354" s="221"/>
      <c r="BFZ354" s="221"/>
      <c r="BGA354" s="221"/>
      <c r="BGB354" s="221"/>
      <c r="BGC354" s="221"/>
      <c r="BGD354" s="221"/>
      <c r="BGE354" s="221"/>
      <c r="BGF354" s="221"/>
      <c r="BGG354" s="221"/>
      <c r="BGH354" s="221"/>
      <c r="BGI354" s="221"/>
      <c r="BGJ354" s="221"/>
      <c r="BGK354" s="221"/>
      <c r="BGL354" s="221"/>
      <c r="BGM354" s="221"/>
      <c r="BGN354" s="221"/>
      <c r="BGO354" s="221"/>
      <c r="BGP354" s="221"/>
      <c r="BGQ354" s="221"/>
      <c r="BGR354" s="221"/>
      <c r="BGS354" s="221"/>
      <c r="BGT354" s="221"/>
      <c r="BGU354" s="221"/>
      <c r="BGV354" s="221"/>
      <c r="BGW354" s="221"/>
      <c r="BGX354" s="221"/>
      <c r="BGY354" s="221"/>
      <c r="BGZ354" s="221"/>
      <c r="BHA354" s="221"/>
      <c r="BHB354" s="221"/>
      <c r="BHC354" s="221"/>
      <c r="BHD354" s="221"/>
      <c r="BHE354" s="221"/>
      <c r="BHF354" s="221"/>
      <c r="BHG354" s="221"/>
      <c r="BHH354" s="221"/>
      <c r="BHI354" s="221"/>
      <c r="BHJ354" s="221"/>
      <c r="BHK354" s="221"/>
      <c r="BHL354" s="221"/>
      <c r="BHM354" s="221"/>
      <c r="BHN354" s="221"/>
      <c r="BHO354" s="221"/>
      <c r="BHP354" s="221"/>
      <c r="BHQ354" s="221"/>
      <c r="BHR354" s="221"/>
      <c r="BHS354" s="221"/>
      <c r="BHT354" s="221"/>
      <c r="BHU354" s="221"/>
      <c r="BHV354" s="221"/>
      <c r="BHW354" s="221"/>
      <c r="BHX354" s="221"/>
      <c r="BHY354" s="221"/>
      <c r="BHZ354" s="221"/>
      <c r="BIA354" s="221"/>
      <c r="BIB354" s="221"/>
      <c r="BIC354" s="221"/>
      <c r="BID354" s="221"/>
      <c r="BIE354" s="221"/>
      <c r="BIF354" s="221"/>
      <c r="BIG354" s="221"/>
      <c r="BIH354" s="221"/>
      <c r="BII354" s="221"/>
      <c r="BIJ354" s="221"/>
      <c r="BIK354" s="221"/>
      <c r="BIL354" s="221"/>
      <c r="BIM354" s="221"/>
      <c r="BIN354" s="221"/>
      <c r="BIO354" s="221"/>
      <c r="BIP354" s="221"/>
      <c r="BIQ354" s="221"/>
      <c r="BIR354" s="221"/>
      <c r="BIS354" s="221"/>
      <c r="BIT354" s="221"/>
      <c r="BIU354" s="221"/>
      <c r="BIV354" s="221"/>
      <c r="BIW354" s="221"/>
      <c r="BIX354" s="221"/>
      <c r="BIY354" s="221"/>
      <c r="BIZ354" s="221"/>
      <c r="BJA354" s="221"/>
      <c r="BJB354" s="221"/>
      <c r="BJC354" s="221"/>
      <c r="BJD354" s="221"/>
      <c r="BJE354" s="221"/>
      <c r="BJF354" s="221"/>
      <c r="BJG354" s="221"/>
      <c r="BJH354" s="221"/>
      <c r="BJI354" s="221"/>
      <c r="BJJ354" s="221"/>
      <c r="BJK354" s="221"/>
      <c r="BJL354" s="221"/>
      <c r="BJM354" s="221"/>
      <c r="BJN354" s="221"/>
      <c r="BJO354" s="221"/>
      <c r="BJP354" s="221"/>
      <c r="BJQ354" s="221"/>
      <c r="BJR354" s="221"/>
      <c r="BJS354" s="221"/>
      <c r="BJT354" s="221"/>
      <c r="BJU354" s="221"/>
      <c r="BJV354" s="221"/>
      <c r="BJW354" s="221"/>
      <c r="BJX354" s="221"/>
      <c r="BJY354" s="221"/>
      <c r="BJZ354" s="221"/>
      <c r="BKA354" s="221"/>
      <c r="BKB354" s="221"/>
      <c r="BKC354" s="221"/>
      <c r="BKD354" s="221"/>
      <c r="BKE354" s="221"/>
      <c r="BKF354" s="221"/>
      <c r="BKG354" s="221"/>
      <c r="BKH354" s="221"/>
      <c r="BKI354" s="221"/>
      <c r="BKJ354" s="221"/>
      <c r="BKK354" s="221"/>
      <c r="BKL354" s="221"/>
      <c r="BKM354" s="221"/>
      <c r="BKN354" s="221"/>
      <c r="BKO354" s="221"/>
      <c r="BKP354" s="221"/>
      <c r="BKQ354" s="221"/>
      <c r="BKR354" s="221"/>
      <c r="BKS354" s="221"/>
      <c r="BKT354" s="221"/>
      <c r="BKU354" s="221"/>
      <c r="BKV354" s="221"/>
      <c r="BKW354" s="221"/>
      <c r="BKX354" s="221"/>
      <c r="BKY354" s="221"/>
      <c r="BKZ354" s="221"/>
      <c r="BLA354" s="221"/>
      <c r="BLB354" s="221"/>
      <c r="BLC354" s="221"/>
      <c r="BLD354" s="221"/>
      <c r="BLE354" s="221"/>
      <c r="BLF354" s="221"/>
      <c r="BLG354" s="221"/>
      <c r="BLH354" s="221"/>
      <c r="BLI354" s="221"/>
      <c r="BLJ354" s="221"/>
      <c r="BLK354" s="221"/>
      <c r="BLL354" s="221"/>
      <c r="BLM354" s="221"/>
      <c r="BLN354" s="221"/>
      <c r="BLO354" s="221"/>
      <c r="BLP354" s="221"/>
      <c r="BLQ354" s="221"/>
      <c r="BLR354" s="221"/>
      <c r="BLS354" s="221"/>
      <c r="BLT354" s="221"/>
      <c r="BLU354" s="221"/>
      <c r="BLV354" s="221"/>
      <c r="BLW354" s="221"/>
      <c r="BLX354" s="221"/>
      <c r="BLY354" s="221"/>
      <c r="BLZ354" s="221"/>
      <c r="BMA354" s="221"/>
      <c r="BMB354" s="221"/>
      <c r="BMC354" s="221"/>
      <c r="BMD354" s="221"/>
      <c r="BME354" s="221"/>
      <c r="BMF354" s="221"/>
      <c r="BMG354" s="221"/>
      <c r="BMH354" s="221"/>
      <c r="BMI354" s="221"/>
      <c r="BMJ354" s="221"/>
      <c r="BMK354" s="221"/>
      <c r="BML354" s="221"/>
      <c r="BMM354" s="221"/>
      <c r="BMN354" s="221"/>
      <c r="BMO354" s="221"/>
      <c r="BMP354" s="221"/>
      <c r="BMQ354" s="221"/>
      <c r="BMR354" s="221"/>
      <c r="BMS354" s="221"/>
      <c r="BMT354" s="221"/>
      <c r="BMU354" s="221"/>
      <c r="BMV354" s="221"/>
      <c r="BMW354" s="221"/>
      <c r="BMX354" s="221"/>
      <c r="BMY354" s="221"/>
      <c r="BMZ354" s="221"/>
      <c r="BNA354" s="221"/>
      <c r="BNB354" s="221"/>
      <c r="BNC354" s="221"/>
      <c r="BND354" s="221"/>
      <c r="BNE354" s="221"/>
      <c r="BNF354" s="221"/>
      <c r="BNG354" s="221"/>
      <c r="BNH354" s="221"/>
      <c r="BNI354" s="221"/>
      <c r="BNJ354" s="221"/>
      <c r="BNK354" s="221"/>
      <c r="BNL354" s="221"/>
      <c r="BNM354" s="221"/>
      <c r="BNN354" s="221"/>
      <c r="BNO354" s="221"/>
      <c r="BNP354" s="221"/>
      <c r="BNQ354" s="221"/>
      <c r="BNR354" s="221"/>
      <c r="BNS354" s="221"/>
      <c r="BNT354" s="221"/>
      <c r="BNU354" s="221"/>
      <c r="BNV354" s="221"/>
      <c r="BNW354" s="221"/>
      <c r="BNX354" s="221"/>
      <c r="BNY354" s="221"/>
      <c r="BNZ354" s="221"/>
      <c r="BOA354" s="221"/>
      <c r="BOB354" s="221"/>
      <c r="BOC354" s="221"/>
      <c r="BOD354" s="221"/>
      <c r="BOE354" s="221"/>
      <c r="BOF354" s="221"/>
      <c r="BOG354" s="221"/>
      <c r="BOH354" s="221"/>
      <c r="BOI354" s="221"/>
      <c r="BOJ354" s="221"/>
      <c r="BOK354" s="221"/>
      <c r="BOL354" s="221"/>
      <c r="BOM354" s="221"/>
      <c r="BON354" s="221"/>
      <c r="BOO354" s="221"/>
      <c r="BOP354" s="221"/>
      <c r="BOQ354" s="221"/>
      <c r="BOR354" s="221"/>
      <c r="BOS354" s="221"/>
      <c r="BOT354" s="221"/>
      <c r="BOU354" s="221"/>
      <c r="BOV354" s="221"/>
      <c r="BOW354" s="221"/>
      <c r="BOX354" s="221"/>
      <c r="BOY354" s="221"/>
      <c r="BOZ354" s="221"/>
      <c r="BPA354" s="221"/>
      <c r="BPB354" s="221"/>
      <c r="BPC354" s="221"/>
      <c r="BPD354" s="221"/>
      <c r="BPE354" s="221"/>
      <c r="BPF354" s="221"/>
      <c r="BPG354" s="221"/>
      <c r="BPH354" s="221"/>
      <c r="BPI354" s="221"/>
      <c r="BPJ354" s="221"/>
      <c r="BPK354" s="221"/>
      <c r="BPL354" s="221"/>
      <c r="BPM354" s="221"/>
      <c r="BPN354" s="221"/>
      <c r="BPO354" s="221"/>
      <c r="BPP354" s="221"/>
      <c r="BPQ354" s="221"/>
      <c r="BPR354" s="221"/>
      <c r="BPS354" s="221"/>
      <c r="BPT354" s="221"/>
      <c r="BPU354" s="221"/>
      <c r="BPV354" s="221"/>
      <c r="BPW354" s="221"/>
      <c r="BPX354" s="221"/>
      <c r="BPY354" s="221"/>
      <c r="BPZ354" s="221"/>
      <c r="BQA354" s="221"/>
      <c r="BQB354" s="221"/>
      <c r="BQC354" s="221"/>
      <c r="BQD354" s="221"/>
      <c r="BQE354" s="221"/>
      <c r="BQF354" s="221"/>
      <c r="BQG354" s="221"/>
      <c r="BQH354" s="221"/>
      <c r="BQI354" s="221"/>
      <c r="BQJ354" s="221"/>
      <c r="BQK354" s="221"/>
      <c r="BQL354" s="221"/>
      <c r="BQM354" s="221"/>
      <c r="BQN354" s="221"/>
      <c r="BQO354" s="221"/>
      <c r="BQP354" s="221"/>
      <c r="BQQ354" s="221"/>
      <c r="BQR354" s="221"/>
      <c r="BQS354" s="221"/>
      <c r="BQT354" s="221"/>
      <c r="BQU354" s="221"/>
      <c r="BQV354" s="221"/>
      <c r="BQW354" s="221"/>
      <c r="BQX354" s="221"/>
      <c r="BQY354" s="221"/>
      <c r="BQZ354" s="221"/>
      <c r="BRA354" s="221"/>
      <c r="BRB354" s="221"/>
      <c r="BRC354" s="221"/>
      <c r="BRD354" s="221"/>
      <c r="BRE354" s="221"/>
      <c r="BRF354" s="221"/>
      <c r="BRG354" s="221"/>
      <c r="BRH354" s="221"/>
      <c r="BRI354" s="221"/>
      <c r="BRJ354" s="221"/>
      <c r="BRK354" s="221"/>
      <c r="BRL354" s="221"/>
      <c r="BRM354" s="221"/>
      <c r="BRN354" s="221"/>
      <c r="BRO354" s="221"/>
      <c r="BRP354" s="221"/>
      <c r="BRQ354" s="221"/>
      <c r="BRR354" s="221"/>
      <c r="BRS354" s="221"/>
      <c r="BRT354" s="221"/>
      <c r="BRU354" s="221"/>
      <c r="BRV354" s="221"/>
      <c r="BRW354" s="221"/>
      <c r="BRX354" s="221"/>
      <c r="BRY354" s="221"/>
      <c r="BRZ354" s="221"/>
      <c r="BSA354" s="221"/>
      <c r="BSB354" s="221"/>
      <c r="BSC354" s="221"/>
      <c r="BSD354" s="221"/>
      <c r="BSE354" s="221"/>
      <c r="BSF354" s="221"/>
      <c r="BSG354" s="221"/>
      <c r="BSH354" s="221"/>
      <c r="BSI354" s="221"/>
      <c r="BSJ354" s="221"/>
      <c r="BSK354" s="221"/>
      <c r="BSL354" s="221"/>
      <c r="BSM354" s="221"/>
      <c r="BSN354" s="221"/>
      <c r="BSO354" s="221"/>
      <c r="BSP354" s="221"/>
      <c r="BSQ354" s="221"/>
      <c r="BSR354" s="221"/>
      <c r="BSS354" s="221"/>
      <c r="BST354" s="221"/>
      <c r="BSU354" s="221"/>
      <c r="BSV354" s="221"/>
      <c r="BSW354" s="221"/>
      <c r="BSX354" s="221"/>
      <c r="BSY354" s="221"/>
      <c r="BSZ354" s="221"/>
      <c r="BTA354" s="221"/>
      <c r="BTB354" s="221"/>
      <c r="BTC354" s="221"/>
      <c r="BTD354" s="221"/>
      <c r="BTE354" s="221"/>
      <c r="BTF354" s="221"/>
      <c r="BTG354" s="221"/>
      <c r="BTH354" s="221"/>
      <c r="BTI354" s="221"/>
      <c r="BTJ354" s="221"/>
      <c r="BTK354" s="221"/>
      <c r="BTL354" s="221"/>
      <c r="BTM354" s="221"/>
      <c r="BTN354" s="221"/>
      <c r="BTO354" s="221"/>
      <c r="BTP354" s="221"/>
      <c r="BTQ354" s="221"/>
      <c r="BTR354" s="221"/>
      <c r="BTS354" s="221"/>
      <c r="BTT354" s="221"/>
      <c r="BTU354" s="221"/>
      <c r="BTV354" s="221"/>
      <c r="BTW354" s="221"/>
      <c r="BTX354" s="221"/>
      <c r="BTY354" s="221"/>
      <c r="BTZ354" s="221"/>
      <c r="BUA354" s="221"/>
      <c r="BUB354" s="221"/>
      <c r="BUC354" s="221"/>
      <c r="BUD354" s="221"/>
      <c r="BUE354" s="221"/>
      <c r="BUF354" s="221"/>
      <c r="BUG354" s="221"/>
      <c r="BUH354" s="221"/>
      <c r="BUI354" s="221"/>
      <c r="BUJ354" s="221"/>
      <c r="BUK354" s="221"/>
      <c r="BUL354" s="221"/>
      <c r="BUM354" s="221"/>
      <c r="BUN354" s="221"/>
      <c r="BUO354" s="221"/>
      <c r="BUP354" s="221"/>
      <c r="BUQ354" s="221"/>
      <c r="BUR354" s="221"/>
      <c r="BUS354" s="221"/>
      <c r="BUT354" s="221"/>
      <c r="BUU354" s="221"/>
      <c r="BUV354" s="221"/>
      <c r="BUW354" s="221"/>
      <c r="BUX354" s="221"/>
      <c r="BUY354" s="221"/>
      <c r="BUZ354" s="221"/>
      <c r="BVA354" s="221"/>
      <c r="BVB354" s="221"/>
      <c r="BVC354" s="221"/>
      <c r="BVD354" s="221"/>
      <c r="BVE354" s="221"/>
      <c r="BVF354" s="221"/>
      <c r="BVG354" s="221"/>
      <c r="BVH354" s="221"/>
      <c r="BVI354" s="221"/>
      <c r="BVJ354" s="221"/>
      <c r="BVK354" s="221"/>
      <c r="BVL354" s="221"/>
      <c r="BVM354" s="221"/>
      <c r="BVN354" s="221"/>
      <c r="BVO354" s="221"/>
      <c r="BVP354" s="221"/>
      <c r="BVQ354" s="221"/>
      <c r="BVR354" s="221"/>
      <c r="BVS354" s="221"/>
      <c r="BVT354" s="221"/>
      <c r="BVU354" s="221"/>
      <c r="BVV354" s="221"/>
      <c r="BVW354" s="221"/>
      <c r="BVX354" s="221"/>
      <c r="BVY354" s="221"/>
      <c r="BVZ354" s="221"/>
      <c r="BWA354" s="221"/>
      <c r="BWB354" s="221"/>
      <c r="BWC354" s="221"/>
      <c r="BWD354" s="221"/>
      <c r="BWE354" s="221"/>
      <c r="BWF354" s="221"/>
      <c r="BWG354" s="221"/>
      <c r="BWH354" s="221"/>
      <c r="BWI354" s="221"/>
      <c r="BWJ354" s="221"/>
      <c r="BWK354" s="221"/>
      <c r="BWL354" s="221"/>
      <c r="BWM354" s="221"/>
      <c r="BWN354" s="221"/>
      <c r="BWO354" s="221"/>
      <c r="BWP354" s="221"/>
      <c r="BWQ354" s="221"/>
      <c r="BWR354" s="221"/>
      <c r="BWS354" s="221"/>
      <c r="BWT354" s="221"/>
      <c r="BWU354" s="221"/>
      <c r="BWV354" s="221"/>
      <c r="BWW354" s="221"/>
      <c r="BWX354" s="221"/>
      <c r="BWY354" s="221"/>
      <c r="BWZ354" s="221"/>
      <c r="BXA354" s="221"/>
      <c r="BXB354" s="221"/>
      <c r="BXC354" s="221"/>
      <c r="BXD354" s="221"/>
      <c r="BXE354" s="221"/>
      <c r="BXF354" s="221"/>
      <c r="BXG354" s="221"/>
      <c r="BXH354" s="221"/>
      <c r="BXI354" s="221"/>
      <c r="BXJ354" s="221"/>
      <c r="BXK354" s="221"/>
      <c r="BXL354" s="221"/>
      <c r="BXM354" s="221"/>
      <c r="BXN354" s="221"/>
      <c r="BXO354" s="221"/>
      <c r="BXP354" s="221"/>
      <c r="BXQ354" s="221"/>
      <c r="BXR354" s="221"/>
      <c r="BXS354" s="221"/>
      <c r="BXT354" s="221"/>
      <c r="BXU354" s="221"/>
      <c r="BXV354" s="221"/>
      <c r="BXW354" s="221"/>
      <c r="BXX354" s="221"/>
      <c r="BXY354" s="221"/>
      <c r="BXZ354" s="221"/>
      <c r="BYA354" s="221"/>
      <c r="BYB354" s="221"/>
      <c r="BYC354" s="221"/>
      <c r="BYD354" s="221"/>
      <c r="BYE354" s="221"/>
      <c r="BYF354" s="221"/>
      <c r="BYG354" s="221"/>
      <c r="BYH354" s="221"/>
      <c r="BYI354" s="221"/>
      <c r="BYJ354" s="221"/>
      <c r="BYK354" s="221"/>
      <c r="BYL354" s="221"/>
      <c r="BYM354" s="221"/>
      <c r="BYN354" s="221"/>
      <c r="BYO354" s="221"/>
      <c r="BYP354" s="221"/>
      <c r="BYQ354" s="221"/>
      <c r="BYR354" s="221"/>
      <c r="BYS354" s="221"/>
      <c r="BYT354" s="221"/>
      <c r="BYU354" s="221"/>
      <c r="BYV354" s="221"/>
      <c r="BYW354" s="221"/>
      <c r="BYX354" s="221"/>
      <c r="BYY354" s="221"/>
      <c r="BYZ354" s="221"/>
      <c r="BZA354" s="221"/>
      <c r="BZB354" s="221"/>
      <c r="BZC354" s="221"/>
      <c r="BZD354" s="221"/>
      <c r="BZE354" s="221"/>
      <c r="BZF354" s="221"/>
      <c r="BZG354" s="221"/>
      <c r="BZH354" s="221"/>
      <c r="BZI354" s="221"/>
      <c r="BZJ354" s="221"/>
      <c r="BZK354" s="221"/>
      <c r="BZL354" s="221"/>
      <c r="BZM354" s="221"/>
      <c r="BZN354" s="221"/>
      <c r="BZO354" s="221"/>
      <c r="BZP354" s="221"/>
      <c r="BZQ354" s="221"/>
      <c r="BZR354" s="221"/>
      <c r="BZS354" s="221"/>
      <c r="BZT354" s="221"/>
      <c r="BZU354" s="221"/>
      <c r="BZV354" s="221"/>
      <c r="BZW354" s="221"/>
      <c r="BZX354" s="221"/>
      <c r="BZY354" s="221"/>
      <c r="BZZ354" s="221"/>
      <c r="CAA354" s="221"/>
      <c r="CAB354" s="221"/>
      <c r="CAC354" s="221"/>
      <c r="CAD354" s="221"/>
      <c r="CAE354" s="221"/>
      <c r="CAF354" s="221"/>
      <c r="CAG354" s="221"/>
      <c r="CAH354" s="221"/>
      <c r="CAI354" s="221"/>
      <c r="CAJ354" s="221"/>
      <c r="CAK354" s="221"/>
      <c r="CAL354" s="221"/>
      <c r="CAM354" s="221"/>
      <c r="CAN354" s="221"/>
      <c r="CAO354" s="221"/>
      <c r="CAP354" s="221"/>
      <c r="CAQ354" s="221"/>
      <c r="CAR354" s="221"/>
      <c r="CAS354" s="221"/>
      <c r="CAT354" s="221"/>
      <c r="CAU354" s="221"/>
      <c r="CAV354" s="221"/>
      <c r="CAW354" s="221"/>
      <c r="CAX354" s="221"/>
      <c r="CAY354" s="221"/>
      <c r="CAZ354" s="221"/>
      <c r="CBA354" s="221"/>
      <c r="CBB354" s="221"/>
      <c r="CBC354" s="221"/>
      <c r="CBD354" s="221"/>
      <c r="CBE354" s="221"/>
      <c r="CBF354" s="221"/>
      <c r="CBG354" s="221"/>
      <c r="CBH354" s="221"/>
      <c r="CBI354" s="221"/>
      <c r="CBJ354" s="221"/>
      <c r="CBK354" s="221"/>
      <c r="CBL354" s="221"/>
      <c r="CBM354" s="221"/>
      <c r="CBN354" s="221"/>
      <c r="CBO354" s="221"/>
      <c r="CBP354" s="221"/>
      <c r="CBQ354" s="221"/>
      <c r="CBR354" s="221"/>
      <c r="CBS354" s="221"/>
      <c r="CBT354" s="221"/>
      <c r="CBU354" s="221"/>
      <c r="CBV354" s="221"/>
      <c r="CBW354" s="221"/>
      <c r="CBX354" s="221"/>
      <c r="CBY354" s="221"/>
      <c r="CBZ354" s="221"/>
      <c r="CCA354" s="221"/>
      <c r="CCB354" s="221"/>
      <c r="CCC354" s="221"/>
      <c r="CCD354" s="221"/>
      <c r="CCE354" s="221"/>
      <c r="CCF354" s="221"/>
      <c r="CCG354" s="221"/>
      <c r="CCH354" s="221"/>
      <c r="CCI354" s="221"/>
      <c r="CCJ354" s="221"/>
      <c r="CCK354" s="221"/>
      <c r="CCL354" s="221"/>
      <c r="CCM354" s="221"/>
      <c r="CCN354" s="221"/>
      <c r="CCO354" s="221"/>
      <c r="CCP354" s="221"/>
      <c r="CCQ354" s="221"/>
      <c r="CCR354" s="221"/>
      <c r="CCS354" s="221"/>
      <c r="CCT354" s="221"/>
      <c r="CCU354" s="221"/>
      <c r="CCV354" s="221"/>
      <c r="CCW354" s="221"/>
      <c r="CCX354" s="221"/>
      <c r="CCY354" s="221"/>
      <c r="CCZ354" s="221"/>
      <c r="CDA354" s="221"/>
      <c r="CDB354" s="221"/>
      <c r="CDC354" s="221"/>
      <c r="CDD354" s="221"/>
      <c r="CDE354" s="221"/>
      <c r="CDF354" s="221"/>
      <c r="CDG354" s="221"/>
      <c r="CDH354" s="221"/>
      <c r="CDI354" s="221"/>
      <c r="CDJ354" s="221"/>
      <c r="CDK354" s="221"/>
      <c r="CDL354" s="221"/>
      <c r="CDM354" s="221"/>
      <c r="CDN354" s="221"/>
      <c r="CDO354" s="221"/>
      <c r="CDP354" s="221"/>
      <c r="CDQ354" s="221"/>
      <c r="CDR354" s="221"/>
      <c r="CDS354" s="221"/>
      <c r="CDT354" s="221"/>
      <c r="CDU354" s="221"/>
      <c r="CDV354" s="221"/>
      <c r="CDW354" s="221"/>
      <c r="CDX354" s="221"/>
      <c r="CDY354" s="221"/>
      <c r="CDZ354" s="221"/>
      <c r="CEA354" s="221"/>
      <c r="CEB354" s="221"/>
      <c r="CEC354" s="221"/>
      <c r="CED354" s="221"/>
      <c r="CEE354" s="221"/>
      <c r="CEF354" s="221"/>
      <c r="CEG354" s="221"/>
      <c r="CEH354" s="221"/>
      <c r="CEI354" s="221"/>
      <c r="CEJ354" s="221"/>
      <c r="CEK354" s="221"/>
      <c r="CEL354" s="221"/>
      <c r="CEM354" s="221"/>
      <c r="CEN354" s="221"/>
      <c r="CEO354" s="221"/>
      <c r="CEP354" s="221"/>
      <c r="CEQ354" s="221"/>
      <c r="CER354" s="221"/>
      <c r="CES354" s="221"/>
      <c r="CET354" s="221"/>
      <c r="CEU354" s="221"/>
      <c r="CEV354" s="221"/>
      <c r="CEW354" s="221"/>
      <c r="CEX354" s="221"/>
      <c r="CEY354" s="221"/>
      <c r="CEZ354" s="221"/>
      <c r="CFA354" s="221"/>
      <c r="CFB354" s="221"/>
      <c r="CFC354" s="221"/>
      <c r="CFD354" s="221"/>
      <c r="CFE354" s="221"/>
      <c r="CFF354" s="221"/>
      <c r="CFG354" s="221"/>
      <c r="CFH354" s="221"/>
      <c r="CFI354" s="221"/>
      <c r="CFJ354" s="221"/>
      <c r="CFK354" s="221"/>
      <c r="CFL354" s="221"/>
      <c r="CFM354" s="221"/>
      <c r="CFN354" s="221"/>
      <c r="CFO354" s="221"/>
      <c r="CFP354" s="221"/>
      <c r="CFQ354" s="221"/>
      <c r="CFR354" s="221"/>
      <c r="CFS354" s="221"/>
      <c r="CFT354" s="221"/>
      <c r="CFU354" s="221"/>
      <c r="CFV354" s="221"/>
      <c r="CFW354" s="221"/>
      <c r="CFX354" s="221"/>
      <c r="CFY354" s="221"/>
      <c r="CFZ354" s="221"/>
      <c r="CGA354" s="221"/>
      <c r="CGB354" s="221"/>
      <c r="CGC354" s="221"/>
      <c r="CGD354" s="221"/>
      <c r="CGE354" s="221"/>
      <c r="CGF354" s="221"/>
      <c r="CGG354" s="221"/>
      <c r="CGH354" s="221"/>
      <c r="CGI354" s="221"/>
      <c r="CGJ354" s="221"/>
      <c r="CGK354" s="221"/>
      <c r="CGL354" s="221"/>
      <c r="CGM354" s="221"/>
      <c r="CGN354" s="221"/>
      <c r="CGO354" s="221"/>
      <c r="CGP354" s="221"/>
      <c r="CGQ354" s="221"/>
      <c r="CGR354" s="221"/>
      <c r="CGS354" s="221"/>
      <c r="CGT354" s="221"/>
      <c r="CGU354" s="221"/>
      <c r="CGV354" s="221"/>
      <c r="CGW354" s="221"/>
      <c r="CGX354" s="221"/>
      <c r="CGY354" s="221"/>
      <c r="CGZ354" s="221"/>
      <c r="CHA354" s="221"/>
      <c r="CHB354" s="221"/>
      <c r="CHC354" s="221"/>
      <c r="CHD354" s="221"/>
      <c r="CHE354" s="221"/>
      <c r="CHF354" s="221"/>
      <c r="CHG354" s="221"/>
      <c r="CHH354" s="221"/>
      <c r="CHI354" s="221"/>
      <c r="CHJ354" s="221"/>
      <c r="CHK354" s="221"/>
      <c r="CHL354" s="221"/>
      <c r="CHM354" s="221"/>
      <c r="CHN354" s="221"/>
      <c r="CHO354" s="221"/>
      <c r="CHP354" s="221"/>
      <c r="CHQ354" s="221"/>
      <c r="CHR354" s="221"/>
      <c r="CHS354" s="221"/>
      <c r="CHT354" s="221"/>
      <c r="CHU354" s="221"/>
      <c r="CHV354" s="221"/>
      <c r="CHW354" s="221"/>
      <c r="CHX354" s="221"/>
      <c r="CHY354" s="221"/>
      <c r="CHZ354" s="221"/>
      <c r="CIA354" s="221"/>
      <c r="CIB354" s="221"/>
      <c r="CIC354" s="221"/>
      <c r="CID354" s="221"/>
      <c r="CIE354" s="221"/>
      <c r="CIF354" s="221"/>
      <c r="CIG354" s="221"/>
      <c r="CIH354" s="221"/>
      <c r="CII354" s="221"/>
      <c r="CIJ354" s="221"/>
      <c r="CIK354" s="221"/>
      <c r="CIL354" s="221"/>
      <c r="CIM354" s="221"/>
      <c r="CIN354" s="221"/>
      <c r="CIO354" s="221"/>
      <c r="CIP354" s="221"/>
      <c r="CIQ354" s="221"/>
      <c r="CIR354" s="221"/>
      <c r="CIS354" s="221"/>
      <c r="CIT354" s="221"/>
      <c r="CIU354" s="221"/>
      <c r="CIV354" s="221"/>
      <c r="CIW354" s="221"/>
      <c r="CIX354" s="221"/>
      <c r="CIY354" s="221"/>
      <c r="CIZ354" s="221"/>
      <c r="CJA354" s="221"/>
      <c r="CJB354" s="221"/>
      <c r="CJC354" s="221"/>
      <c r="CJD354" s="221"/>
      <c r="CJE354" s="221"/>
      <c r="CJF354" s="221"/>
      <c r="CJG354" s="221"/>
      <c r="CJH354" s="221"/>
      <c r="CJI354" s="221"/>
      <c r="CJJ354" s="221"/>
      <c r="CJK354" s="221"/>
      <c r="CJL354" s="221"/>
      <c r="CJM354" s="221"/>
      <c r="CJN354" s="221"/>
      <c r="CJO354" s="221"/>
      <c r="CJP354" s="221"/>
      <c r="CJQ354" s="221"/>
      <c r="CJR354" s="221"/>
      <c r="CJS354" s="221"/>
      <c r="CJT354" s="221"/>
      <c r="CJU354" s="221"/>
      <c r="CJV354" s="221"/>
      <c r="CJW354" s="221"/>
      <c r="CJX354" s="221"/>
      <c r="CJY354" s="221"/>
      <c r="CJZ354" s="221"/>
      <c r="CKA354" s="221"/>
      <c r="CKB354" s="221"/>
      <c r="CKC354" s="221"/>
      <c r="CKD354" s="221"/>
      <c r="CKE354" s="221"/>
      <c r="CKF354" s="221"/>
      <c r="CKG354" s="221"/>
      <c r="CKH354" s="221"/>
      <c r="CKI354" s="221"/>
      <c r="CKJ354" s="221"/>
      <c r="CKK354" s="221"/>
      <c r="CKL354" s="221"/>
      <c r="CKM354" s="221"/>
      <c r="CKN354" s="221"/>
      <c r="CKO354" s="221"/>
      <c r="CKP354" s="221"/>
      <c r="CKQ354" s="221"/>
      <c r="CKR354" s="221"/>
      <c r="CKS354" s="221"/>
      <c r="CKT354" s="221"/>
      <c r="CKU354" s="221"/>
      <c r="CKV354" s="221"/>
      <c r="CKW354" s="221"/>
      <c r="CKX354" s="221"/>
      <c r="CKY354" s="221"/>
      <c r="CKZ354" s="221"/>
      <c r="CLA354" s="221"/>
      <c r="CLB354" s="221"/>
      <c r="CLC354" s="221"/>
      <c r="CLD354" s="221"/>
      <c r="CLE354" s="221"/>
      <c r="CLF354" s="221"/>
      <c r="CLG354" s="221"/>
      <c r="CLH354" s="221"/>
      <c r="CLI354" s="221"/>
      <c r="CLJ354" s="221"/>
      <c r="CLK354" s="221"/>
      <c r="CLL354" s="221"/>
      <c r="CLM354" s="221"/>
      <c r="CLN354" s="221"/>
      <c r="CLO354" s="221"/>
      <c r="CLP354" s="221"/>
      <c r="CLQ354" s="221"/>
      <c r="CLR354" s="221"/>
      <c r="CLS354" s="221"/>
      <c r="CLT354" s="221"/>
      <c r="CLU354" s="221"/>
      <c r="CLV354" s="221"/>
      <c r="CLW354" s="221"/>
      <c r="CLX354" s="221"/>
      <c r="CLY354" s="221"/>
      <c r="CLZ354" s="221"/>
      <c r="CMA354" s="221"/>
      <c r="CMB354" s="221"/>
      <c r="CMC354" s="221"/>
      <c r="CMD354" s="221"/>
      <c r="CME354" s="221"/>
      <c r="CMF354" s="221"/>
      <c r="CMG354" s="221"/>
      <c r="CMH354" s="221"/>
      <c r="CMI354" s="221"/>
      <c r="CMJ354" s="221"/>
      <c r="CMK354" s="221"/>
      <c r="CML354" s="221"/>
      <c r="CMM354" s="221"/>
      <c r="CMN354" s="221"/>
      <c r="CMO354" s="221"/>
      <c r="CMP354" s="221"/>
      <c r="CMQ354" s="221"/>
      <c r="CMR354" s="221"/>
      <c r="CMS354" s="221"/>
      <c r="CMT354" s="221"/>
      <c r="CMU354" s="221"/>
      <c r="CMV354" s="221"/>
      <c r="CMW354" s="221"/>
      <c r="CMX354" s="221"/>
      <c r="CMY354" s="221"/>
      <c r="CMZ354" s="221"/>
      <c r="CNA354" s="221"/>
      <c r="CNB354" s="221"/>
      <c r="CNC354" s="221"/>
      <c r="CND354" s="221"/>
      <c r="CNE354" s="221"/>
      <c r="CNF354" s="221"/>
      <c r="CNG354" s="221"/>
      <c r="CNH354" s="221"/>
      <c r="CNI354" s="221"/>
      <c r="CNJ354" s="221"/>
      <c r="CNK354" s="221"/>
      <c r="CNL354" s="221"/>
      <c r="CNM354" s="221"/>
      <c r="CNN354" s="221"/>
      <c r="CNO354" s="221"/>
      <c r="CNP354" s="221"/>
      <c r="CNQ354" s="221"/>
      <c r="CNR354" s="221"/>
      <c r="CNS354" s="221"/>
      <c r="CNT354" s="221"/>
      <c r="CNU354" s="221"/>
      <c r="CNV354" s="221"/>
      <c r="CNW354" s="221"/>
      <c r="CNX354" s="221"/>
      <c r="CNY354" s="221"/>
      <c r="CNZ354" s="221"/>
      <c r="COA354" s="221"/>
      <c r="COB354" s="221"/>
      <c r="COC354" s="221"/>
      <c r="COD354" s="221"/>
      <c r="COE354" s="221"/>
      <c r="COF354" s="221"/>
      <c r="COG354" s="221"/>
      <c r="COH354" s="221"/>
      <c r="COI354" s="221"/>
      <c r="COJ354" s="221"/>
      <c r="COK354" s="221"/>
      <c r="COL354" s="221"/>
      <c r="COM354" s="221"/>
      <c r="CON354" s="221"/>
      <c r="COO354" s="221"/>
      <c r="COP354" s="221"/>
      <c r="COQ354" s="221"/>
      <c r="COR354" s="221"/>
      <c r="COS354" s="221"/>
      <c r="COT354" s="221"/>
      <c r="COU354" s="221"/>
      <c r="COV354" s="221"/>
      <c r="COW354" s="221"/>
      <c r="COX354" s="221"/>
      <c r="COY354" s="221"/>
      <c r="COZ354" s="221"/>
      <c r="CPA354" s="221"/>
      <c r="CPB354" s="221"/>
      <c r="CPC354" s="221"/>
      <c r="CPD354" s="221"/>
      <c r="CPE354" s="221"/>
      <c r="CPF354" s="221"/>
      <c r="CPG354" s="221"/>
      <c r="CPH354" s="221"/>
      <c r="CPI354" s="221"/>
      <c r="CPJ354" s="221"/>
      <c r="CPK354" s="221"/>
      <c r="CPL354" s="221"/>
      <c r="CPM354" s="221"/>
      <c r="CPN354" s="221"/>
      <c r="CPO354" s="221"/>
      <c r="CPP354" s="221"/>
      <c r="CPQ354" s="221"/>
      <c r="CPR354" s="221"/>
      <c r="CPS354" s="221"/>
      <c r="CPT354" s="221"/>
      <c r="CPU354" s="221"/>
      <c r="CPV354" s="221"/>
      <c r="CPW354" s="221"/>
      <c r="CPX354" s="221"/>
      <c r="CPY354" s="221"/>
      <c r="CPZ354" s="221"/>
      <c r="CQA354" s="221"/>
      <c r="CQB354" s="221"/>
      <c r="CQC354" s="221"/>
      <c r="CQD354" s="221"/>
      <c r="CQE354" s="221"/>
      <c r="CQF354" s="221"/>
      <c r="CQG354" s="221"/>
      <c r="CQH354" s="221"/>
      <c r="CQI354" s="221"/>
      <c r="CQJ354" s="221"/>
      <c r="CQK354" s="221"/>
      <c r="CQL354" s="221"/>
      <c r="CQM354" s="221"/>
      <c r="CQN354" s="221"/>
      <c r="CQO354" s="221"/>
      <c r="CQP354" s="221"/>
      <c r="CQQ354" s="221"/>
      <c r="CQR354" s="221"/>
      <c r="CQS354" s="221"/>
      <c r="CQT354" s="221"/>
      <c r="CQU354" s="221"/>
      <c r="CQV354" s="221"/>
      <c r="CQW354" s="221"/>
      <c r="CQX354" s="221"/>
      <c r="CQY354" s="221"/>
      <c r="CQZ354" s="221"/>
      <c r="CRA354" s="221"/>
      <c r="CRB354" s="221"/>
      <c r="CRC354" s="221"/>
      <c r="CRD354" s="221"/>
      <c r="CRE354" s="221"/>
      <c r="CRF354" s="221"/>
      <c r="CRG354" s="221"/>
      <c r="CRH354" s="221"/>
      <c r="CRI354" s="221"/>
      <c r="CRJ354" s="221"/>
      <c r="CRK354" s="221"/>
      <c r="CRL354" s="221"/>
      <c r="CRM354" s="221"/>
      <c r="CRN354" s="221"/>
      <c r="CRO354" s="221"/>
      <c r="CRP354" s="221"/>
      <c r="CRQ354" s="221"/>
      <c r="CRR354" s="221"/>
      <c r="CRS354" s="221"/>
      <c r="CRT354" s="221"/>
      <c r="CRU354" s="221"/>
      <c r="CRV354" s="221"/>
      <c r="CRW354" s="221"/>
      <c r="CRX354" s="221"/>
      <c r="CRY354" s="221"/>
      <c r="CRZ354" s="221"/>
      <c r="CSA354" s="221"/>
      <c r="CSB354" s="221"/>
      <c r="CSC354" s="221"/>
      <c r="CSD354" s="221"/>
      <c r="CSE354" s="221"/>
      <c r="CSF354" s="221"/>
      <c r="CSG354" s="221"/>
      <c r="CSH354" s="221"/>
      <c r="CSI354" s="221"/>
      <c r="CSJ354" s="221"/>
      <c r="CSK354" s="221"/>
      <c r="CSL354" s="221"/>
      <c r="CSM354" s="221"/>
      <c r="CSN354" s="221"/>
      <c r="CSO354" s="221"/>
      <c r="CSP354" s="221"/>
      <c r="CSQ354" s="221"/>
      <c r="CSR354" s="221"/>
      <c r="CSS354" s="221"/>
      <c r="CST354" s="221"/>
      <c r="CSU354" s="221"/>
      <c r="CSV354" s="221"/>
      <c r="CSW354" s="221"/>
      <c r="CSX354" s="221"/>
      <c r="CSY354" s="221"/>
      <c r="CSZ354" s="221"/>
      <c r="CTA354" s="221"/>
      <c r="CTB354" s="221"/>
      <c r="CTC354" s="221"/>
      <c r="CTD354" s="221"/>
      <c r="CTE354" s="221"/>
      <c r="CTF354" s="221"/>
      <c r="CTG354" s="221"/>
      <c r="CTH354" s="221"/>
      <c r="CTI354" s="221"/>
      <c r="CTJ354" s="221"/>
      <c r="CTK354" s="221"/>
      <c r="CTL354" s="221"/>
      <c r="CTM354" s="221"/>
      <c r="CTN354" s="221"/>
      <c r="CTO354" s="221"/>
      <c r="CTP354" s="221"/>
      <c r="CTQ354" s="221"/>
      <c r="CTR354" s="221"/>
      <c r="CTS354" s="221"/>
      <c r="CTT354" s="221"/>
      <c r="CTU354" s="221"/>
      <c r="CTV354" s="221"/>
      <c r="CTW354" s="221"/>
      <c r="CTX354" s="221"/>
      <c r="CTY354" s="221"/>
      <c r="CTZ354" s="221"/>
      <c r="CUA354" s="221"/>
      <c r="CUB354" s="221"/>
      <c r="CUC354" s="221"/>
      <c r="CUD354" s="221"/>
      <c r="CUE354" s="221"/>
      <c r="CUF354" s="221"/>
      <c r="CUG354" s="221"/>
      <c r="CUH354" s="221"/>
      <c r="CUI354" s="221"/>
      <c r="CUJ354" s="221"/>
      <c r="CUK354" s="221"/>
      <c r="CUL354" s="221"/>
      <c r="CUM354" s="221"/>
      <c r="CUN354" s="221"/>
      <c r="CUO354" s="221"/>
      <c r="CUP354" s="221"/>
      <c r="CUQ354" s="221"/>
      <c r="CUR354" s="221"/>
      <c r="CUS354" s="221"/>
      <c r="CUT354" s="221"/>
      <c r="CUU354" s="221"/>
      <c r="CUV354" s="221"/>
      <c r="CUW354" s="221"/>
      <c r="CUX354" s="221"/>
      <c r="CUY354" s="221"/>
      <c r="CUZ354" s="221"/>
      <c r="CVA354" s="221"/>
      <c r="CVB354" s="221"/>
      <c r="CVC354" s="221"/>
      <c r="CVD354" s="221"/>
      <c r="CVE354" s="221"/>
      <c r="CVF354" s="221"/>
      <c r="CVG354" s="221"/>
      <c r="CVH354" s="221"/>
      <c r="CVI354" s="221"/>
      <c r="CVJ354" s="221"/>
      <c r="CVK354" s="221"/>
      <c r="CVL354" s="221"/>
      <c r="CVM354" s="221"/>
      <c r="CVN354" s="221"/>
      <c r="CVO354" s="221"/>
      <c r="CVP354" s="221"/>
      <c r="CVQ354" s="221"/>
      <c r="CVR354" s="221"/>
      <c r="CVS354" s="221"/>
      <c r="CVT354" s="221"/>
      <c r="CVU354" s="221"/>
      <c r="CVV354" s="221"/>
      <c r="CVW354" s="221"/>
      <c r="CVX354" s="221"/>
      <c r="CVY354" s="221"/>
      <c r="CVZ354" s="221"/>
      <c r="CWA354" s="221"/>
      <c r="CWB354" s="221"/>
      <c r="CWC354" s="221"/>
      <c r="CWD354" s="221"/>
      <c r="CWE354" s="221"/>
      <c r="CWF354" s="221"/>
      <c r="CWG354" s="221"/>
      <c r="CWH354" s="221"/>
      <c r="CWI354" s="221"/>
      <c r="CWJ354" s="221"/>
      <c r="CWK354" s="221"/>
      <c r="CWL354" s="221"/>
      <c r="CWM354" s="221"/>
      <c r="CWN354" s="221"/>
      <c r="CWO354" s="221"/>
      <c r="CWP354" s="221"/>
      <c r="CWQ354" s="221"/>
      <c r="CWR354" s="221"/>
      <c r="CWS354" s="221"/>
      <c r="CWT354" s="221"/>
      <c r="CWU354" s="221"/>
      <c r="CWV354" s="221"/>
      <c r="CWW354" s="221"/>
      <c r="CWX354" s="221"/>
      <c r="CWY354" s="221"/>
      <c r="CWZ354" s="221"/>
      <c r="CXA354" s="221"/>
      <c r="CXB354" s="221"/>
      <c r="CXC354" s="221"/>
      <c r="CXD354" s="221"/>
      <c r="CXE354" s="221"/>
      <c r="CXF354" s="221"/>
      <c r="CXG354" s="221"/>
      <c r="CXH354" s="221"/>
      <c r="CXI354" s="221"/>
      <c r="CXJ354" s="221"/>
      <c r="CXK354" s="221"/>
      <c r="CXL354" s="221"/>
      <c r="CXM354" s="221"/>
      <c r="CXN354" s="221"/>
      <c r="CXO354" s="221"/>
      <c r="CXP354" s="221"/>
      <c r="CXQ354" s="221"/>
      <c r="CXR354" s="221"/>
      <c r="CXS354" s="221"/>
      <c r="CXT354" s="221"/>
      <c r="CXU354" s="221"/>
      <c r="CXV354" s="221"/>
      <c r="CXW354" s="221"/>
      <c r="CXX354" s="221"/>
      <c r="CXY354" s="221"/>
      <c r="CXZ354" s="221"/>
      <c r="CYA354" s="221"/>
      <c r="CYB354" s="221"/>
      <c r="CYC354" s="221"/>
      <c r="CYD354" s="221"/>
      <c r="CYE354" s="221"/>
      <c r="CYF354" s="221"/>
      <c r="CYG354" s="221"/>
      <c r="CYH354" s="221"/>
      <c r="CYI354" s="221"/>
      <c r="CYJ354" s="221"/>
      <c r="CYK354" s="221"/>
      <c r="CYL354" s="221"/>
      <c r="CYM354" s="221"/>
      <c r="CYN354" s="221"/>
      <c r="CYO354" s="221"/>
      <c r="CYP354" s="221"/>
      <c r="CYQ354" s="221"/>
      <c r="CYR354" s="221"/>
      <c r="CYS354" s="221"/>
      <c r="CYT354" s="221"/>
      <c r="CYU354" s="221"/>
      <c r="CYV354" s="221"/>
      <c r="CYW354" s="221"/>
      <c r="CYX354" s="221"/>
      <c r="CYY354" s="221"/>
      <c r="CYZ354" s="221"/>
      <c r="CZA354" s="221"/>
      <c r="CZB354" s="221"/>
      <c r="CZC354" s="221"/>
      <c r="CZD354" s="221"/>
      <c r="CZE354" s="221"/>
      <c r="CZF354" s="221"/>
      <c r="CZG354" s="221"/>
      <c r="CZH354" s="221"/>
      <c r="CZI354" s="221"/>
      <c r="CZJ354" s="221"/>
      <c r="CZK354" s="221"/>
      <c r="CZL354" s="221"/>
      <c r="CZM354" s="221"/>
      <c r="CZN354" s="221"/>
      <c r="CZO354" s="221"/>
      <c r="CZP354" s="221"/>
      <c r="CZQ354" s="221"/>
      <c r="CZR354" s="221"/>
      <c r="CZS354" s="221"/>
      <c r="CZT354" s="221"/>
      <c r="CZU354" s="221"/>
      <c r="CZV354" s="221"/>
      <c r="CZW354" s="221"/>
      <c r="CZX354" s="221"/>
      <c r="CZY354" s="221"/>
      <c r="CZZ354" s="221"/>
      <c r="DAA354" s="221"/>
      <c r="DAB354" s="221"/>
      <c r="DAC354" s="221"/>
      <c r="DAD354" s="221"/>
      <c r="DAE354" s="221"/>
      <c r="DAF354" s="221"/>
      <c r="DAG354" s="221"/>
      <c r="DAH354" s="221"/>
      <c r="DAI354" s="221"/>
      <c r="DAJ354" s="221"/>
      <c r="DAK354" s="221"/>
      <c r="DAL354" s="221"/>
      <c r="DAM354" s="221"/>
      <c r="DAN354" s="221"/>
      <c r="DAO354" s="221"/>
      <c r="DAP354" s="221"/>
      <c r="DAQ354" s="221"/>
      <c r="DAR354" s="221"/>
      <c r="DAS354" s="221"/>
      <c r="DAT354" s="221"/>
      <c r="DAU354" s="221"/>
      <c r="DAV354" s="221"/>
      <c r="DAW354" s="221"/>
      <c r="DAX354" s="221"/>
      <c r="DAY354" s="221"/>
      <c r="DAZ354" s="221"/>
      <c r="DBA354" s="221"/>
      <c r="DBB354" s="221"/>
      <c r="DBC354" s="221"/>
      <c r="DBD354" s="221"/>
      <c r="DBE354" s="221"/>
      <c r="DBF354" s="221"/>
      <c r="DBG354" s="221"/>
      <c r="DBH354" s="221"/>
      <c r="DBI354" s="221"/>
      <c r="DBJ354" s="221"/>
      <c r="DBK354" s="221"/>
      <c r="DBL354" s="221"/>
      <c r="DBM354" s="221"/>
      <c r="DBN354" s="221"/>
      <c r="DBO354" s="221"/>
      <c r="DBP354" s="221"/>
      <c r="DBQ354" s="221"/>
      <c r="DBR354" s="221"/>
      <c r="DBS354" s="221"/>
      <c r="DBT354" s="221"/>
      <c r="DBU354" s="221"/>
      <c r="DBV354" s="221"/>
      <c r="DBW354" s="221"/>
      <c r="DBX354" s="221"/>
      <c r="DBY354" s="221"/>
      <c r="DBZ354" s="221"/>
      <c r="DCA354" s="221"/>
      <c r="DCB354" s="221"/>
      <c r="DCC354" s="221"/>
      <c r="DCD354" s="221"/>
      <c r="DCE354" s="221"/>
      <c r="DCF354" s="221"/>
      <c r="DCG354" s="221"/>
      <c r="DCH354" s="221"/>
      <c r="DCI354" s="221"/>
      <c r="DCJ354" s="221"/>
      <c r="DCK354" s="221"/>
      <c r="DCL354" s="221"/>
      <c r="DCM354" s="221"/>
      <c r="DCN354" s="221"/>
      <c r="DCO354" s="221"/>
      <c r="DCP354" s="221"/>
      <c r="DCQ354" s="221"/>
      <c r="DCR354" s="221"/>
      <c r="DCS354" s="221"/>
      <c r="DCT354" s="221"/>
      <c r="DCU354" s="221"/>
      <c r="DCV354" s="221"/>
      <c r="DCW354" s="221"/>
      <c r="DCX354" s="221"/>
      <c r="DCY354" s="221"/>
      <c r="DCZ354" s="221"/>
      <c r="DDA354" s="221"/>
      <c r="DDB354" s="221"/>
      <c r="DDC354" s="221"/>
      <c r="DDD354" s="221"/>
      <c r="DDE354" s="221"/>
      <c r="DDF354" s="221"/>
      <c r="DDG354" s="221"/>
      <c r="DDH354" s="221"/>
      <c r="DDI354" s="221"/>
      <c r="DDJ354" s="221"/>
      <c r="DDK354" s="221"/>
      <c r="DDL354" s="221"/>
      <c r="DDM354" s="221"/>
      <c r="DDN354" s="221"/>
      <c r="DDO354" s="221"/>
      <c r="DDP354" s="221"/>
      <c r="DDQ354" s="221"/>
      <c r="DDR354" s="221"/>
      <c r="DDS354" s="221"/>
      <c r="DDT354" s="221"/>
      <c r="DDU354" s="221"/>
      <c r="DDV354" s="221"/>
      <c r="DDW354" s="221"/>
      <c r="DDX354" s="221"/>
      <c r="DDY354" s="221"/>
      <c r="DDZ354" s="221"/>
      <c r="DEA354" s="221"/>
      <c r="DEB354" s="221"/>
      <c r="DEC354" s="221"/>
      <c r="DED354" s="221"/>
      <c r="DEE354" s="221"/>
      <c r="DEF354" s="221"/>
      <c r="DEG354" s="221"/>
      <c r="DEH354" s="221"/>
      <c r="DEI354" s="221"/>
      <c r="DEJ354" s="221"/>
      <c r="DEK354" s="221"/>
      <c r="DEL354" s="221"/>
      <c r="DEM354" s="221"/>
      <c r="DEN354" s="221"/>
      <c r="DEO354" s="221"/>
      <c r="DEP354" s="221"/>
      <c r="DEQ354" s="221"/>
      <c r="DER354" s="221"/>
      <c r="DES354" s="221"/>
      <c r="DET354" s="221"/>
      <c r="DEU354" s="221"/>
      <c r="DEV354" s="221"/>
      <c r="DEW354" s="221"/>
      <c r="DEX354" s="221"/>
      <c r="DEY354" s="221"/>
      <c r="DEZ354" s="221"/>
      <c r="DFA354" s="221"/>
      <c r="DFB354" s="221"/>
      <c r="DFC354" s="221"/>
      <c r="DFD354" s="221"/>
      <c r="DFE354" s="221"/>
      <c r="DFF354" s="221"/>
      <c r="DFG354" s="221"/>
      <c r="DFH354" s="221"/>
      <c r="DFI354" s="221"/>
      <c r="DFJ354" s="221"/>
      <c r="DFK354" s="221"/>
      <c r="DFL354" s="221"/>
      <c r="DFM354" s="221"/>
      <c r="DFN354" s="221"/>
      <c r="DFO354" s="221"/>
      <c r="DFP354" s="221"/>
      <c r="DFQ354" s="221"/>
      <c r="DFR354" s="221"/>
      <c r="DFS354" s="221"/>
      <c r="DFT354" s="221"/>
      <c r="DFU354" s="221"/>
      <c r="DFV354" s="221"/>
      <c r="DFW354" s="221"/>
      <c r="DFX354" s="221"/>
      <c r="DFY354" s="221"/>
      <c r="DFZ354" s="221"/>
      <c r="DGA354" s="221"/>
      <c r="DGB354" s="221"/>
      <c r="DGC354" s="221"/>
      <c r="DGD354" s="221"/>
      <c r="DGE354" s="221"/>
      <c r="DGF354" s="221"/>
      <c r="DGG354" s="221"/>
      <c r="DGH354" s="221"/>
      <c r="DGI354" s="221"/>
      <c r="DGJ354" s="221"/>
      <c r="DGK354" s="221"/>
      <c r="DGL354" s="221"/>
      <c r="DGM354" s="221"/>
      <c r="DGN354" s="221"/>
      <c r="DGO354" s="221"/>
      <c r="DGP354" s="221"/>
      <c r="DGQ354" s="221"/>
      <c r="DGR354" s="221"/>
      <c r="DGS354" s="221"/>
      <c r="DGT354" s="221"/>
      <c r="DGU354" s="221"/>
      <c r="DGV354" s="221"/>
      <c r="DGW354" s="221"/>
      <c r="DGX354" s="221"/>
      <c r="DGY354" s="221"/>
      <c r="DGZ354" s="221"/>
      <c r="DHA354" s="221"/>
      <c r="DHB354" s="221"/>
      <c r="DHC354" s="221"/>
      <c r="DHD354" s="221"/>
      <c r="DHE354" s="221"/>
      <c r="DHF354" s="221"/>
      <c r="DHG354" s="221"/>
      <c r="DHH354" s="221"/>
      <c r="DHI354" s="221"/>
      <c r="DHJ354" s="221"/>
      <c r="DHK354" s="221"/>
      <c r="DHL354" s="221"/>
      <c r="DHM354" s="221"/>
      <c r="DHN354" s="221"/>
      <c r="DHO354" s="221"/>
      <c r="DHP354" s="221"/>
      <c r="DHQ354" s="221"/>
      <c r="DHR354" s="221"/>
      <c r="DHS354" s="221"/>
      <c r="DHT354" s="221"/>
      <c r="DHU354" s="221"/>
      <c r="DHV354" s="221"/>
      <c r="DHW354" s="221"/>
      <c r="DHX354" s="221"/>
      <c r="DHY354" s="221"/>
      <c r="DHZ354" s="221"/>
      <c r="DIA354" s="221"/>
      <c r="DIB354" s="221"/>
      <c r="DIC354" s="221"/>
      <c r="DID354" s="221"/>
      <c r="DIE354" s="221"/>
      <c r="DIF354" s="221"/>
      <c r="DIG354" s="221"/>
      <c r="DIH354" s="221"/>
      <c r="DII354" s="221"/>
      <c r="DIJ354" s="221"/>
      <c r="DIK354" s="221"/>
      <c r="DIL354" s="221"/>
      <c r="DIM354" s="221"/>
      <c r="DIN354" s="221"/>
      <c r="DIO354" s="221"/>
      <c r="DIP354" s="221"/>
      <c r="DIQ354" s="221"/>
      <c r="DIR354" s="221"/>
      <c r="DIS354" s="221"/>
      <c r="DIT354" s="221"/>
      <c r="DIU354" s="221"/>
      <c r="DIV354" s="221"/>
      <c r="DIW354" s="221"/>
      <c r="DIX354" s="221"/>
      <c r="DIY354" s="221"/>
      <c r="DIZ354" s="221"/>
      <c r="DJA354" s="221"/>
      <c r="DJB354" s="221"/>
      <c r="DJC354" s="221"/>
      <c r="DJD354" s="221"/>
      <c r="DJE354" s="221"/>
      <c r="DJF354" s="221"/>
      <c r="DJG354" s="221"/>
      <c r="DJH354" s="221"/>
      <c r="DJI354" s="221"/>
      <c r="DJJ354" s="221"/>
      <c r="DJK354" s="221"/>
      <c r="DJL354" s="221"/>
      <c r="DJM354" s="221"/>
      <c r="DJN354" s="221"/>
      <c r="DJO354" s="221"/>
      <c r="DJP354" s="221"/>
      <c r="DJQ354" s="221"/>
      <c r="DJR354" s="221"/>
      <c r="DJS354" s="221"/>
      <c r="DJT354" s="221"/>
      <c r="DJU354" s="221"/>
      <c r="DJV354" s="221"/>
      <c r="DJW354" s="221"/>
      <c r="DJX354" s="221"/>
      <c r="DJY354" s="221"/>
      <c r="DJZ354" s="221"/>
      <c r="DKA354" s="221"/>
      <c r="DKB354" s="221"/>
      <c r="DKC354" s="221"/>
      <c r="DKD354" s="221"/>
      <c r="DKE354" s="221"/>
      <c r="DKF354" s="221"/>
      <c r="DKG354" s="221"/>
      <c r="DKH354" s="221"/>
      <c r="DKI354" s="221"/>
      <c r="DKJ354" s="221"/>
      <c r="DKK354" s="221"/>
      <c r="DKL354" s="221"/>
      <c r="DKM354" s="221"/>
      <c r="DKN354" s="221"/>
      <c r="DKO354" s="221"/>
      <c r="DKP354" s="221"/>
      <c r="DKQ354" s="221"/>
      <c r="DKR354" s="221"/>
      <c r="DKS354" s="221"/>
      <c r="DKT354" s="221"/>
      <c r="DKU354" s="221"/>
      <c r="DKV354" s="221"/>
      <c r="DKW354" s="221"/>
      <c r="DKX354" s="221"/>
      <c r="DKY354" s="221"/>
      <c r="DKZ354" s="221"/>
      <c r="DLA354" s="221"/>
      <c r="DLB354" s="221"/>
      <c r="DLC354" s="221"/>
      <c r="DLD354" s="221"/>
      <c r="DLE354" s="221"/>
      <c r="DLF354" s="221"/>
      <c r="DLG354" s="221"/>
      <c r="DLH354" s="221"/>
      <c r="DLI354" s="221"/>
      <c r="DLJ354" s="221"/>
      <c r="DLK354" s="221"/>
      <c r="DLL354" s="221"/>
      <c r="DLM354" s="221"/>
      <c r="DLN354" s="221"/>
      <c r="DLO354" s="221"/>
      <c r="DLP354" s="221"/>
      <c r="DLQ354" s="221"/>
      <c r="DLR354" s="221"/>
      <c r="DLS354" s="221"/>
      <c r="DLT354" s="221"/>
      <c r="DLU354" s="221"/>
      <c r="DLV354" s="221"/>
      <c r="DLW354" s="221"/>
      <c r="DLX354" s="221"/>
      <c r="DLY354" s="221"/>
      <c r="DLZ354" s="221"/>
      <c r="DMA354" s="221"/>
      <c r="DMB354" s="221"/>
      <c r="DMC354" s="221"/>
      <c r="DMD354" s="221"/>
      <c r="DME354" s="221"/>
      <c r="DMF354" s="221"/>
      <c r="DMG354" s="221"/>
      <c r="DMH354" s="221"/>
      <c r="DMI354" s="221"/>
      <c r="DMJ354" s="221"/>
      <c r="DMK354" s="221"/>
      <c r="DML354" s="221"/>
      <c r="DMM354" s="221"/>
      <c r="DMN354" s="221"/>
      <c r="DMO354" s="221"/>
      <c r="DMP354" s="221"/>
      <c r="DMQ354" s="221"/>
      <c r="DMR354" s="221"/>
      <c r="DMS354" s="221"/>
      <c r="DMT354" s="221"/>
      <c r="DMU354" s="221"/>
      <c r="DMV354" s="221"/>
      <c r="DMW354" s="221"/>
      <c r="DMX354" s="221"/>
      <c r="DMY354" s="221"/>
      <c r="DMZ354" s="221"/>
      <c r="DNA354" s="221"/>
      <c r="DNB354" s="221"/>
      <c r="DNC354" s="221"/>
      <c r="DND354" s="221"/>
      <c r="DNE354" s="221"/>
      <c r="DNF354" s="221"/>
      <c r="DNG354" s="221"/>
      <c r="DNH354" s="221"/>
      <c r="DNI354" s="221"/>
      <c r="DNJ354" s="221"/>
      <c r="DNK354" s="221"/>
      <c r="DNL354" s="221"/>
      <c r="DNM354" s="221"/>
      <c r="DNN354" s="221"/>
      <c r="DNO354" s="221"/>
      <c r="DNP354" s="221"/>
      <c r="DNQ354" s="221"/>
      <c r="DNR354" s="221"/>
      <c r="DNS354" s="221"/>
      <c r="DNT354" s="221"/>
      <c r="DNU354" s="221"/>
      <c r="DNV354" s="221"/>
      <c r="DNW354" s="221"/>
      <c r="DNX354" s="221"/>
      <c r="DNY354" s="221"/>
      <c r="DNZ354" s="221"/>
      <c r="DOA354" s="221"/>
      <c r="DOB354" s="221"/>
      <c r="DOC354" s="221"/>
      <c r="DOD354" s="221"/>
      <c r="DOE354" s="221"/>
      <c r="DOF354" s="221"/>
      <c r="DOG354" s="221"/>
      <c r="DOH354" s="221"/>
      <c r="DOI354" s="221"/>
      <c r="DOJ354" s="221"/>
      <c r="DOK354" s="221"/>
      <c r="DOL354" s="221"/>
      <c r="DOM354" s="221"/>
      <c r="DON354" s="221"/>
      <c r="DOO354" s="221"/>
      <c r="DOP354" s="221"/>
      <c r="DOQ354" s="221"/>
      <c r="DOR354" s="221"/>
      <c r="DOS354" s="221"/>
      <c r="DOT354" s="221"/>
      <c r="DOU354" s="221"/>
      <c r="DOV354" s="221"/>
      <c r="DOW354" s="221"/>
      <c r="DOX354" s="221"/>
      <c r="DOY354" s="221"/>
      <c r="DOZ354" s="221"/>
      <c r="DPA354" s="221"/>
      <c r="DPB354" s="221"/>
      <c r="DPC354" s="221"/>
      <c r="DPD354" s="221"/>
      <c r="DPE354" s="221"/>
      <c r="DPF354" s="221"/>
      <c r="DPG354" s="221"/>
      <c r="DPH354" s="221"/>
      <c r="DPI354" s="221"/>
      <c r="DPJ354" s="221"/>
      <c r="DPK354" s="221"/>
      <c r="DPL354" s="221"/>
      <c r="DPM354" s="221"/>
      <c r="DPN354" s="221"/>
      <c r="DPO354" s="221"/>
      <c r="DPP354" s="221"/>
      <c r="DPQ354" s="221"/>
      <c r="DPR354" s="221"/>
      <c r="DPS354" s="221"/>
      <c r="DPT354" s="221"/>
      <c r="DPU354" s="221"/>
      <c r="DPV354" s="221"/>
      <c r="DPW354" s="221"/>
      <c r="DPX354" s="221"/>
      <c r="DPY354" s="221"/>
      <c r="DPZ354" s="221"/>
      <c r="DQA354" s="221"/>
      <c r="DQB354" s="221"/>
      <c r="DQC354" s="221"/>
      <c r="DQD354" s="221"/>
      <c r="DQE354" s="221"/>
      <c r="DQF354" s="221"/>
      <c r="DQG354" s="221"/>
      <c r="DQH354" s="221"/>
      <c r="DQI354" s="221"/>
      <c r="DQJ354" s="221"/>
      <c r="DQK354" s="221"/>
      <c r="DQL354" s="221"/>
      <c r="DQM354" s="221"/>
      <c r="DQN354" s="221"/>
      <c r="DQO354" s="221"/>
      <c r="DQP354" s="221"/>
      <c r="DQQ354" s="221"/>
      <c r="DQR354" s="221"/>
      <c r="DQS354" s="221"/>
      <c r="DQT354" s="221"/>
      <c r="DQU354" s="221"/>
      <c r="DQV354" s="221"/>
      <c r="DQW354" s="221"/>
      <c r="DQX354" s="221"/>
      <c r="DQY354" s="221"/>
      <c r="DQZ354" s="221"/>
      <c r="DRA354" s="221"/>
      <c r="DRB354" s="221"/>
      <c r="DRC354" s="221"/>
      <c r="DRD354" s="221"/>
      <c r="DRE354" s="221"/>
      <c r="DRF354" s="221"/>
      <c r="DRG354" s="221"/>
      <c r="DRH354" s="221"/>
      <c r="DRI354" s="221"/>
      <c r="DRJ354" s="221"/>
      <c r="DRK354" s="221"/>
      <c r="DRL354" s="221"/>
      <c r="DRM354" s="221"/>
      <c r="DRN354" s="221"/>
      <c r="DRO354" s="221"/>
      <c r="DRP354" s="221"/>
      <c r="DRQ354" s="221"/>
      <c r="DRR354" s="221"/>
      <c r="DRS354" s="221"/>
      <c r="DRT354" s="221"/>
      <c r="DRU354" s="221"/>
      <c r="DRV354" s="221"/>
      <c r="DRW354" s="221"/>
      <c r="DRX354" s="221"/>
      <c r="DRY354" s="221"/>
      <c r="DRZ354" s="221"/>
      <c r="DSA354" s="221"/>
      <c r="DSB354" s="221"/>
      <c r="DSC354" s="221"/>
      <c r="DSD354" s="221"/>
      <c r="DSE354" s="221"/>
      <c r="DSF354" s="221"/>
      <c r="DSG354" s="221"/>
      <c r="DSH354" s="221"/>
      <c r="DSI354" s="221"/>
      <c r="DSJ354" s="221"/>
      <c r="DSK354" s="221"/>
      <c r="DSL354" s="221"/>
      <c r="DSM354" s="221"/>
      <c r="DSN354" s="221"/>
      <c r="DSO354" s="221"/>
      <c r="DSP354" s="221"/>
      <c r="DSQ354" s="221"/>
      <c r="DSR354" s="221"/>
      <c r="DSS354" s="221"/>
      <c r="DST354" s="221"/>
      <c r="DSU354" s="221"/>
      <c r="DSV354" s="221"/>
      <c r="DSW354" s="221"/>
      <c r="DSX354" s="221"/>
      <c r="DSY354" s="221"/>
      <c r="DSZ354" s="221"/>
      <c r="DTA354" s="221"/>
      <c r="DTB354" s="221"/>
      <c r="DTC354" s="221"/>
      <c r="DTD354" s="221"/>
      <c r="DTE354" s="221"/>
      <c r="DTF354" s="221"/>
      <c r="DTG354" s="221"/>
      <c r="DTH354" s="221"/>
      <c r="DTI354" s="221"/>
      <c r="DTJ354" s="221"/>
      <c r="DTK354" s="221"/>
      <c r="DTL354" s="221"/>
      <c r="DTM354" s="221"/>
      <c r="DTN354" s="221"/>
      <c r="DTO354" s="221"/>
      <c r="DTP354" s="221"/>
      <c r="DTQ354" s="221"/>
      <c r="DTR354" s="221"/>
      <c r="DTS354" s="221"/>
      <c r="DTT354" s="221"/>
      <c r="DTU354" s="221"/>
      <c r="DTV354" s="221"/>
      <c r="DTW354" s="221"/>
      <c r="DTX354" s="221"/>
      <c r="DTY354" s="221"/>
      <c r="DTZ354" s="221"/>
      <c r="DUA354" s="221"/>
      <c r="DUB354" s="221"/>
      <c r="DUC354" s="221"/>
      <c r="DUD354" s="221"/>
      <c r="DUE354" s="221"/>
      <c r="DUF354" s="221"/>
      <c r="DUG354" s="221"/>
      <c r="DUH354" s="221"/>
      <c r="DUI354" s="221"/>
      <c r="DUJ354" s="221"/>
      <c r="DUK354" s="221"/>
      <c r="DUL354" s="221"/>
      <c r="DUM354" s="221"/>
      <c r="DUN354" s="221"/>
      <c r="DUO354" s="221"/>
      <c r="DUP354" s="221"/>
      <c r="DUQ354" s="221"/>
      <c r="DUR354" s="221"/>
      <c r="DUS354" s="221"/>
      <c r="DUT354" s="221"/>
      <c r="DUU354" s="221"/>
      <c r="DUV354" s="221"/>
      <c r="DUW354" s="221"/>
      <c r="DUX354" s="221"/>
      <c r="DUY354" s="221"/>
      <c r="DUZ354" s="221"/>
      <c r="DVA354" s="221"/>
      <c r="DVB354" s="221"/>
      <c r="DVC354" s="221"/>
      <c r="DVD354" s="221"/>
      <c r="DVE354" s="221"/>
      <c r="DVF354" s="221"/>
      <c r="DVG354" s="221"/>
      <c r="DVH354" s="221"/>
      <c r="DVI354" s="221"/>
      <c r="DVJ354" s="221"/>
      <c r="DVK354" s="221"/>
      <c r="DVL354" s="221"/>
      <c r="DVM354" s="221"/>
      <c r="DVN354" s="221"/>
      <c r="DVO354" s="221"/>
      <c r="DVP354" s="221"/>
      <c r="DVQ354" s="221"/>
      <c r="DVR354" s="221"/>
      <c r="DVS354" s="221"/>
      <c r="DVT354" s="221"/>
      <c r="DVU354" s="221"/>
      <c r="DVV354" s="221"/>
      <c r="DVW354" s="221"/>
      <c r="DVX354" s="221"/>
      <c r="DVY354" s="221"/>
      <c r="DVZ354" s="221"/>
      <c r="DWA354" s="221"/>
      <c r="DWB354" s="221"/>
      <c r="DWC354" s="221"/>
      <c r="DWD354" s="221"/>
      <c r="DWE354" s="221"/>
      <c r="DWF354" s="221"/>
      <c r="DWG354" s="221"/>
      <c r="DWH354" s="221"/>
      <c r="DWI354" s="221"/>
      <c r="DWJ354" s="221"/>
      <c r="DWK354" s="221"/>
      <c r="DWL354" s="221"/>
      <c r="DWM354" s="221"/>
      <c r="DWN354" s="221"/>
      <c r="DWO354" s="221"/>
      <c r="DWP354" s="221"/>
      <c r="DWQ354" s="221"/>
      <c r="DWR354" s="221"/>
      <c r="DWS354" s="221"/>
      <c r="DWT354" s="221"/>
      <c r="DWU354" s="221"/>
      <c r="DWV354" s="221"/>
      <c r="DWW354" s="221"/>
      <c r="DWX354" s="221"/>
      <c r="DWY354" s="221"/>
      <c r="DWZ354" s="221"/>
      <c r="DXA354" s="221"/>
      <c r="DXB354" s="221"/>
      <c r="DXC354" s="221"/>
      <c r="DXD354" s="221"/>
      <c r="DXE354" s="221"/>
      <c r="DXF354" s="221"/>
      <c r="DXG354" s="221"/>
      <c r="DXH354" s="221"/>
      <c r="DXI354" s="221"/>
      <c r="DXJ354" s="221"/>
      <c r="DXK354" s="221"/>
      <c r="DXL354" s="221"/>
      <c r="DXM354" s="221"/>
      <c r="DXN354" s="221"/>
      <c r="DXO354" s="221"/>
      <c r="DXP354" s="221"/>
      <c r="DXQ354" s="221"/>
      <c r="DXR354" s="221"/>
      <c r="DXS354" s="221"/>
      <c r="DXT354" s="221"/>
      <c r="DXU354" s="221"/>
      <c r="DXV354" s="221"/>
      <c r="DXW354" s="221"/>
      <c r="DXX354" s="221"/>
      <c r="DXY354" s="221"/>
      <c r="DXZ354" s="221"/>
      <c r="DYA354" s="221"/>
      <c r="DYB354" s="221"/>
      <c r="DYC354" s="221"/>
      <c r="DYD354" s="221"/>
      <c r="DYE354" s="221"/>
      <c r="DYF354" s="221"/>
      <c r="DYG354" s="221"/>
      <c r="DYH354" s="221"/>
      <c r="DYI354" s="221"/>
      <c r="DYJ354" s="221"/>
      <c r="DYK354" s="221"/>
      <c r="DYL354" s="221"/>
      <c r="DYM354" s="221"/>
      <c r="DYN354" s="221"/>
      <c r="DYO354" s="221"/>
      <c r="DYP354" s="221"/>
      <c r="DYQ354" s="221"/>
      <c r="DYR354" s="221"/>
      <c r="DYS354" s="221"/>
      <c r="DYT354" s="221"/>
      <c r="DYU354" s="221"/>
      <c r="DYV354" s="221"/>
      <c r="DYW354" s="221"/>
      <c r="DYX354" s="221"/>
      <c r="DYY354" s="221"/>
      <c r="DYZ354" s="221"/>
      <c r="DZA354" s="221"/>
      <c r="DZB354" s="221"/>
      <c r="DZC354" s="221"/>
      <c r="DZD354" s="221"/>
      <c r="DZE354" s="221"/>
      <c r="DZF354" s="221"/>
      <c r="DZG354" s="221"/>
      <c r="DZH354" s="221"/>
      <c r="DZI354" s="221"/>
      <c r="DZJ354" s="221"/>
      <c r="DZK354" s="221"/>
      <c r="DZL354" s="221"/>
      <c r="DZM354" s="221"/>
      <c r="DZN354" s="221"/>
      <c r="DZO354" s="221"/>
      <c r="DZP354" s="221"/>
      <c r="DZQ354" s="221"/>
      <c r="DZR354" s="221"/>
      <c r="DZS354" s="221"/>
      <c r="DZT354" s="221"/>
      <c r="DZU354" s="221"/>
      <c r="DZV354" s="221"/>
      <c r="DZW354" s="221"/>
      <c r="DZX354" s="221"/>
      <c r="DZY354" s="221"/>
      <c r="DZZ354" s="221"/>
      <c r="EAA354" s="221"/>
      <c r="EAB354" s="221"/>
      <c r="EAC354" s="221"/>
      <c r="EAD354" s="221"/>
      <c r="EAE354" s="221"/>
      <c r="EAF354" s="221"/>
      <c r="EAG354" s="221"/>
      <c r="EAH354" s="221"/>
      <c r="EAI354" s="221"/>
      <c r="EAJ354" s="221"/>
      <c r="EAK354" s="221"/>
      <c r="EAL354" s="221"/>
      <c r="EAM354" s="221"/>
      <c r="EAN354" s="221"/>
      <c r="EAO354" s="221"/>
      <c r="EAP354" s="221"/>
      <c r="EAQ354" s="221"/>
      <c r="EAR354" s="221"/>
      <c r="EAS354" s="221"/>
      <c r="EAT354" s="221"/>
      <c r="EAU354" s="221"/>
      <c r="EAV354" s="221"/>
      <c r="EAW354" s="221"/>
      <c r="EAX354" s="221"/>
      <c r="EAY354" s="221"/>
      <c r="EAZ354" s="221"/>
      <c r="EBA354" s="221"/>
      <c r="EBB354" s="221"/>
      <c r="EBC354" s="221"/>
      <c r="EBD354" s="221"/>
      <c r="EBE354" s="221"/>
      <c r="EBF354" s="221"/>
      <c r="EBG354" s="221"/>
      <c r="EBH354" s="221"/>
      <c r="EBI354" s="221"/>
      <c r="EBJ354" s="221"/>
      <c r="EBK354" s="221"/>
      <c r="EBL354" s="221"/>
      <c r="EBM354" s="221"/>
      <c r="EBN354" s="221"/>
      <c r="EBO354" s="221"/>
      <c r="EBP354" s="221"/>
      <c r="EBQ354" s="221"/>
      <c r="EBR354" s="221"/>
      <c r="EBS354" s="221"/>
      <c r="EBT354" s="221"/>
      <c r="EBU354" s="221"/>
      <c r="EBV354" s="221"/>
      <c r="EBW354" s="221"/>
      <c r="EBX354" s="221"/>
      <c r="EBY354" s="221"/>
      <c r="EBZ354" s="221"/>
      <c r="ECA354" s="221"/>
      <c r="ECB354" s="221"/>
      <c r="ECC354" s="221"/>
      <c r="ECD354" s="221"/>
      <c r="ECE354" s="221"/>
      <c r="ECF354" s="221"/>
      <c r="ECG354" s="221"/>
      <c r="ECH354" s="221"/>
      <c r="ECI354" s="221"/>
      <c r="ECJ354" s="221"/>
      <c r="ECK354" s="221"/>
      <c r="ECL354" s="221"/>
      <c r="ECM354" s="221"/>
      <c r="ECN354" s="221"/>
      <c r="ECO354" s="221"/>
      <c r="ECP354" s="221"/>
      <c r="ECQ354" s="221"/>
      <c r="ECR354" s="221"/>
      <c r="ECS354" s="221"/>
      <c r="ECT354" s="221"/>
      <c r="ECU354" s="221"/>
      <c r="ECV354" s="221"/>
      <c r="ECW354" s="221"/>
      <c r="ECX354" s="221"/>
      <c r="ECY354" s="221"/>
      <c r="ECZ354" s="221"/>
      <c r="EDA354" s="221"/>
      <c r="EDB354" s="221"/>
      <c r="EDC354" s="221"/>
      <c r="EDD354" s="221"/>
      <c r="EDE354" s="221"/>
      <c r="EDF354" s="221"/>
      <c r="EDG354" s="221"/>
      <c r="EDH354" s="221"/>
      <c r="EDI354" s="221"/>
      <c r="EDJ354" s="221"/>
      <c r="EDK354" s="221"/>
      <c r="EDL354" s="221"/>
      <c r="EDM354" s="221"/>
      <c r="EDN354" s="221"/>
      <c r="EDO354" s="221"/>
      <c r="EDP354" s="221"/>
      <c r="EDQ354" s="221"/>
      <c r="EDR354" s="221"/>
      <c r="EDS354" s="221"/>
      <c r="EDT354" s="221"/>
      <c r="EDU354" s="221"/>
      <c r="EDV354" s="221"/>
      <c r="EDW354" s="221"/>
      <c r="EDX354" s="221"/>
      <c r="EDY354" s="221"/>
      <c r="EDZ354" s="221"/>
      <c r="EEA354" s="221"/>
      <c r="EEB354" s="221"/>
      <c r="EEC354" s="221"/>
      <c r="EED354" s="221"/>
      <c r="EEE354" s="221"/>
      <c r="EEF354" s="221"/>
      <c r="EEG354" s="221"/>
      <c r="EEH354" s="221"/>
      <c r="EEI354" s="221"/>
      <c r="EEJ354" s="221"/>
      <c r="EEK354" s="221"/>
      <c r="EEL354" s="221"/>
      <c r="EEM354" s="221"/>
      <c r="EEN354" s="221"/>
      <c r="EEO354" s="221"/>
      <c r="EEP354" s="221"/>
      <c r="EEQ354" s="221"/>
      <c r="EER354" s="221"/>
      <c r="EES354" s="221"/>
      <c r="EET354" s="221"/>
      <c r="EEU354" s="221"/>
      <c r="EEV354" s="221"/>
      <c r="EEW354" s="221"/>
      <c r="EEX354" s="221"/>
      <c r="EEY354" s="221"/>
      <c r="EEZ354" s="221"/>
      <c r="EFA354" s="221"/>
      <c r="EFB354" s="221"/>
      <c r="EFC354" s="221"/>
      <c r="EFD354" s="221"/>
      <c r="EFE354" s="221"/>
      <c r="EFF354" s="221"/>
      <c r="EFG354" s="221"/>
      <c r="EFH354" s="221"/>
      <c r="EFI354" s="221"/>
      <c r="EFJ354" s="221"/>
      <c r="EFK354" s="221"/>
      <c r="EFL354" s="221"/>
      <c r="EFM354" s="221"/>
      <c r="EFN354" s="221"/>
      <c r="EFO354" s="221"/>
      <c r="EFP354" s="221"/>
      <c r="EFQ354" s="221"/>
      <c r="EFR354" s="221"/>
      <c r="EFS354" s="221"/>
      <c r="EFT354" s="221"/>
      <c r="EFU354" s="221"/>
      <c r="EFV354" s="221"/>
      <c r="EFW354" s="221"/>
      <c r="EFX354" s="221"/>
      <c r="EFY354" s="221"/>
      <c r="EFZ354" s="221"/>
      <c r="EGA354" s="221"/>
      <c r="EGB354" s="221"/>
      <c r="EGC354" s="221"/>
      <c r="EGD354" s="221"/>
      <c r="EGE354" s="221"/>
      <c r="EGF354" s="221"/>
      <c r="EGG354" s="221"/>
      <c r="EGH354" s="221"/>
      <c r="EGI354" s="221"/>
      <c r="EGJ354" s="221"/>
      <c r="EGK354" s="221"/>
      <c r="EGL354" s="221"/>
      <c r="EGM354" s="221"/>
      <c r="EGN354" s="221"/>
      <c r="EGO354" s="221"/>
      <c r="EGP354" s="221"/>
      <c r="EGQ354" s="221"/>
      <c r="EGR354" s="221"/>
      <c r="EGS354" s="221"/>
      <c r="EGT354" s="221"/>
      <c r="EGU354" s="221"/>
      <c r="EGV354" s="221"/>
      <c r="EGW354" s="221"/>
      <c r="EGX354" s="221"/>
      <c r="EGY354" s="221"/>
      <c r="EGZ354" s="221"/>
      <c r="EHA354" s="221"/>
      <c r="EHB354" s="221"/>
      <c r="EHC354" s="221"/>
      <c r="EHD354" s="221"/>
      <c r="EHE354" s="221"/>
      <c r="EHF354" s="221"/>
      <c r="EHG354" s="221"/>
      <c r="EHH354" s="221"/>
      <c r="EHI354" s="221"/>
      <c r="EHJ354" s="221"/>
      <c r="EHK354" s="221"/>
      <c r="EHL354" s="221"/>
      <c r="EHM354" s="221"/>
      <c r="EHN354" s="221"/>
      <c r="EHO354" s="221"/>
      <c r="EHP354" s="221"/>
      <c r="EHQ354" s="221"/>
      <c r="EHR354" s="221"/>
      <c r="EHS354" s="221"/>
      <c r="EHT354" s="221"/>
      <c r="EHU354" s="221"/>
      <c r="EHV354" s="221"/>
      <c r="EHW354" s="221"/>
      <c r="EHX354" s="221"/>
      <c r="EHY354" s="221"/>
      <c r="EHZ354" s="221"/>
      <c r="EIA354" s="221"/>
      <c r="EIB354" s="221"/>
      <c r="EIC354" s="221"/>
      <c r="EID354" s="221"/>
      <c r="EIE354" s="221"/>
      <c r="EIF354" s="221"/>
      <c r="EIG354" s="221"/>
      <c r="EIH354" s="221"/>
      <c r="EII354" s="221"/>
      <c r="EIJ354" s="221"/>
      <c r="EIK354" s="221"/>
      <c r="EIL354" s="221"/>
      <c r="EIM354" s="221"/>
      <c r="EIN354" s="221"/>
      <c r="EIO354" s="221"/>
      <c r="EIP354" s="221"/>
      <c r="EIQ354" s="221"/>
      <c r="EIR354" s="221"/>
      <c r="EIS354" s="221"/>
      <c r="EIT354" s="221"/>
      <c r="EIU354" s="221"/>
      <c r="EIV354" s="221"/>
      <c r="EIW354" s="221"/>
      <c r="EIX354" s="221"/>
      <c r="EIY354" s="221"/>
      <c r="EIZ354" s="221"/>
      <c r="EJA354" s="221"/>
      <c r="EJB354" s="221"/>
      <c r="EJC354" s="221"/>
      <c r="EJD354" s="221"/>
      <c r="EJE354" s="221"/>
      <c r="EJF354" s="221"/>
      <c r="EJG354" s="221"/>
      <c r="EJH354" s="221"/>
      <c r="EJI354" s="221"/>
      <c r="EJJ354" s="221"/>
      <c r="EJK354" s="221"/>
      <c r="EJL354" s="221"/>
      <c r="EJM354" s="221"/>
      <c r="EJN354" s="221"/>
      <c r="EJO354" s="221"/>
      <c r="EJP354" s="221"/>
      <c r="EJQ354" s="221"/>
      <c r="EJR354" s="221"/>
      <c r="EJS354" s="221"/>
      <c r="EJT354" s="221"/>
      <c r="EJU354" s="221"/>
      <c r="EJV354" s="221"/>
      <c r="EJW354" s="221"/>
      <c r="EJX354" s="221"/>
      <c r="EJY354" s="221"/>
      <c r="EJZ354" s="221"/>
      <c r="EKA354" s="221"/>
      <c r="EKB354" s="221"/>
      <c r="EKC354" s="221"/>
      <c r="EKD354" s="221"/>
      <c r="EKE354" s="221"/>
      <c r="EKF354" s="221"/>
      <c r="EKG354" s="221"/>
      <c r="EKH354" s="221"/>
      <c r="EKI354" s="221"/>
      <c r="EKJ354" s="221"/>
      <c r="EKK354" s="221"/>
      <c r="EKL354" s="221"/>
      <c r="EKM354" s="221"/>
      <c r="EKN354" s="221"/>
      <c r="EKO354" s="221"/>
      <c r="EKP354" s="221"/>
      <c r="EKQ354" s="221"/>
      <c r="EKR354" s="221"/>
      <c r="EKS354" s="221"/>
      <c r="EKT354" s="221"/>
      <c r="EKU354" s="221"/>
      <c r="EKV354" s="221"/>
      <c r="EKW354" s="221"/>
      <c r="EKX354" s="221"/>
      <c r="EKY354" s="221"/>
      <c r="EKZ354" s="221"/>
      <c r="ELA354" s="221"/>
      <c r="ELB354" s="221"/>
      <c r="ELC354" s="221"/>
      <c r="ELD354" s="221"/>
      <c r="ELE354" s="221"/>
      <c r="ELF354" s="221"/>
      <c r="ELG354" s="221"/>
      <c r="ELH354" s="221"/>
      <c r="ELI354" s="221"/>
      <c r="ELJ354" s="221"/>
      <c r="ELK354" s="221"/>
      <c r="ELL354" s="221"/>
      <c r="ELM354" s="221"/>
      <c r="ELN354" s="221"/>
      <c r="ELO354" s="221"/>
      <c r="ELP354" s="221"/>
      <c r="ELQ354" s="221"/>
      <c r="ELR354" s="221"/>
      <c r="ELS354" s="221"/>
      <c r="ELT354" s="221"/>
      <c r="ELU354" s="221"/>
      <c r="ELV354" s="221"/>
      <c r="ELW354" s="221"/>
      <c r="ELX354" s="221"/>
      <c r="ELY354" s="221"/>
      <c r="ELZ354" s="221"/>
      <c r="EMA354" s="221"/>
      <c r="EMB354" s="221"/>
      <c r="EMC354" s="221"/>
      <c r="EMD354" s="221"/>
      <c r="EME354" s="221"/>
      <c r="EMF354" s="221"/>
      <c r="EMG354" s="221"/>
      <c r="EMH354" s="221"/>
      <c r="EMI354" s="221"/>
      <c r="EMJ354" s="221"/>
      <c r="EMK354" s="221"/>
      <c r="EML354" s="221"/>
      <c r="EMM354" s="221"/>
      <c r="EMN354" s="221"/>
      <c r="EMO354" s="221"/>
      <c r="EMP354" s="221"/>
      <c r="EMQ354" s="221"/>
      <c r="EMR354" s="221"/>
      <c r="EMS354" s="221"/>
      <c r="EMT354" s="221"/>
      <c r="EMU354" s="221"/>
      <c r="EMV354" s="221"/>
      <c r="EMW354" s="221"/>
      <c r="EMX354" s="221"/>
      <c r="EMY354" s="221"/>
      <c r="EMZ354" s="221"/>
      <c r="ENA354" s="221"/>
      <c r="ENB354" s="221"/>
      <c r="ENC354" s="221"/>
      <c r="END354" s="221"/>
      <c r="ENE354" s="221"/>
      <c r="ENF354" s="221"/>
      <c r="ENG354" s="221"/>
      <c r="ENH354" s="221"/>
      <c r="ENI354" s="221"/>
      <c r="ENJ354" s="221"/>
      <c r="ENK354" s="221"/>
      <c r="ENL354" s="221"/>
      <c r="ENM354" s="221"/>
      <c r="ENN354" s="221"/>
      <c r="ENO354" s="221"/>
      <c r="ENP354" s="221"/>
      <c r="ENQ354" s="221"/>
      <c r="ENR354" s="221"/>
      <c r="ENS354" s="221"/>
      <c r="ENT354" s="221"/>
      <c r="ENU354" s="221"/>
      <c r="ENV354" s="221"/>
      <c r="ENW354" s="221"/>
      <c r="ENX354" s="221"/>
      <c r="ENY354" s="221"/>
      <c r="ENZ354" s="221"/>
      <c r="EOA354" s="221"/>
      <c r="EOB354" s="221"/>
      <c r="EOC354" s="221"/>
      <c r="EOD354" s="221"/>
      <c r="EOE354" s="221"/>
      <c r="EOF354" s="221"/>
      <c r="EOG354" s="221"/>
      <c r="EOH354" s="221"/>
      <c r="EOI354" s="221"/>
      <c r="EOJ354" s="221"/>
      <c r="EOK354" s="221"/>
      <c r="EOL354" s="221"/>
      <c r="EOM354" s="221"/>
      <c r="EON354" s="221"/>
      <c r="EOO354" s="221"/>
      <c r="EOP354" s="221"/>
      <c r="EOQ354" s="221"/>
      <c r="EOR354" s="221"/>
      <c r="EOS354" s="221"/>
      <c r="EOT354" s="221"/>
      <c r="EOU354" s="221"/>
      <c r="EOV354" s="221"/>
      <c r="EOW354" s="221"/>
      <c r="EOX354" s="221"/>
      <c r="EOY354" s="221"/>
      <c r="EOZ354" s="221"/>
      <c r="EPA354" s="221"/>
      <c r="EPB354" s="221"/>
      <c r="EPC354" s="221"/>
      <c r="EPD354" s="221"/>
      <c r="EPE354" s="221"/>
      <c r="EPF354" s="221"/>
      <c r="EPG354" s="221"/>
      <c r="EPH354" s="221"/>
      <c r="EPI354" s="221"/>
      <c r="EPJ354" s="221"/>
      <c r="EPK354" s="221"/>
      <c r="EPL354" s="221"/>
      <c r="EPM354" s="221"/>
      <c r="EPN354" s="221"/>
      <c r="EPO354" s="221"/>
      <c r="EPP354" s="221"/>
      <c r="EPQ354" s="221"/>
      <c r="EPR354" s="221"/>
      <c r="EPS354" s="221"/>
      <c r="EPT354" s="221"/>
      <c r="EPU354" s="221"/>
      <c r="EPV354" s="221"/>
      <c r="EPW354" s="221"/>
      <c r="EPX354" s="221"/>
      <c r="EPY354" s="221"/>
      <c r="EPZ354" s="221"/>
      <c r="EQA354" s="221"/>
      <c r="EQB354" s="221"/>
      <c r="EQC354" s="221"/>
      <c r="EQD354" s="221"/>
      <c r="EQE354" s="221"/>
      <c r="EQF354" s="221"/>
      <c r="EQG354" s="221"/>
      <c r="EQH354" s="221"/>
      <c r="EQI354" s="221"/>
      <c r="EQJ354" s="221"/>
      <c r="EQK354" s="221"/>
      <c r="EQL354" s="221"/>
      <c r="EQM354" s="221"/>
      <c r="EQN354" s="221"/>
      <c r="EQO354" s="221"/>
      <c r="EQP354" s="221"/>
      <c r="EQQ354" s="221"/>
      <c r="EQR354" s="221"/>
      <c r="EQS354" s="221"/>
      <c r="EQT354" s="221"/>
      <c r="EQU354" s="221"/>
      <c r="EQV354" s="221"/>
      <c r="EQW354" s="221"/>
      <c r="EQX354" s="221"/>
      <c r="EQY354" s="221"/>
      <c r="EQZ354" s="221"/>
      <c r="ERA354" s="221"/>
      <c r="ERB354" s="221"/>
      <c r="ERC354" s="221"/>
      <c r="ERD354" s="221"/>
      <c r="ERE354" s="221"/>
      <c r="ERF354" s="221"/>
      <c r="ERG354" s="221"/>
      <c r="ERH354" s="221"/>
      <c r="ERI354" s="221"/>
      <c r="ERJ354" s="221"/>
      <c r="ERK354" s="221"/>
      <c r="ERL354" s="221"/>
      <c r="ERM354" s="221"/>
      <c r="ERN354" s="221"/>
      <c r="ERO354" s="221"/>
      <c r="ERP354" s="221"/>
      <c r="ERQ354" s="221"/>
      <c r="ERR354" s="221"/>
      <c r="ERS354" s="221"/>
      <c r="ERT354" s="221"/>
      <c r="ERU354" s="221"/>
      <c r="ERV354" s="221"/>
      <c r="ERW354" s="221"/>
      <c r="ERX354" s="221"/>
      <c r="ERY354" s="221"/>
      <c r="ERZ354" s="221"/>
      <c r="ESA354" s="221"/>
      <c r="ESB354" s="221"/>
      <c r="ESC354" s="221"/>
      <c r="ESD354" s="221"/>
      <c r="ESE354" s="221"/>
      <c r="ESF354" s="221"/>
      <c r="ESG354" s="221"/>
      <c r="ESH354" s="221"/>
      <c r="ESI354" s="221"/>
      <c r="ESJ354" s="221"/>
      <c r="ESK354" s="221"/>
      <c r="ESL354" s="221"/>
      <c r="ESM354" s="221"/>
      <c r="ESN354" s="221"/>
      <c r="ESO354" s="221"/>
      <c r="ESP354" s="221"/>
      <c r="ESQ354" s="221"/>
      <c r="ESR354" s="221"/>
      <c r="ESS354" s="221"/>
      <c r="EST354" s="221"/>
      <c r="ESU354" s="221"/>
      <c r="ESV354" s="221"/>
      <c r="ESW354" s="221"/>
      <c r="ESX354" s="221"/>
      <c r="ESY354" s="221"/>
      <c r="ESZ354" s="221"/>
      <c r="ETA354" s="221"/>
      <c r="ETB354" s="221"/>
      <c r="ETC354" s="221"/>
      <c r="ETD354" s="221"/>
      <c r="ETE354" s="221"/>
      <c r="ETF354" s="221"/>
      <c r="ETG354" s="221"/>
      <c r="ETH354" s="221"/>
      <c r="ETI354" s="221"/>
      <c r="ETJ354" s="221"/>
      <c r="ETK354" s="221"/>
      <c r="ETL354" s="221"/>
      <c r="ETM354" s="221"/>
      <c r="ETN354" s="221"/>
      <c r="ETO354" s="221"/>
      <c r="ETP354" s="221"/>
      <c r="ETQ354" s="221"/>
      <c r="ETR354" s="221"/>
      <c r="ETS354" s="221"/>
      <c r="ETT354" s="221"/>
      <c r="ETU354" s="221"/>
      <c r="ETV354" s="221"/>
      <c r="ETW354" s="221"/>
      <c r="ETX354" s="221"/>
      <c r="ETY354" s="221"/>
      <c r="ETZ354" s="221"/>
      <c r="EUA354" s="221"/>
      <c r="EUB354" s="221"/>
      <c r="EUC354" s="221"/>
      <c r="EUD354" s="221"/>
      <c r="EUE354" s="221"/>
      <c r="EUF354" s="221"/>
      <c r="EUG354" s="221"/>
      <c r="EUH354" s="221"/>
      <c r="EUI354" s="221"/>
      <c r="EUJ354" s="221"/>
      <c r="EUK354" s="221"/>
      <c r="EUL354" s="221"/>
      <c r="EUM354" s="221"/>
      <c r="EUN354" s="221"/>
      <c r="EUO354" s="221"/>
      <c r="EUP354" s="221"/>
      <c r="EUQ354" s="221"/>
      <c r="EUR354" s="221"/>
      <c r="EUS354" s="221"/>
      <c r="EUT354" s="221"/>
      <c r="EUU354" s="221"/>
      <c r="EUV354" s="221"/>
      <c r="EUW354" s="221"/>
      <c r="EUX354" s="221"/>
      <c r="EUY354" s="221"/>
      <c r="EUZ354" s="221"/>
      <c r="EVA354" s="221"/>
      <c r="EVB354" s="221"/>
      <c r="EVC354" s="221"/>
      <c r="EVD354" s="221"/>
      <c r="EVE354" s="221"/>
      <c r="EVF354" s="221"/>
      <c r="EVG354" s="221"/>
      <c r="EVH354" s="221"/>
      <c r="EVI354" s="221"/>
      <c r="EVJ354" s="221"/>
      <c r="EVK354" s="221"/>
      <c r="EVL354" s="221"/>
      <c r="EVM354" s="221"/>
      <c r="EVN354" s="221"/>
      <c r="EVO354" s="221"/>
      <c r="EVP354" s="221"/>
      <c r="EVQ354" s="221"/>
      <c r="EVR354" s="221"/>
      <c r="EVS354" s="221"/>
      <c r="EVT354" s="221"/>
      <c r="EVU354" s="221"/>
      <c r="EVV354" s="221"/>
      <c r="EVW354" s="221"/>
      <c r="EVX354" s="221"/>
      <c r="EVY354" s="221"/>
      <c r="EVZ354" s="221"/>
      <c r="EWA354" s="221"/>
      <c r="EWB354" s="221"/>
      <c r="EWC354" s="221"/>
      <c r="EWD354" s="221"/>
      <c r="EWE354" s="221"/>
      <c r="EWF354" s="221"/>
      <c r="EWG354" s="221"/>
      <c r="EWH354" s="221"/>
      <c r="EWI354" s="221"/>
      <c r="EWJ354" s="221"/>
      <c r="EWK354" s="221"/>
      <c r="EWL354" s="221"/>
      <c r="EWM354" s="221"/>
      <c r="EWN354" s="221"/>
      <c r="EWO354" s="221"/>
      <c r="EWP354" s="221"/>
      <c r="EWQ354" s="221"/>
      <c r="EWR354" s="221"/>
      <c r="EWS354" s="221"/>
      <c r="EWT354" s="221"/>
      <c r="EWU354" s="221"/>
      <c r="EWV354" s="221"/>
      <c r="EWW354" s="221"/>
      <c r="EWX354" s="221"/>
      <c r="EWY354" s="221"/>
      <c r="EWZ354" s="221"/>
      <c r="EXA354" s="221"/>
      <c r="EXB354" s="221"/>
      <c r="EXC354" s="221"/>
      <c r="EXD354" s="221"/>
      <c r="EXE354" s="221"/>
      <c r="EXF354" s="221"/>
      <c r="EXG354" s="221"/>
      <c r="EXH354" s="221"/>
      <c r="EXI354" s="221"/>
      <c r="EXJ354" s="221"/>
      <c r="EXK354" s="221"/>
      <c r="EXL354" s="221"/>
      <c r="EXM354" s="221"/>
      <c r="EXN354" s="221"/>
      <c r="EXO354" s="221"/>
      <c r="EXP354" s="221"/>
      <c r="EXQ354" s="221"/>
      <c r="EXR354" s="221"/>
      <c r="EXS354" s="221"/>
      <c r="EXT354" s="221"/>
      <c r="EXU354" s="221"/>
      <c r="EXV354" s="221"/>
      <c r="EXW354" s="221"/>
      <c r="EXX354" s="221"/>
      <c r="EXY354" s="221"/>
      <c r="EXZ354" s="221"/>
      <c r="EYA354" s="221"/>
      <c r="EYB354" s="221"/>
      <c r="EYC354" s="221"/>
      <c r="EYD354" s="221"/>
      <c r="EYE354" s="221"/>
      <c r="EYF354" s="221"/>
      <c r="EYG354" s="221"/>
      <c r="EYH354" s="221"/>
      <c r="EYI354" s="221"/>
      <c r="EYJ354" s="221"/>
      <c r="EYK354" s="221"/>
      <c r="EYL354" s="221"/>
      <c r="EYM354" s="221"/>
      <c r="EYN354" s="221"/>
      <c r="EYO354" s="221"/>
      <c r="EYP354" s="221"/>
      <c r="EYQ354" s="221"/>
      <c r="EYR354" s="221"/>
      <c r="EYS354" s="221"/>
      <c r="EYT354" s="221"/>
      <c r="EYU354" s="221"/>
      <c r="EYV354" s="221"/>
      <c r="EYW354" s="221"/>
      <c r="EYX354" s="221"/>
      <c r="EYY354" s="221"/>
      <c r="EYZ354" s="221"/>
      <c r="EZA354" s="221"/>
      <c r="EZB354" s="221"/>
      <c r="EZC354" s="221"/>
      <c r="EZD354" s="221"/>
      <c r="EZE354" s="221"/>
      <c r="EZF354" s="221"/>
      <c r="EZG354" s="221"/>
      <c r="EZH354" s="221"/>
      <c r="EZI354" s="221"/>
      <c r="EZJ354" s="221"/>
      <c r="EZK354" s="221"/>
      <c r="EZL354" s="221"/>
      <c r="EZM354" s="221"/>
      <c r="EZN354" s="221"/>
      <c r="EZO354" s="221"/>
      <c r="EZP354" s="221"/>
      <c r="EZQ354" s="221"/>
      <c r="EZR354" s="221"/>
      <c r="EZS354" s="221"/>
      <c r="EZT354" s="221"/>
      <c r="EZU354" s="221"/>
      <c r="EZV354" s="221"/>
      <c r="EZW354" s="221"/>
      <c r="EZX354" s="221"/>
      <c r="EZY354" s="221"/>
      <c r="EZZ354" s="221"/>
      <c r="FAA354" s="221"/>
      <c r="FAB354" s="221"/>
      <c r="FAC354" s="221"/>
      <c r="FAD354" s="221"/>
      <c r="FAE354" s="221"/>
      <c r="FAF354" s="221"/>
      <c r="FAG354" s="221"/>
      <c r="FAH354" s="221"/>
      <c r="FAI354" s="221"/>
      <c r="FAJ354" s="221"/>
      <c r="FAK354" s="221"/>
      <c r="FAL354" s="221"/>
      <c r="FAM354" s="221"/>
      <c r="FAN354" s="221"/>
      <c r="FAO354" s="221"/>
      <c r="FAP354" s="221"/>
      <c r="FAQ354" s="221"/>
      <c r="FAR354" s="221"/>
      <c r="FAS354" s="221"/>
      <c r="FAT354" s="221"/>
      <c r="FAU354" s="221"/>
      <c r="FAV354" s="221"/>
      <c r="FAW354" s="221"/>
      <c r="FAX354" s="221"/>
      <c r="FAY354" s="221"/>
      <c r="FAZ354" s="221"/>
      <c r="FBA354" s="221"/>
      <c r="FBB354" s="221"/>
      <c r="FBC354" s="221"/>
      <c r="FBD354" s="221"/>
      <c r="FBE354" s="221"/>
      <c r="FBF354" s="221"/>
      <c r="FBG354" s="221"/>
      <c r="FBH354" s="221"/>
      <c r="FBI354" s="221"/>
      <c r="FBJ354" s="221"/>
      <c r="FBK354" s="221"/>
      <c r="FBL354" s="221"/>
      <c r="FBM354" s="221"/>
      <c r="FBN354" s="221"/>
      <c r="FBO354" s="221"/>
      <c r="FBP354" s="221"/>
      <c r="FBQ354" s="221"/>
      <c r="FBR354" s="221"/>
      <c r="FBS354" s="221"/>
      <c r="FBT354" s="221"/>
      <c r="FBU354" s="221"/>
      <c r="FBV354" s="221"/>
      <c r="FBW354" s="221"/>
      <c r="FBX354" s="221"/>
      <c r="FBY354" s="221"/>
      <c r="FBZ354" s="221"/>
      <c r="FCA354" s="221"/>
      <c r="FCB354" s="221"/>
      <c r="FCC354" s="221"/>
      <c r="FCD354" s="221"/>
      <c r="FCE354" s="221"/>
      <c r="FCF354" s="221"/>
      <c r="FCG354" s="221"/>
      <c r="FCH354" s="221"/>
      <c r="FCI354" s="221"/>
      <c r="FCJ354" s="221"/>
      <c r="FCK354" s="221"/>
      <c r="FCL354" s="221"/>
      <c r="FCM354" s="221"/>
      <c r="FCN354" s="221"/>
      <c r="FCO354" s="221"/>
      <c r="FCP354" s="221"/>
      <c r="FCQ354" s="221"/>
      <c r="FCR354" s="221"/>
      <c r="FCS354" s="221"/>
      <c r="FCT354" s="221"/>
      <c r="FCU354" s="221"/>
      <c r="FCV354" s="221"/>
      <c r="FCW354" s="221"/>
      <c r="FCX354" s="221"/>
      <c r="FCY354" s="221"/>
      <c r="FCZ354" s="221"/>
      <c r="FDA354" s="221"/>
      <c r="FDB354" s="221"/>
      <c r="FDC354" s="221"/>
      <c r="FDD354" s="221"/>
      <c r="FDE354" s="221"/>
      <c r="FDF354" s="221"/>
      <c r="FDG354" s="221"/>
      <c r="FDH354" s="221"/>
      <c r="FDI354" s="221"/>
      <c r="FDJ354" s="221"/>
      <c r="FDK354" s="221"/>
      <c r="FDL354" s="221"/>
      <c r="FDM354" s="221"/>
      <c r="FDN354" s="221"/>
      <c r="FDO354" s="221"/>
      <c r="FDP354" s="221"/>
      <c r="FDQ354" s="221"/>
      <c r="FDR354" s="221"/>
      <c r="FDS354" s="221"/>
      <c r="FDT354" s="221"/>
      <c r="FDU354" s="221"/>
      <c r="FDV354" s="221"/>
      <c r="FDW354" s="221"/>
      <c r="FDX354" s="221"/>
      <c r="FDY354" s="221"/>
      <c r="FDZ354" s="221"/>
      <c r="FEA354" s="221"/>
      <c r="FEB354" s="221"/>
      <c r="FEC354" s="221"/>
      <c r="FED354" s="221"/>
      <c r="FEE354" s="221"/>
      <c r="FEF354" s="221"/>
      <c r="FEG354" s="221"/>
      <c r="FEH354" s="221"/>
      <c r="FEI354" s="221"/>
      <c r="FEJ354" s="221"/>
      <c r="FEK354" s="221"/>
      <c r="FEL354" s="221"/>
      <c r="FEM354" s="221"/>
      <c r="FEN354" s="221"/>
      <c r="FEO354" s="221"/>
      <c r="FEP354" s="221"/>
      <c r="FEQ354" s="221"/>
      <c r="FER354" s="221"/>
      <c r="FES354" s="221"/>
      <c r="FET354" s="221"/>
      <c r="FEU354" s="221"/>
      <c r="FEV354" s="221"/>
      <c r="FEW354" s="221"/>
      <c r="FEX354" s="221"/>
      <c r="FEY354" s="221"/>
      <c r="FEZ354" s="221"/>
      <c r="FFA354" s="221"/>
      <c r="FFB354" s="221"/>
      <c r="FFC354" s="221"/>
      <c r="FFD354" s="221"/>
      <c r="FFE354" s="221"/>
      <c r="FFF354" s="221"/>
      <c r="FFG354" s="221"/>
      <c r="FFH354" s="221"/>
      <c r="FFI354" s="221"/>
      <c r="FFJ354" s="221"/>
      <c r="FFK354" s="221"/>
      <c r="FFL354" s="221"/>
      <c r="FFM354" s="221"/>
      <c r="FFN354" s="221"/>
      <c r="FFO354" s="221"/>
      <c r="FFP354" s="221"/>
      <c r="FFQ354" s="221"/>
      <c r="FFR354" s="221"/>
      <c r="FFS354" s="221"/>
      <c r="FFT354" s="221"/>
      <c r="FFU354" s="221"/>
      <c r="FFV354" s="221"/>
      <c r="FFW354" s="221"/>
      <c r="FFX354" s="221"/>
      <c r="FFY354" s="221"/>
      <c r="FFZ354" s="221"/>
      <c r="FGA354" s="221"/>
      <c r="FGB354" s="221"/>
      <c r="FGC354" s="221"/>
      <c r="FGD354" s="221"/>
      <c r="FGE354" s="221"/>
      <c r="FGF354" s="221"/>
      <c r="FGG354" s="221"/>
      <c r="FGH354" s="221"/>
      <c r="FGI354" s="221"/>
      <c r="FGJ354" s="221"/>
      <c r="FGK354" s="221"/>
      <c r="FGL354" s="221"/>
      <c r="FGM354" s="221"/>
      <c r="FGN354" s="221"/>
      <c r="FGO354" s="221"/>
      <c r="FGP354" s="221"/>
      <c r="FGQ354" s="221"/>
      <c r="FGR354" s="221"/>
      <c r="FGS354" s="221"/>
      <c r="FGT354" s="221"/>
      <c r="FGU354" s="221"/>
      <c r="FGV354" s="221"/>
      <c r="FGW354" s="221"/>
      <c r="FGX354" s="221"/>
      <c r="FGY354" s="221"/>
      <c r="FGZ354" s="221"/>
      <c r="FHA354" s="221"/>
      <c r="FHB354" s="221"/>
      <c r="FHC354" s="221"/>
      <c r="FHD354" s="221"/>
      <c r="FHE354" s="221"/>
      <c r="FHF354" s="221"/>
      <c r="FHG354" s="221"/>
      <c r="FHH354" s="221"/>
      <c r="FHI354" s="221"/>
      <c r="FHJ354" s="221"/>
      <c r="FHK354" s="221"/>
      <c r="FHL354" s="221"/>
      <c r="FHM354" s="221"/>
      <c r="FHN354" s="221"/>
      <c r="FHO354" s="221"/>
      <c r="FHP354" s="221"/>
      <c r="FHQ354" s="221"/>
      <c r="FHR354" s="221"/>
      <c r="FHS354" s="221"/>
      <c r="FHT354" s="221"/>
      <c r="FHU354" s="221"/>
      <c r="FHV354" s="221"/>
      <c r="FHW354" s="221"/>
      <c r="FHX354" s="221"/>
      <c r="FHY354" s="221"/>
      <c r="FHZ354" s="221"/>
      <c r="FIA354" s="221"/>
      <c r="FIB354" s="221"/>
      <c r="FIC354" s="221"/>
      <c r="FID354" s="221"/>
      <c r="FIE354" s="221"/>
      <c r="FIF354" s="221"/>
      <c r="FIG354" s="221"/>
      <c r="FIH354" s="221"/>
      <c r="FII354" s="221"/>
      <c r="FIJ354" s="221"/>
      <c r="FIK354" s="221"/>
      <c r="FIL354" s="221"/>
      <c r="FIM354" s="221"/>
      <c r="FIN354" s="221"/>
      <c r="FIO354" s="221"/>
      <c r="FIP354" s="221"/>
      <c r="FIQ354" s="221"/>
      <c r="FIR354" s="221"/>
      <c r="FIS354" s="221"/>
      <c r="FIT354" s="221"/>
      <c r="FIU354" s="221"/>
      <c r="FIV354" s="221"/>
      <c r="FIW354" s="221"/>
      <c r="FIX354" s="221"/>
      <c r="FIY354" s="221"/>
      <c r="FIZ354" s="221"/>
      <c r="FJA354" s="221"/>
      <c r="FJB354" s="221"/>
      <c r="FJC354" s="221"/>
      <c r="FJD354" s="221"/>
      <c r="FJE354" s="221"/>
      <c r="FJF354" s="221"/>
      <c r="FJG354" s="221"/>
      <c r="FJH354" s="221"/>
      <c r="FJI354" s="221"/>
      <c r="FJJ354" s="221"/>
      <c r="FJK354" s="221"/>
      <c r="FJL354" s="221"/>
      <c r="FJM354" s="221"/>
      <c r="FJN354" s="221"/>
      <c r="FJO354" s="221"/>
      <c r="FJP354" s="221"/>
      <c r="FJQ354" s="221"/>
      <c r="FJR354" s="221"/>
      <c r="FJS354" s="221"/>
      <c r="FJT354" s="221"/>
      <c r="FJU354" s="221"/>
      <c r="FJV354" s="221"/>
      <c r="FJW354" s="221"/>
      <c r="FJX354" s="221"/>
      <c r="FJY354" s="221"/>
      <c r="FJZ354" s="221"/>
      <c r="FKA354" s="221"/>
      <c r="FKB354" s="221"/>
      <c r="FKC354" s="221"/>
      <c r="FKD354" s="221"/>
      <c r="FKE354" s="221"/>
      <c r="FKF354" s="221"/>
      <c r="FKG354" s="221"/>
      <c r="FKH354" s="221"/>
      <c r="FKI354" s="221"/>
      <c r="FKJ354" s="221"/>
      <c r="FKK354" s="221"/>
      <c r="FKL354" s="221"/>
      <c r="FKM354" s="221"/>
      <c r="FKN354" s="221"/>
      <c r="FKO354" s="221"/>
      <c r="FKP354" s="221"/>
      <c r="FKQ354" s="221"/>
      <c r="FKR354" s="221"/>
      <c r="FKS354" s="221"/>
      <c r="FKT354" s="221"/>
      <c r="FKU354" s="221"/>
      <c r="FKV354" s="221"/>
      <c r="FKW354" s="221"/>
      <c r="FKX354" s="221"/>
      <c r="FKY354" s="221"/>
      <c r="FKZ354" s="221"/>
      <c r="FLA354" s="221"/>
      <c r="FLB354" s="221"/>
      <c r="FLC354" s="221"/>
      <c r="FLD354" s="221"/>
      <c r="FLE354" s="221"/>
      <c r="FLF354" s="221"/>
      <c r="FLG354" s="221"/>
      <c r="FLH354" s="221"/>
      <c r="FLI354" s="221"/>
      <c r="FLJ354" s="221"/>
      <c r="FLK354" s="221"/>
      <c r="FLL354" s="221"/>
      <c r="FLM354" s="221"/>
      <c r="FLN354" s="221"/>
      <c r="FLO354" s="221"/>
      <c r="FLP354" s="221"/>
      <c r="FLQ354" s="221"/>
      <c r="FLR354" s="221"/>
      <c r="FLS354" s="221"/>
      <c r="FLT354" s="221"/>
      <c r="FLU354" s="221"/>
      <c r="FLV354" s="221"/>
      <c r="FLW354" s="221"/>
      <c r="FLX354" s="221"/>
      <c r="FLY354" s="221"/>
      <c r="FLZ354" s="221"/>
      <c r="FMA354" s="221"/>
      <c r="FMB354" s="221"/>
      <c r="FMC354" s="221"/>
      <c r="FMD354" s="221"/>
      <c r="FME354" s="221"/>
      <c r="FMF354" s="221"/>
      <c r="FMG354" s="221"/>
      <c r="FMH354" s="221"/>
      <c r="FMI354" s="221"/>
      <c r="FMJ354" s="221"/>
      <c r="FMK354" s="221"/>
      <c r="FML354" s="221"/>
      <c r="FMM354" s="221"/>
      <c r="FMN354" s="221"/>
      <c r="FMO354" s="221"/>
      <c r="FMP354" s="221"/>
      <c r="FMQ354" s="221"/>
      <c r="FMR354" s="221"/>
      <c r="FMS354" s="221"/>
      <c r="FMT354" s="221"/>
      <c r="FMU354" s="221"/>
      <c r="FMV354" s="221"/>
      <c r="FMW354" s="221"/>
      <c r="FMX354" s="221"/>
      <c r="FMY354" s="221"/>
      <c r="FMZ354" s="221"/>
      <c r="FNA354" s="221"/>
      <c r="FNB354" s="221"/>
      <c r="FNC354" s="221"/>
      <c r="FND354" s="221"/>
      <c r="FNE354" s="221"/>
      <c r="FNF354" s="221"/>
      <c r="FNG354" s="221"/>
      <c r="FNH354" s="221"/>
      <c r="FNI354" s="221"/>
      <c r="FNJ354" s="221"/>
      <c r="FNK354" s="221"/>
      <c r="FNL354" s="221"/>
      <c r="FNM354" s="221"/>
      <c r="FNN354" s="221"/>
      <c r="FNO354" s="221"/>
      <c r="FNP354" s="221"/>
      <c r="FNQ354" s="221"/>
      <c r="FNR354" s="221"/>
      <c r="FNS354" s="221"/>
      <c r="FNT354" s="221"/>
      <c r="FNU354" s="221"/>
      <c r="FNV354" s="221"/>
      <c r="FNW354" s="221"/>
      <c r="FNX354" s="221"/>
      <c r="FNY354" s="221"/>
      <c r="FNZ354" s="221"/>
      <c r="FOA354" s="221"/>
      <c r="FOB354" s="221"/>
      <c r="FOC354" s="221"/>
      <c r="FOD354" s="221"/>
      <c r="FOE354" s="221"/>
      <c r="FOF354" s="221"/>
      <c r="FOG354" s="221"/>
      <c r="FOH354" s="221"/>
      <c r="FOI354" s="221"/>
      <c r="FOJ354" s="221"/>
      <c r="FOK354" s="221"/>
      <c r="FOL354" s="221"/>
      <c r="FOM354" s="221"/>
      <c r="FON354" s="221"/>
      <c r="FOO354" s="221"/>
      <c r="FOP354" s="221"/>
      <c r="FOQ354" s="221"/>
      <c r="FOR354" s="221"/>
      <c r="FOS354" s="221"/>
      <c r="FOT354" s="221"/>
      <c r="FOU354" s="221"/>
      <c r="FOV354" s="221"/>
      <c r="FOW354" s="221"/>
      <c r="FOX354" s="221"/>
      <c r="FOY354" s="221"/>
      <c r="FOZ354" s="221"/>
      <c r="FPA354" s="221"/>
      <c r="FPB354" s="221"/>
      <c r="FPC354" s="221"/>
      <c r="FPD354" s="221"/>
      <c r="FPE354" s="221"/>
      <c r="FPF354" s="221"/>
      <c r="FPG354" s="221"/>
      <c r="FPH354" s="221"/>
      <c r="FPI354" s="221"/>
      <c r="FPJ354" s="221"/>
      <c r="FPK354" s="221"/>
      <c r="FPL354" s="221"/>
      <c r="FPM354" s="221"/>
      <c r="FPN354" s="221"/>
      <c r="FPO354" s="221"/>
      <c r="FPP354" s="221"/>
      <c r="FPQ354" s="221"/>
      <c r="FPR354" s="221"/>
      <c r="FPS354" s="221"/>
      <c r="FPT354" s="221"/>
      <c r="FPU354" s="221"/>
      <c r="FPV354" s="221"/>
      <c r="FPW354" s="221"/>
      <c r="FPX354" s="221"/>
      <c r="FPY354" s="221"/>
      <c r="FPZ354" s="221"/>
      <c r="FQA354" s="221"/>
      <c r="FQB354" s="221"/>
      <c r="FQC354" s="221"/>
      <c r="FQD354" s="221"/>
      <c r="FQE354" s="221"/>
      <c r="FQF354" s="221"/>
      <c r="FQG354" s="221"/>
      <c r="FQH354" s="221"/>
      <c r="FQI354" s="221"/>
      <c r="FQJ354" s="221"/>
      <c r="FQK354" s="221"/>
      <c r="FQL354" s="221"/>
      <c r="FQM354" s="221"/>
      <c r="FQN354" s="221"/>
      <c r="FQO354" s="221"/>
      <c r="FQP354" s="221"/>
      <c r="FQQ354" s="221"/>
      <c r="FQR354" s="221"/>
      <c r="FQS354" s="221"/>
      <c r="FQT354" s="221"/>
      <c r="FQU354" s="221"/>
      <c r="FQV354" s="221"/>
      <c r="FQW354" s="221"/>
      <c r="FQX354" s="221"/>
      <c r="FQY354" s="221"/>
      <c r="FQZ354" s="221"/>
      <c r="FRA354" s="221"/>
      <c r="FRB354" s="221"/>
      <c r="FRC354" s="221"/>
      <c r="FRD354" s="221"/>
      <c r="FRE354" s="221"/>
      <c r="FRF354" s="221"/>
      <c r="FRG354" s="221"/>
      <c r="FRH354" s="221"/>
      <c r="FRI354" s="221"/>
      <c r="FRJ354" s="221"/>
      <c r="FRK354" s="221"/>
      <c r="FRL354" s="221"/>
      <c r="FRM354" s="221"/>
      <c r="FRN354" s="221"/>
      <c r="FRO354" s="221"/>
      <c r="FRP354" s="221"/>
      <c r="FRQ354" s="221"/>
      <c r="FRR354" s="221"/>
      <c r="FRS354" s="221"/>
      <c r="FRT354" s="221"/>
      <c r="FRU354" s="221"/>
      <c r="FRV354" s="221"/>
      <c r="FRW354" s="221"/>
      <c r="FRX354" s="221"/>
      <c r="FRY354" s="221"/>
      <c r="FRZ354" s="221"/>
      <c r="FSA354" s="221"/>
      <c r="FSB354" s="221"/>
      <c r="FSC354" s="221"/>
      <c r="FSD354" s="221"/>
      <c r="FSE354" s="221"/>
      <c r="FSF354" s="221"/>
      <c r="FSG354" s="221"/>
      <c r="FSH354" s="221"/>
      <c r="FSI354" s="221"/>
      <c r="FSJ354" s="221"/>
      <c r="FSK354" s="221"/>
      <c r="FSL354" s="221"/>
      <c r="FSM354" s="221"/>
      <c r="FSN354" s="221"/>
      <c r="FSO354" s="221"/>
      <c r="FSP354" s="221"/>
      <c r="FSQ354" s="221"/>
      <c r="FSR354" s="221"/>
      <c r="FSS354" s="221"/>
      <c r="FST354" s="221"/>
      <c r="FSU354" s="221"/>
      <c r="FSV354" s="221"/>
      <c r="FSW354" s="221"/>
      <c r="FSX354" s="221"/>
      <c r="FSY354" s="221"/>
      <c r="FSZ354" s="221"/>
      <c r="FTA354" s="221"/>
      <c r="FTB354" s="221"/>
      <c r="FTC354" s="221"/>
      <c r="FTD354" s="221"/>
      <c r="FTE354" s="221"/>
      <c r="FTF354" s="221"/>
      <c r="FTG354" s="221"/>
      <c r="FTH354" s="221"/>
      <c r="FTI354" s="221"/>
      <c r="FTJ354" s="221"/>
      <c r="FTK354" s="221"/>
      <c r="FTL354" s="221"/>
      <c r="FTM354" s="221"/>
      <c r="FTN354" s="221"/>
      <c r="FTO354" s="221"/>
      <c r="FTP354" s="221"/>
      <c r="FTQ354" s="221"/>
      <c r="FTR354" s="221"/>
      <c r="FTS354" s="221"/>
      <c r="FTT354" s="221"/>
      <c r="FTU354" s="221"/>
      <c r="FTV354" s="221"/>
      <c r="FTW354" s="221"/>
      <c r="FTX354" s="221"/>
      <c r="FTY354" s="221"/>
      <c r="FTZ354" s="221"/>
      <c r="FUA354" s="221"/>
      <c r="FUB354" s="221"/>
      <c r="FUC354" s="221"/>
      <c r="FUD354" s="221"/>
      <c r="FUE354" s="221"/>
      <c r="FUF354" s="221"/>
      <c r="FUG354" s="221"/>
      <c r="FUH354" s="221"/>
      <c r="FUI354" s="221"/>
      <c r="FUJ354" s="221"/>
      <c r="FUK354" s="221"/>
      <c r="FUL354" s="221"/>
      <c r="FUM354" s="221"/>
      <c r="FUN354" s="221"/>
      <c r="FUO354" s="221"/>
      <c r="FUP354" s="221"/>
      <c r="FUQ354" s="221"/>
      <c r="FUR354" s="221"/>
      <c r="FUS354" s="221"/>
      <c r="FUT354" s="221"/>
      <c r="FUU354" s="221"/>
      <c r="FUV354" s="221"/>
      <c r="FUW354" s="221"/>
      <c r="FUX354" s="221"/>
      <c r="FUY354" s="221"/>
      <c r="FUZ354" s="221"/>
      <c r="FVA354" s="221"/>
      <c r="FVB354" s="221"/>
      <c r="FVC354" s="221"/>
      <c r="FVD354" s="221"/>
      <c r="FVE354" s="221"/>
      <c r="FVF354" s="221"/>
      <c r="FVG354" s="221"/>
      <c r="FVH354" s="221"/>
      <c r="FVI354" s="221"/>
      <c r="FVJ354" s="221"/>
      <c r="FVK354" s="221"/>
      <c r="FVL354" s="221"/>
      <c r="FVM354" s="221"/>
      <c r="FVN354" s="221"/>
      <c r="FVO354" s="221"/>
      <c r="FVP354" s="221"/>
      <c r="FVQ354" s="221"/>
      <c r="FVR354" s="221"/>
      <c r="FVS354" s="221"/>
      <c r="FVT354" s="221"/>
      <c r="FVU354" s="221"/>
      <c r="FVV354" s="221"/>
      <c r="FVW354" s="221"/>
      <c r="FVX354" s="221"/>
      <c r="FVY354" s="221"/>
      <c r="FVZ354" s="221"/>
      <c r="FWA354" s="221"/>
      <c r="FWB354" s="221"/>
      <c r="FWC354" s="221"/>
      <c r="FWD354" s="221"/>
      <c r="FWE354" s="221"/>
      <c r="FWF354" s="221"/>
      <c r="FWG354" s="221"/>
      <c r="FWH354" s="221"/>
      <c r="FWI354" s="221"/>
      <c r="FWJ354" s="221"/>
      <c r="FWK354" s="221"/>
      <c r="FWL354" s="221"/>
      <c r="FWM354" s="221"/>
      <c r="FWN354" s="221"/>
      <c r="FWO354" s="221"/>
      <c r="FWP354" s="221"/>
      <c r="FWQ354" s="221"/>
      <c r="FWR354" s="221"/>
      <c r="FWS354" s="221"/>
      <c r="FWT354" s="221"/>
      <c r="FWU354" s="221"/>
      <c r="FWV354" s="221"/>
      <c r="FWW354" s="221"/>
      <c r="FWX354" s="221"/>
      <c r="FWY354" s="221"/>
      <c r="FWZ354" s="221"/>
      <c r="FXA354" s="221"/>
      <c r="FXB354" s="221"/>
      <c r="FXC354" s="221"/>
      <c r="FXD354" s="221"/>
      <c r="FXE354" s="221"/>
      <c r="FXF354" s="221"/>
      <c r="FXG354" s="221"/>
      <c r="FXH354" s="221"/>
      <c r="FXI354" s="221"/>
      <c r="FXJ354" s="221"/>
      <c r="FXK354" s="221"/>
      <c r="FXL354" s="221"/>
      <c r="FXM354" s="221"/>
      <c r="FXN354" s="221"/>
      <c r="FXO354" s="221"/>
      <c r="FXP354" s="221"/>
      <c r="FXQ354" s="221"/>
      <c r="FXR354" s="221"/>
      <c r="FXS354" s="221"/>
      <c r="FXT354" s="221"/>
      <c r="FXU354" s="221"/>
      <c r="FXV354" s="221"/>
      <c r="FXW354" s="221"/>
      <c r="FXX354" s="221"/>
      <c r="FXY354" s="221"/>
      <c r="FXZ354" s="221"/>
      <c r="FYA354" s="221"/>
      <c r="FYB354" s="221"/>
      <c r="FYC354" s="221"/>
      <c r="FYD354" s="221"/>
      <c r="FYE354" s="221"/>
      <c r="FYF354" s="221"/>
      <c r="FYG354" s="221"/>
      <c r="FYH354" s="221"/>
      <c r="FYI354" s="221"/>
      <c r="FYJ354" s="221"/>
      <c r="FYK354" s="221"/>
      <c r="FYL354" s="221"/>
      <c r="FYM354" s="221"/>
      <c r="FYN354" s="221"/>
      <c r="FYO354" s="221"/>
      <c r="FYP354" s="221"/>
      <c r="FYQ354" s="221"/>
      <c r="FYR354" s="221"/>
      <c r="FYS354" s="221"/>
      <c r="FYT354" s="221"/>
      <c r="FYU354" s="221"/>
      <c r="FYV354" s="221"/>
      <c r="FYW354" s="221"/>
      <c r="FYX354" s="221"/>
      <c r="FYY354" s="221"/>
      <c r="FYZ354" s="221"/>
      <c r="FZA354" s="221"/>
      <c r="FZB354" s="221"/>
      <c r="FZC354" s="221"/>
      <c r="FZD354" s="221"/>
      <c r="FZE354" s="221"/>
      <c r="FZF354" s="221"/>
      <c r="FZG354" s="221"/>
      <c r="FZH354" s="221"/>
      <c r="FZI354" s="221"/>
      <c r="FZJ354" s="221"/>
      <c r="FZK354" s="221"/>
      <c r="FZL354" s="221"/>
      <c r="FZM354" s="221"/>
      <c r="FZN354" s="221"/>
      <c r="FZO354" s="221"/>
      <c r="FZP354" s="221"/>
      <c r="FZQ354" s="221"/>
      <c r="FZR354" s="221"/>
      <c r="FZS354" s="221"/>
      <c r="FZT354" s="221"/>
      <c r="FZU354" s="221"/>
      <c r="FZV354" s="221"/>
      <c r="FZW354" s="221"/>
      <c r="FZX354" s="221"/>
      <c r="FZY354" s="221"/>
      <c r="FZZ354" s="221"/>
      <c r="GAA354" s="221"/>
      <c r="GAB354" s="221"/>
      <c r="GAC354" s="221"/>
      <c r="GAD354" s="221"/>
      <c r="GAE354" s="221"/>
      <c r="GAF354" s="221"/>
      <c r="GAG354" s="221"/>
      <c r="GAH354" s="221"/>
      <c r="GAI354" s="221"/>
      <c r="GAJ354" s="221"/>
      <c r="GAK354" s="221"/>
      <c r="GAL354" s="221"/>
      <c r="GAM354" s="221"/>
      <c r="GAN354" s="221"/>
      <c r="GAO354" s="221"/>
      <c r="GAP354" s="221"/>
      <c r="GAQ354" s="221"/>
      <c r="GAR354" s="221"/>
      <c r="GAS354" s="221"/>
      <c r="GAT354" s="221"/>
      <c r="GAU354" s="221"/>
      <c r="GAV354" s="221"/>
      <c r="GAW354" s="221"/>
      <c r="GAX354" s="221"/>
      <c r="GAY354" s="221"/>
      <c r="GAZ354" s="221"/>
      <c r="GBA354" s="221"/>
      <c r="GBB354" s="221"/>
      <c r="GBC354" s="221"/>
      <c r="GBD354" s="221"/>
      <c r="GBE354" s="221"/>
      <c r="GBF354" s="221"/>
      <c r="GBG354" s="221"/>
      <c r="GBH354" s="221"/>
      <c r="GBI354" s="221"/>
      <c r="GBJ354" s="221"/>
      <c r="GBK354" s="221"/>
      <c r="GBL354" s="221"/>
      <c r="GBM354" s="221"/>
      <c r="GBN354" s="221"/>
      <c r="GBO354" s="221"/>
      <c r="GBP354" s="221"/>
      <c r="GBQ354" s="221"/>
      <c r="GBR354" s="221"/>
      <c r="GBS354" s="221"/>
      <c r="GBT354" s="221"/>
      <c r="GBU354" s="221"/>
      <c r="GBV354" s="221"/>
      <c r="GBW354" s="221"/>
      <c r="GBX354" s="221"/>
      <c r="GBY354" s="221"/>
      <c r="GBZ354" s="221"/>
      <c r="GCA354" s="221"/>
      <c r="GCB354" s="221"/>
      <c r="GCC354" s="221"/>
      <c r="GCD354" s="221"/>
      <c r="GCE354" s="221"/>
      <c r="GCF354" s="221"/>
      <c r="GCG354" s="221"/>
      <c r="GCH354" s="221"/>
      <c r="GCI354" s="221"/>
      <c r="GCJ354" s="221"/>
      <c r="GCK354" s="221"/>
      <c r="GCL354" s="221"/>
      <c r="GCM354" s="221"/>
      <c r="GCN354" s="221"/>
      <c r="GCO354" s="221"/>
      <c r="GCP354" s="221"/>
      <c r="GCQ354" s="221"/>
      <c r="GCR354" s="221"/>
      <c r="GCS354" s="221"/>
      <c r="GCT354" s="221"/>
      <c r="GCU354" s="221"/>
      <c r="GCV354" s="221"/>
      <c r="GCW354" s="221"/>
      <c r="GCX354" s="221"/>
      <c r="GCY354" s="221"/>
      <c r="GCZ354" s="221"/>
      <c r="GDA354" s="221"/>
      <c r="GDB354" s="221"/>
      <c r="GDC354" s="221"/>
      <c r="GDD354" s="221"/>
      <c r="GDE354" s="221"/>
      <c r="GDF354" s="221"/>
      <c r="GDG354" s="221"/>
      <c r="GDH354" s="221"/>
      <c r="GDI354" s="221"/>
      <c r="GDJ354" s="221"/>
      <c r="GDK354" s="221"/>
      <c r="GDL354" s="221"/>
      <c r="GDM354" s="221"/>
      <c r="GDN354" s="221"/>
      <c r="GDO354" s="221"/>
      <c r="GDP354" s="221"/>
      <c r="GDQ354" s="221"/>
      <c r="GDR354" s="221"/>
      <c r="GDS354" s="221"/>
      <c r="GDT354" s="221"/>
      <c r="GDU354" s="221"/>
      <c r="GDV354" s="221"/>
      <c r="GDW354" s="221"/>
      <c r="GDX354" s="221"/>
      <c r="GDY354" s="221"/>
      <c r="GDZ354" s="221"/>
      <c r="GEA354" s="221"/>
      <c r="GEB354" s="221"/>
      <c r="GEC354" s="221"/>
      <c r="GED354" s="221"/>
      <c r="GEE354" s="221"/>
      <c r="GEF354" s="221"/>
      <c r="GEG354" s="221"/>
      <c r="GEH354" s="221"/>
      <c r="GEI354" s="221"/>
      <c r="GEJ354" s="221"/>
      <c r="GEK354" s="221"/>
      <c r="GEL354" s="221"/>
      <c r="GEM354" s="221"/>
      <c r="GEN354" s="221"/>
      <c r="GEO354" s="221"/>
      <c r="GEP354" s="221"/>
      <c r="GEQ354" s="221"/>
      <c r="GER354" s="221"/>
      <c r="GES354" s="221"/>
      <c r="GET354" s="221"/>
      <c r="GEU354" s="221"/>
      <c r="GEV354" s="221"/>
      <c r="GEW354" s="221"/>
      <c r="GEX354" s="221"/>
      <c r="GEY354" s="221"/>
      <c r="GEZ354" s="221"/>
      <c r="GFA354" s="221"/>
      <c r="GFB354" s="221"/>
      <c r="GFC354" s="221"/>
      <c r="GFD354" s="221"/>
      <c r="GFE354" s="221"/>
      <c r="GFF354" s="221"/>
      <c r="GFG354" s="221"/>
      <c r="GFH354" s="221"/>
      <c r="GFI354" s="221"/>
      <c r="GFJ354" s="221"/>
      <c r="GFK354" s="221"/>
      <c r="GFL354" s="221"/>
      <c r="GFM354" s="221"/>
      <c r="GFN354" s="221"/>
      <c r="GFO354" s="221"/>
      <c r="GFP354" s="221"/>
      <c r="GFQ354" s="221"/>
      <c r="GFR354" s="221"/>
      <c r="GFS354" s="221"/>
      <c r="GFT354" s="221"/>
      <c r="GFU354" s="221"/>
      <c r="GFV354" s="221"/>
      <c r="GFW354" s="221"/>
      <c r="GFX354" s="221"/>
      <c r="GFY354" s="221"/>
      <c r="GFZ354" s="221"/>
      <c r="GGA354" s="221"/>
      <c r="GGB354" s="221"/>
      <c r="GGC354" s="221"/>
      <c r="GGD354" s="221"/>
      <c r="GGE354" s="221"/>
      <c r="GGF354" s="221"/>
      <c r="GGG354" s="221"/>
      <c r="GGH354" s="221"/>
      <c r="GGI354" s="221"/>
      <c r="GGJ354" s="221"/>
      <c r="GGK354" s="221"/>
      <c r="GGL354" s="221"/>
      <c r="GGM354" s="221"/>
      <c r="GGN354" s="221"/>
      <c r="GGO354" s="221"/>
      <c r="GGP354" s="221"/>
      <c r="GGQ354" s="221"/>
      <c r="GGR354" s="221"/>
      <c r="GGS354" s="221"/>
      <c r="GGT354" s="221"/>
      <c r="GGU354" s="221"/>
      <c r="GGV354" s="221"/>
      <c r="GGW354" s="221"/>
      <c r="GGX354" s="221"/>
      <c r="GGY354" s="221"/>
      <c r="GGZ354" s="221"/>
      <c r="GHA354" s="221"/>
      <c r="GHB354" s="221"/>
      <c r="GHC354" s="221"/>
      <c r="GHD354" s="221"/>
      <c r="GHE354" s="221"/>
      <c r="GHF354" s="221"/>
      <c r="GHG354" s="221"/>
      <c r="GHH354" s="221"/>
      <c r="GHI354" s="221"/>
      <c r="GHJ354" s="221"/>
      <c r="GHK354" s="221"/>
      <c r="GHL354" s="221"/>
      <c r="GHM354" s="221"/>
      <c r="GHN354" s="221"/>
      <c r="GHO354" s="221"/>
      <c r="GHP354" s="221"/>
      <c r="GHQ354" s="221"/>
      <c r="GHR354" s="221"/>
      <c r="GHS354" s="221"/>
      <c r="GHT354" s="221"/>
      <c r="GHU354" s="221"/>
      <c r="GHV354" s="221"/>
      <c r="GHW354" s="221"/>
      <c r="GHX354" s="221"/>
      <c r="GHY354" s="221"/>
      <c r="GHZ354" s="221"/>
      <c r="GIA354" s="221"/>
      <c r="GIB354" s="221"/>
      <c r="GIC354" s="221"/>
      <c r="GID354" s="221"/>
      <c r="GIE354" s="221"/>
      <c r="GIF354" s="221"/>
      <c r="GIG354" s="221"/>
      <c r="GIH354" s="221"/>
      <c r="GII354" s="221"/>
      <c r="GIJ354" s="221"/>
      <c r="GIK354" s="221"/>
      <c r="GIL354" s="221"/>
      <c r="GIM354" s="221"/>
      <c r="GIN354" s="221"/>
      <c r="GIO354" s="221"/>
      <c r="GIP354" s="221"/>
      <c r="GIQ354" s="221"/>
      <c r="GIR354" s="221"/>
      <c r="GIS354" s="221"/>
      <c r="GIT354" s="221"/>
      <c r="GIU354" s="221"/>
      <c r="GIV354" s="221"/>
      <c r="GIW354" s="221"/>
      <c r="GIX354" s="221"/>
      <c r="GIY354" s="221"/>
      <c r="GIZ354" s="221"/>
      <c r="GJA354" s="221"/>
      <c r="GJB354" s="221"/>
      <c r="GJC354" s="221"/>
      <c r="GJD354" s="221"/>
      <c r="GJE354" s="221"/>
      <c r="GJF354" s="221"/>
      <c r="GJG354" s="221"/>
      <c r="GJH354" s="221"/>
      <c r="GJI354" s="221"/>
      <c r="GJJ354" s="221"/>
      <c r="GJK354" s="221"/>
      <c r="GJL354" s="221"/>
      <c r="GJM354" s="221"/>
      <c r="GJN354" s="221"/>
      <c r="GJO354" s="221"/>
      <c r="GJP354" s="221"/>
      <c r="GJQ354" s="221"/>
      <c r="GJR354" s="221"/>
      <c r="GJS354" s="221"/>
      <c r="GJT354" s="221"/>
      <c r="GJU354" s="221"/>
      <c r="GJV354" s="221"/>
      <c r="GJW354" s="221"/>
      <c r="GJX354" s="221"/>
      <c r="GJY354" s="221"/>
      <c r="GJZ354" s="221"/>
      <c r="GKA354" s="221"/>
      <c r="GKB354" s="221"/>
      <c r="GKC354" s="221"/>
      <c r="GKD354" s="221"/>
      <c r="GKE354" s="221"/>
      <c r="GKF354" s="221"/>
      <c r="GKG354" s="221"/>
      <c r="GKH354" s="221"/>
      <c r="GKI354" s="221"/>
      <c r="GKJ354" s="221"/>
      <c r="GKK354" s="221"/>
      <c r="GKL354" s="221"/>
      <c r="GKM354" s="221"/>
      <c r="GKN354" s="221"/>
      <c r="GKO354" s="221"/>
      <c r="GKP354" s="221"/>
      <c r="GKQ354" s="221"/>
      <c r="GKR354" s="221"/>
      <c r="GKS354" s="221"/>
      <c r="GKT354" s="221"/>
      <c r="GKU354" s="221"/>
      <c r="GKV354" s="221"/>
      <c r="GKW354" s="221"/>
      <c r="GKX354" s="221"/>
      <c r="GKY354" s="221"/>
      <c r="GKZ354" s="221"/>
      <c r="GLA354" s="221"/>
      <c r="GLB354" s="221"/>
      <c r="GLC354" s="221"/>
      <c r="GLD354" s="221"/>
      <c r="GLE354" s="221"/>
      <c r="GLF354" s="221"/>
      <c r="GLG354" s="221"/>
      <c r="GLH354" s="221"/>
      <c r="GLI354" s="221"/>
      <c r="GLJ354" s="221"/>
      <c r="GLK354" s="221"/>
      <c r="GLL354" s="221"/>
      <c r="GLM354" s="221"/>
      <c r="GLN354" s="221"/>
      <c r="GLO354" s="221"/>
      <c r="GLP354" s="221"/>
      <c r="GLQ354" s="221"/>
      <c r="GLR354" s="221"/>
      <c r="GLS354" s="221"/>
      <c r="GLT354" s="221"/>
      <c r="GLU354" s="221"/>
      <c r="GLV354" s="221"/>
      <c r="GLW354" s="221"/>
      <c r="GLX354" s="221"/>
      <c r="GLY354" s="221"/>
      <c r="GLZ354" s="221"/>
      <c r="GMA354" s="221"/>
      <c r="GMB354" s="221"/>
      <c r="GMC354" s="221"/>
      <c r="GMD354" s="221"/>
      <c r="GME354" s="221"/>
      <c r="GMF354" s="221"/>
      <c r="GMG354" s="221"/>
      <c r="GMH354" s="221"/>
      <c r="GMI354" s="221"/>
      <c r="GMJ354" s="221"/>
      <c r="GMK354" s="221"/>
      <c r="GML354" s="221"/>
      <c r="GMM354" s="221"/>
      <c r="GMN354" s="221"/>
      <c r="GMO354" s="221"/>
      <c r="GMP354" s="221"/>
      <c r="GMQ354" s="221"/>
      <c r="GMR354" s="221"/>
      <c r="GMS354" s="221"/>
      <c r="GMT354" s="221"/>
      <c r="GMU354" s="221"/>
      <c r="GMV354" s="221"/>
      <c r="GMW354" s="221"/>
      <c r="GMX354" s="221"/>
      <c r="GMY354" s="221"/>
      <c r="GMZ354" s="221"/>
      <c r="GNA354" s="221"/>
      <c r="GNB354" s="221"/>
      <c r="GNC354" s="221"/>
      <c r="GND354" s="221"/>
      <c r="GNE354" s="221"/>
      <c r="GNF354" s="221"/>
      <c r="GNG354" s="221"/>
      <c r="GNH354" s="221"/>
      <c r="GNI354" s="221"/>
      <c r="GNJ354" s="221"/>
      <c r="GNK354" s="221"/>
      <c r="GNL354" s="221"/>
      <c r="GNM354" s="221"/>
      <c r="GNN354" s="221"/>
      <c r="GNO354" s="221"/>
      <c r="GNP354" s="221"/>
      <c r="GNQ354" s="221"/>
      <c r="GNR354" s="221"/>
      <c r="GNS354" s="221"/>
      <c r="GNT354" s="221"/>
      <c r="GNU354" s="221"/>
      <c r="GNV354" s="221"/>
      <c r="GNW354" s="221"/>
      <c r="GNX354" s="221"/>
      <c r="GNY354" s="221"/>
      <c r="GNZ354" s="221"/>
      <c r="GOA354" s="221"/>
      <c r="GOB354" s="221"/>
      <c r="GOC354" s="221"/>
      <c r="GOD354" s="221"/>
      <c r="GOE354" s="221"/>
      <c r="GOF354" s="221"/>
      <c r="GOG354" s="221"/>
      <c r="GOH354" s="221"/>
      <c r="GOI354" s="221"/>
      <c r="GOJ354" s="221"/>
      <c r="GOK354" s="221"/>
      <c r="GOL354" s="221"/>
      <c r="GOM354" s="221"/>
      <c r="GON354" s="221"/>
      <c r="GOO354" s="221"/>
      <c r="GOP354" s="221"/>
      <c r="GOQ354" s="221"/>
      <c r="GOR354" s="221"/>
      <c r="GOS354" s="221"/>
      <c r="GOT354" s="221"/>
      <c r="GOU354" s="221"/>
      <c r="GOV354" s="221"/>
      <c r="GOW354" s="221"/>
      <c r="GOX354" s="221"/>
      <c r="GOY354" s="221"/>
      <c r="GOZ354" s="221"/>
      <c r="GPA354" s="221"/>
      <c r="GPB354" s="221"/>
      <c r="GPC354" s="221"/>
      <c r="GPD354" s="221"/>
      <c r="GPE354" s="221"/>
      <c r="GPF354" s="221"/>
      <c r="GPG354" s="221"/>
      <c r="GPH354" s="221"/>
      <c r="GPI354" s="221"/>
      <c r="GPJ354" s="221"/>
      <c r="GPK354" s="221"/>
      <c r="GPL354" s="221"/>
      <c r="GPM354" s="221"/>
      <c r="GPN354" s="221"/>
      <c r="GPO354" s="221"/>
      <c r="GPP354" s="221"/>
      <c r="GPQ354" s="221"/>
      <c r="GPR354" s="221"/>
      <c r="GPS354" s="221"/>
      <c r="GPT354" s="221"/>
      <c r="GPU354" s="221"/>
      <c r="GPV354" s="221"/>
      <c r="GPW354" s="221"/>
      <c r="GPX354" s="221"/>
      <c r="GPY354" s="221"/>
      <c r="GPZ354" s="221"/>
      <c r="GQA354" s="221"/>
      <c r="GQB354" s="221"/>
      <c r="GQC354" s="221"/>
      <c r="GQD354" s="221"/>
      <c r="GQE354" s="221"/>
      <c r="GQF354" s="221"/>
      <c r="GQG354" s="221"/>
      <c r="GQH354" s="221"/>
      <c r="GQI354" s="221"/>
      <c r="GQJ354" s="221"/>
      <c r="GQK354" s="221"/>
      <c r="GQL354" s="221"/>
      <c r="GQM354" s="221"/>
      <c r="GQN354" s="221"/>
      <c r="GQO354" s="221"/>
      <c r="GQP354" s="221"/>
      <c r="GQQ354" s="221"/>
      <c r="GQR354" s="221"/>
      <c r="GQS354" s="221"/>
      <c r="GQT354" s="221"/>
      <c r="GQU354" s="221"/>
      <c r="GQV354" s="221"/>
      <c r="GQW354" s="221"/>
      <c r="GQX354" s="221"/>
      <c r="GQY354" s="221"/>
      <c r="GQZ354" s="221"/>
      <c r="GRA354" s="221"/>
      <c r="GRB354" s="221"/>
      <c r="GRC354" s="221"/>
      <c r="GRD354" s="221"/>
      <c r="GRE354" s="221"/>
      <c r="GRF354" s="221"/>
      <c r="GRG354" s="221"/>
      <c r="GRH354" s="221"/>
      <c r="GRI354" s="221"/>
      <c r="GRJ354" s="221"/>
      <c r="GRK354" s="221"/>
      <c r="GRL354" s="221"/>
      <c r="GRM354" s="221"/>
      <c r="GRN354" s="221"/>
      <c r="GRO354" s="221"/>
      <c r="GRP354" s="221"/>
      <c r="GRQ354" s="221"/>
      <c r="GRR354" s="221"/>
      <c r="GRS354" s="221"/>
      <c r="GRT354" s="221"/>
      <c r="GRU354" s="221"/>
      <c r="GRV354" s="221"/>
      <c r="GRW354" s="221"/>
      <c r="GRX354" s="221"/>
      <c r="GRY354" s="221"/>
      <c r="GRZ354" s="221"/>
      <c r="GSA354" s="221"/>
      <c r="GSB354" s="221"/>
      <c r="GSC354" s="221"/>
      <c r="GSD354" s="221"/>
      <c r="GSE354" s="221"/>
      <c r="GSF354" s="221"/>
      <c r="GSG354" s="221"/>
      <c r="GSH354" s="221"/>
      <c r="GSI354" s="221"/>
      <c r="GSJ354" s="221"/>
      <c r="GSK354" s="221"/>
      <c r="GSL354" s="221"/>
      <c r="GSM354" s="221"/>
      <c r="GSN354" s="221"/>
      <c r="GSO354" s="221"/>
      <c r="GSP354" s="221"/>
      <c r="GSQ354" s="221"/>
      <c r="GSR354" s="221"/>
      <c r="GSS354" s="221"/>
      <c r="GST354" s="221"/>
      <c r="GSU354" s="221"/>
      <c r="GSV354" s="221"/>
      <c r="GSW354" s="221"/>
      <c r="GSX354" s="221"/>
      <c r="GSY354" s="221"/>
      <c r="GSZ354" s="221"/>
      <c r="GTA354" s="221"/>
      <c r="GTB354" s="221"/>
      <c r="GTC354" s="221"/>
      <c r="GTD354" s="221"/>
      <c r="GTE354" s="221"/>
      <c r="GTF354" s="221"/>
      <c r="GTG354" s="221"/>
      <c r="GTH354" s="221"/>
      <c r="GTI354" s="221"/>
      <c r="GTJ354" s="221"/>
      <c r="GTK354" s="221"/>
      <c r="GTL354" s="221"/>
      <c r="GTM354" s="221"/>
      <c r="GTN354" s="221"/>
      <c r="GTO354" s="221"/>
      <c r="GTP354" s="221"/>
      <c r="GTQ354" s="221"/>
      <c r="GTR354" s="221"/>
      <c r="GTS354" s="221"/>
      <c r="GTT354" s="221"/>
      <c r="GTU354" s="221"/>
      <c r="GTV354" s="221"/>
      <c r="GTW354" s="221"/>
      <c r="GTX354" s="221"/>
      <c r="GTY354" s="221"/>
      <c r="GTZ354" s="221"/>
      <c r="GUA354" s="221"/>
      <c r="GUB354" s="221"/>
      <c r="GUC354" s="221"/>
      <c r="GUD354" s="221"/>
      <c r="GUE354" s="221"/>
      <c r="GUF354" s="221"/>
      <c r="GUG354" s="221"/>
      <c r="GUH354" s="221"/>
      <c r="GUI354" s="221"/>
      <c r="GUJ354" s="221"/>
      <c r="GUK354" s="221"/>
      <c r="GUL354" s="221"/>
      <c r="GUM354" s="221"/>
      <c r="GUN354" s="221"/>
      <c r="GUO354" s="221"/>
      <c r="GUP354" s="221"/>
      <c r="GUQ354" s="221"/>
      <c r="GUR354" s="221"/>
      <c r="GUS354" s="221"/>
      <c r="GUT354" s="221"/>
      <c r="GUU354" s="221"/>
      <c r="GUV354" s="221"/>
      <c r="GUW354" s="221"/>
      <c r="GUX354" s="221"/>
      <c r="GUY354" s="221"/>
      <c r="GUZ354" s="221"/>
      <c r="GVA354" s="221"/>
      <c r="GVB354" s="221"/>
      <c r="GVC354" s="221"/>
      <c r="GVD354" s="221"/>
      <c r="GVE354" s="221"/>
      <c r="GVF354" s="221"/>
      <c r="GVG354" s="221"/>
      <c r="GVH354" s="221"/>
      <c r="GVI354" s="221"/>
      <c r="GVJ354" s="221"/>
      <c r="GVK354" s="221"/>
      <c r="GVL354" s="221"/>
      <c r="GVM354" s="221"/>
      <c r="GVN354" s="221"/>
      <c r="GVO354" s="221"/>
      <c r="GVP354" s="221"/>
      <c r="GVQ354" s="221"/>
      <c r="GVR354" s="221"/>
      <c r="GVS354" s="221"/>
      <c r="GVT354" s="221"/>
      <c r="GVU354" s="221"/>
      <c r="GVV354" s="221"/>
      <c r="GVW354" s="221"/>
      <c r="GVX354" s="221"/>
      <c r="GVY354" s="221"/>
      <c r="GVZ354" s="221"/>
      <c r="GWA354" s="221"/>
      <c r="GWB354" s="221"/>
      <c r="GWC354" s="221"/>
      <c r="GWD354" s="221"/>
      <c r="GWE354" s="221"/>
      <c r="GWF354" s="221"/>
      <c r="GWG354" s="221"/>
      <c r="GWH354" s="221"/>
      <c r="GWI354" s="221"/>
      <c r="GWJ354" s="221"/>
      <c r="GWK354" s="221"/>
      <c r="GWL354" s="221"/>
      <c r="GWM354" s="221"/>
      <c r="GWN354" s="221"/>
      <c r="GWO354" s="221"/>
      <c r="GWP354" s="221"/>
      <c r="GWQ354" s="221"/>
      <c r="GWR354" s="221"/>
      <c r="GWS354" s="221"/>
      <c r="GWT354" s="221"/>
      <c r="GWU354" s="221"/>
      <c r="GWV354" s="221"/>
      <c r="GWW354" s="221"/>
      <c r="GWX354" s="221"/>
      <c r="GWY354" s="221"/>
      <c r="GWZ354" s="221"/>
      <c r="GXA354" s="221"/>
      <c r="GXB354" s="221"/>
      <c r="GXC354" s="221"/>
      <c r="GXD354" s="221"/>
      <c r="GXE354" s="221"/>
      <c r="GXF354" s="221"/>
      <c r="GXG354" s="221"/>
      <c r="GXH354" s="221"/>
      <c r="GXI354" s="221"/>
      <c r="GXJ354" s="221"/>
      <c r="GXK354" s="221"/>
      <c r="GXL354" s="221"/>
      <c r="GXM354" s="221"/>
      <c r="GXN354" s="221"/>
      <c r="GXO354" s="221"/>
      <c r="GXP354" s="221"/>
      <c r="GXQ354" s="221"/>
      <c r="GXR354" s="221"/>
      <c r="GXS354" s="221"/>
      <c r="GXT354" s="221"/>
      <c r="GXU354" s="221"/>
      <c r="GXV354" s="221"/>
      <c r="GXW354" s="221"/>
      <c r="GXX354" s="221"/>
      <c r="GXY354" s="221"/>
      <c r="GXZ354" s="221"/>
      <c r="GYA354" s="221"/>
      <c r="GYB354" s="221"/>
      <c r="GYC354" s="221"/>
      <c r="GYD354" s="221"/>
      <c r="GYE354" s="221"/>
      <c r="GYF354" s="221"/>
      <c r="GYG354" s="221"/>
      <c r="GYH354" s="221"/>
      <c r="GYI354" s="221"/>
      <c r="GYJ354" s="221"/>
      <c r="GYK354" s="221"/>
      <c r="GYL354" s="221"/>
      <c r="GYM354" s="221"/>
      <c r="GYN354" s="221"/>
      <c r="GYO354" s="221"/>
      <c r="GYP354" s="221"/>
      <c r="GYQ354" s="221"/>
      <c r="GYR354" s="221"/>
      <c r="GYS354" s="221"/>
      <c r="GYT354" s="221"/>
      <c r="GYU354" s="221"/>
      <c r="GYV354" s="221"/>
      <c r="GYW354" s="221"/>
      <c r="GYX354" s="221"/>
      <c r="GYY354" s="221"/>
      <c r="GYZ354" s="221"/>
      <c r="GZA354" s="221"/>
      <c r="GZB354" s="221"/>
      <c r="GZC354" s="221"/>
      <c r="GZD354" s="221"/>
      <c r="GZE354" s="221"/>
      <c r="GZF354" s="221"/>
      <c r="GZG354" s="221"/>
      <c r="GZH354" s="221"/>
      <c r="GZI354" s="221"/>
      <c r="GZJ354" s="221"/>
      <c r="GZK354" s="221"/>
      <c r="GZL354" s="221"/>
      <c r="GZM354" s="221"/>
      <c r="GZN354" s="221"/>
      <c r="GZO354" s="221"/>
      <c r="GZP354" s="221"/>
      <c r="GZQ354" s="221"/>
      <c r="GZR354" s="221"/>
      <c r="GZS354" s="221"/>
      <c r="GZT354" s="221"/>
      <c r="GZU354" s="221"/>
      <c r="GZV354" s="221"/>
      <c r="GZW354" s="221"/>
      <c r="GZX354" s="221"/>
      <c r="GZY354" s="221"/>
      <c r="GZZ354" s="221"/>
      <c r="HAA354" s="221"/>
      <c r="HAB354" s="221"/>
      <c r="HAC354" s="221"/>
      <c r="HAD354" s="221"/>
      <c r="HAE354" s="221"/>
      <c r="HAF354" s="221"/>
      <c r="HAG354" s="221"/>
      <c r="HAH354" s="221"/>
      <c r="HAI354" s="221"/>
      <c r="HAJ354" s="221"/>
      <c r="HAK354" s="221"/>
      <c r="HAL354" s="221"/>
      <c r="HAM354" s="221"/>
      <c r="HAN354" s="221"/>
      <c r="HAO354" s="221"/>
      <c r="HAP354" s="221"/>
      <c r="HAQ354" s="221"/>
      <c r="HAR354" s="221"/>
      <c r="HAS354" s="221"/>
      <c r="HAT354" s="221"/>
      <c r="HAU354" s="221"/>
      <c r="HAV354" s="221"/>
      <c r="HAW354" s="221"/>
      <c r="HAX354" s="221"/>
      <c r="HAY354" s="221"/>
      <c r="HAZ354" s="221"/>
      <c r="HBA354" s="221"/>
      <c r="HBB354" s="221"/>
      <c r="HBC354" s="221"/>
      <c r="HBD354" s="221"/>
      <c r="HBE354" s="221"/>
      <c r="HBF354" s="221"/>
      <c r="HBG354" s="221"/>
      <c r="HBH354" s="221"/>
      <c r="HBI354" s="221"/>
      <c r="HBJ354" s="221"/>
      <c r="HBK354" s="221"/>
      <c r="HBL354" s="221"/>
      <c r="HBM354" s="221"/>
      <c r="HBN354" s="221"/>
      <c r="HBO354" s="221"/>
      <c r="HBP354" s="221"/>
      <c r="HBQ354" s="221"/>
      <c r="HBR354" s="221"/>
      <c r="HBS354" s="221"/>
      <c r="HBT354" s="221"/>
      <c r="HBU354" s="221"/>
      <c r="HBV354" s="221"/>
      <c r="HBW354" s="221"/>
      <c r="HBX354" s="221"/>
      <c r="HBY354" s="221"/>
      <c r="HBZ354" s="221"/>
      <c r="HCA354" s="221"/>
      <c r="HCB354" s="221"/>
      <c r="HCC354" s="221"/>
      <c r="HCD354" s="221"/>
      <c r="HCE354" s="221"/>
      <c r="HCF354" s="221"/>
      <c r="HCG354" s="221"/>
      <c r="HCH354" s="221"/>
      <c r="HCI354" s="221"/>
      <c r="HCJ354" s="221"/>
      <c r="HCK354" s="221"/>
      <c r="HCL354" s="221"/>
      <c r="HCM354" s="221"/>
      <c r="HCN354" s="221"/>
      <c r="HCO354" s="221"/>
      <c r="HCP354" s="221"/>
      <c r="HCQ354" s="221"/>
      <c r="HCR354" s="221"/>
      <c r="HCS354" s="221"/>
      <c r="HCT354" s="221"/>
      <c r="HCU354" s="221"/>
      <c r="HCV354" s="221"/>
      <c r="HCW354" s="221"/>
      <c r="HCX354" s="221"/>
      <c r="HCY354" s="221"/>
      <c r="HCZ354" s="221"/>
      <c r="HDA354" s="221"/>
      <c r="HDB354" s="221"/>
      <c r="HDC354" s="221"/>
      <c r="HDD354" s="221"/>
      <c r="HDE354" s="221"/>
      <c r="HDF354" s="221"/>
      <c r="HDG354" s="221"/>
      <c r="HDH354" s="221"/>
      <c r="HDI354" s="221"/>
      <c r="HDJ354" s="221"/>
      <c r="HDK354" s="221"/>
      <c r="HDL354" s="221"/>
      <c r="HDM354" s="221"/>
      <c r="HDN354" s="221"/>
      <c r="HDO354" s="221"/>
      <c r="HDP354" s="221"/>
      <c r="HDQ354" s="221"/>
      <c r="HDR354" s="221"/>
      <c r="HDS354" s="221"/>
      <c r="HDT354" s="221"/>
      <c r="HDU354" s="221"/>
      <c r="HDV354" s="221"/>
      <c r="HDW354" s="221"/>
      <c r="HDX354" s="221"/>
      <c r="HDY354" s="221"/>
      <c r="HDZ354" s="221"/>
      <c r="HEA354" s="221"/>
      <c r="HEB354" s="221"/>
      <c r="HEC354" s="221"/>
      <c r="HED354" s="221"/>
      <c r="HEE354" s="221"/>
      <c r="HEF354" s="221"/>
      <c r="HEG354" s="221"/>
      <c r="HEH354" s="221"/>
      <c r="HEI354" s="221"/>
      <c r="HEJ354" s="221"/>
      <c r="HEK354" s="221"/>
      <c r="HEL354" s="221"/>
      <c r="HEM354" s="221"/>
      <c r="HEN354" s="221"/>
      <c r="HEO354" s="221"/>
      <c r="HEP354" s="221"/>
      <c r="HEQ354" s="221"/>
      <c r="HER354" s="221"/>
      <c r="HES354" s="221"/>
      <c r="HET354" s="221"/>
      <c r="HEU354" s="221"/>
      <c r="HEV354" s="221"/>
      <c r="HEW354" s="221"/>
      <c r="HEX354" s="221"/>
      <c r="HEY354" s="221"/>
      <c r="HEZ354" s="221"/>
      <c r="HFA354" s="221"/>
      <c r="HFB354" s="221"/>
      <c r="HFC354" s="221"/>
      <c r="HFD354" s="221"/>
      <c r="HFE354" s="221"/>
      <c r="HFF354" s="221"/>
      <c r="HFG354" s="221"/>
      <c r="HFH354" s="221"/>
      <c r="HFI354" s="221"/>
      <c r="HFJ354" s="221"/>
      <c r="HFK354" s="221"/>
      <c r="HFL354" s="221"/>
      <c r="HFM354" s="221"/>
      <c r="HFN354" s="221"/>
      <c r="HFO354" s="221"/>
      <c r="HFP354" s="221"/>
      <c r="HFQ354" s="221"/>
      <c r="HFR354" s="221"/>
      <c r="HFS354" s="221"/>
      <c r="HFT354" s="221"/>
      <c r="HFU354" s="221"/>
      <c r="HFV354" s="221"/>
      <c r="HFW354" s="221"/>
      <c r="HFX354" s="221"/>
      <c r="HFY354" s="221"/>
      <c r="HFZ354" s="221"/>
      <c r="HGA354" s="221"/>
      <c r="HGB354" s="221"/>
      <c r="HGC354" s="221"/>
      <c r="HGD354" s="221"/>
      <c r="HGE354" s="221"/>
      <c r="HGF354" s="221"/>
      <c r="HGG354" s="221"/>
      <c r="HGH354" s="221"/>
      <c r="HGI354" s="221"/>
      <c r="HGJ354" s="221"/>
      <c r="HGK354" s="221"/>
      <c r="HGL354" s="221"/>
      <c r="HGM354" s="221"/>
      <c r="HGN354" s="221"/>
      <c r="HGO354" s="221"/>
      <c r="HGP354" s="221"/>
      <c r="HGQ354" s="221"/>
      <c r="HGR354" s="221"/>
      <c r="HGS354" s="221"/>
      <c r="HGT354" s="221"/>
      <c r="HGU354" s="221"/>
      <c r="HGV354" s="221"/>
      <c r="HGW354" s="221"/>
      <c r="HGX354" s="221"/>
      <c r="HGY354" s="221"/>
      <c r="HGZ354" s="221"/>
      <c r="HHA354" s="221"/>
      <c r="HHB354" s="221"/>
      <c r="HHC354" s="221"/>
      <c r="HHD354" s="221"/>
      <c r="HHE354" s="221"/>
      <c r="HHF354" s="221"/>
      <c r="HHG354" s="221"/>
      <c r="HHH354" s="221"/>
      <c r="HHI354" s="221"/>
      <c r="HHJ354" s="221"/>
      <c r="HHK354" s="221"/>
      <c r="HHL354" s="221"/>
      <c r="HHM354" s="221"/>
      <c r="HHN354" s="221"/>
      <c r="HHO354" s="221"/>
      <c r="HHP354" s="221"/>
      <c r="HHQ354" s="221"/>
      <c r="HHR354" s="221"/>
      <c r="HHS354" s="221"/>
      <c r="HHT354" s="221"/>
      <c r="HHU354" s="221"/>
      <c r="HHV354" s="221"/>
      <c r="HHW354" s="221"/>
      <c r="HHX354" s="221"/>
      <c r="HHY354" s="221"/>
      <c r="HHZ354" s="221"/>
      <c r="HIA354" s="221"/>
      <c r="HIB354" s="221"/>
      <c r="HIC354" s="221"/>
      <c r="HID354" s="221"/>
      <c r="HIE354" s="221"/>
      <c r="HIF354" s="221"/>
      <c r="HIG354" s="221"/>
      <c r="HIH354" s="221"/>
      <c r="HII354" s="221"/>
      <c r="HIJ354" s="221"/>
      <c r="HIK354" s="221"/>
      <c r="HIL354" s="221"/>
      <c r="HIM354" s="221"/>
      <c r="HIN354" s="221"/>
      <c r="HIO354" s="221"/>
      <c r="HIP354" s="221"/>
      <c r="HIQ354" s="221"/>
      <c r="HIR354" s="221"/>
      <c r="HIS354" s="221"/>
      <c r="HIT354" s="221"/>
      <c r="HIU354" s="221"/>
      <c r="HIV354" s="221"/>
      <c r="HIW354" s="221"/>
      <c r="HIX354" s="221"/>
      <c r="HIY354" s="221"/>
      <c r="HIZ354" s="221"/>
      <c r="HJA354" s="221"/>
      <c r="HJB354" s="221"/>
      <c r="HJC354" s="221"/>
      <c r="HJD354" s="221"/>
      <c r="HJE354" s="221"/>
      <c r="HJF354" s="221"/>
      <c r="HJG354" s="221"/>
      <c r="HJH354" s="221"/>
      <c r="HJI354" s="221"/>
      <c r="HJJ354" s="221"/>
      <c r="HJK354" s="221"/>
      <c r="HJL354" s="221"/>
      <c r="HJM354" s="221"/>
      <c r="HJN354" s="221"/>
      <c r="HJO354" s="221"/>
      <c r="HJP354" s="221"/>
      <c r="HJQ354" s="221"/>
      <c r="HJR354" s="221"/>
      <c r="HJS354" s="221"/>
      <c r="HJT354" s="221"/>
      <c r="HJU354" s="221"/>
      <c r="HJV354" s="221"/>
      <c r="HJW354" s="221"/>
      <c r="HJX354" s="221"/>
      <c r="HJY354" s="221"/>
      <c r="HJZ354" s="221"/>
      <c r="HKA354" s="221"/>
      <c r="HKB354" s="221"/>
      <c r="HKC354" s="221"/>
      <c r="HKD354" s="221"/>
      <c r="HKE354" s="221"/>
      <c r="HKF354" s="221"/>
      <c r="HKG354" s="221"/>
      <c r="HKH354" s="221"/>
      <c r="HKI354" s="221"/>
      <c r="HKJ354" s="221"/>
      <c r="HKK354" s="221"/>
      <c r="HKL354" s="221"/>
      <c r="HKM354" s="221"/>
      <c r="HKN354" s="221"/>
      <c r="HKO354" s="221"/>
      <c r="HKP354" s="221"/>
      <c r="HKQ354" s="221"/>
      <c r="HKR354" s="221"/>
      <c r="HKS354" s="221"/>
      <c r="HKT354" s="221"/>
      <c r="HKU354" s="221"/>
      <c r="HKV354" s="221"/>
      <c r="HKW354" s="221"/>
      <c r="HKX354" s="221"/>
      <c r="HKY354" s="221"/>
      <c r="HKZ354" s="221"/>
      <c r="HLA354" s="221"/>
      <c r="HLB354" s="221"/>
      <c r="HLC354" s="221"/>
      <c r="HLD354" s="221"/>
      <c r="HLE354" s="221"/>
      <c r="HLF354" s="221"/>
      <c r="HLG354" s="221"/>
      <c r="HLH354" s="221"/>
      <c r="HLI354" s="221"/>
      <c r="HLJ354" s="221"/>
      <c r="HLK354" s="221"/>
      <c r="HLL354" s="221"/>
      <c r="HLM354" s="221"/>
      <c r="HLN354" s="221"/>
      <c r="HLO354" s="221"/>
      <c r="HLP354" s="221"/>
      <c r="HLQ354" s="221"/>
      <c r="HLR354" s="221"/>
      <c r="HLS354" s="221"/>
      <c r="HLT354" s="221"/>
      <c r="HLU354" s="221"/>
      <c r="HLV354" s="221"/>
      <c r="HLW354" s="221"/>
      <c r="HLX354" s="221"/>
      <c r="HLY354" s="221"/>
      <c r="HLZ354" s="221"/>
      <c r="HMA354" s="221"/>
      <c r="HMB354" s="221"/>
      <c r="HMC354" s="221"/>
      <c r="HMD354" s="221"/>
      <c r="HME354" s="221"/>
      <c r="HMF354" s="221"/>
      <c r="HMG354" s="221"/>
      <c r="HMH354" s="221"/>
      <c r="HMI354" s="221"/>
      <c r="HMJ354" s="221"/>
      <c r="HMK354" s="221"/>
      <c r="HML354" s="221"/>
      <c r="HMM354" s="221"/>
      <c r="HMN354" s="221"/>
      <c r="HMO354" s="221"/>
      <c r="HMP354" s="221"/>
      <c r="HMQ354" s="221"/>
      <c r="HMR354" s="221"/>
      <c r="HMS354" s="221"/>
      <c r="HMT354" s="221"/>
      <c r="HMU354" s="221"/>
      <c r="HMV354" s="221"/>
      <c r="HMW354" s="221"/>
      <c r="HMX354" s="221"/>
      <c r="HMY354" s="221"/>
      <c r="HMZ354" s="221"/>
      <c r="HNA354" s="221"/>
      <c r="HNB354" s="221"/>
      <c r="HNC354" s="221"/>
      <c r="HND354" s="221"/>
      <c r="HNE354" s="221"/>
      <c r="HNF354" s="221"/>
      <c r="HNG354" s="221"/>
      <c r="HNH354" s="221"/>
      <c r="HNI354" s="221"/>
      <c r="HNJ354" s="221"/>
      <c r="HNK354" s="221"/>
      <c r="HNL354" s="221"/>
      <c r="HNM354" s="221"/>
      <c r="HNN354" s="221"/>
      <c r="HNO354" s="221"/>
      <c r="HNP354" s="221"/>
      <c r="HNQ354" s="221"/>
      <c r="HNR354" s="221"/>
      <c r="HNS354" s="221"/>
      <c r="HNT354" s="221"/>
      <c r="HNU354" s="221"/>
      <c r="HNV354" s="221"/>
      <c r="HNW354" s="221"/>
      <c r="HNX354" s="221"/>
      <c r="HNY354" s="221"/>
      <c r="HNZ354" s="221"/>
      <c r="HOA354" s="221"/>
      <c r="HOB354" s="221"/>
      <c r="HOC354" s="221"/>
      <c r="HOD354" s="221"/>
      <c r="HOE354" s="221"/>
      <c r="HOF354" s="221"/>
      <c r="HOG354" s="221"/>
      <c r="HOH354" s="221"/>
      <c r="HOI354" s="221"/>
      <c r="HOJ354" s="221"/>
      <c r="HOK354" s="221"/>
      <c r="HOL354" s="221"/>
      <c r="HOM354" s="221"/>
      <c r="HON354" s="221"/>
      <c r="HOO354" s="221"/>
      <c r="HOP354" s="221"/>
      <c r="HOQ354" s="221"/>
      <c r="HOR354" s="221"/>
      <c r="HOS354" s="221"/>
      <c r="HOT354" s="221"/>
      <c r="HOU354" s="221"/>
      <c r="HOV354" s="221"/>
      <c r="HOW354" s="221"/>
      <c r="HOX354" s="221"/>
      <c r="HOY354" s="221"/>
      <c r="HOZ354" s="221"/>
      <c r="HPA354" s="221"/>
      <c r="HPB354" s="221"/>
      <c r="HPC354" s="221"/>
      <c r="HPD354" s="221"/>
      <c r="HPE354" s="221"/>
      <c r="HPF354" s="221"/>
      <c r="HPG354" s="221"/>
      <c r="HPH354" s="221"/>
      <c r="HPI354" s="221"/>
      <c r="HPJ354" s="221"/>
      <c r="HPK354" s="221"/>
      <c r="HPL354" s="221"/>
      <c r="HPM354" s="221"/>
      <c r="HPN354" s="221"/>
      <c r="HPO354" s="221"/>
      <c r="HPP354" s="221"/>
      <c r="HPQ354" s="221"/>
      <c r="HPR354" s="221"/>
      <c r="HPS354" s="221"/>
      <c r="HPT354" s="221"/>
      <c r="HPU354" s="221"/>
      <c r="HPV354" s="221"/>
      <c r="HPW354" s="221"/>
      <c r="HPX354" s="221"/>
      <c r="HPY354" s="221"/>
      <c r="HPZ354" s="221"/>
      <c r="HQA354" s="221"/>
      <c r="HQB354" s="221"/>
      <c r="HQC354" s="221"/>
      <c r="HQD354" s="221"/>
      <c r="HQE354" s="221"/>
      <c r="HQF354" s="221"/>
      <c r="HQG354" s="221"/>
      <c r="HQH354" s="221"/>
      <c r="HQI354" s="221"/>
      <c r="HQJ354" s="221"/>
      <c r="HQK354" s="221"/>
      <c r="HQL354" s="221"/>
      <c r="HQM354" s="221"/>
      <c r="HQN354" s="221"/>
      <c r="HQO354" s="221"/>
      <c r="HQP354" s="221"/>
      <c r="HQQ354" s="221"/>
      <c r="HQR354" s="221"/>
      <c r="HQS354" s="221"/>
      <c r="HQT354" s="221"/>
      <c r="HQU354" s="221"/>
      <c r="HQV354" s="221"/>
      <c r="HQW354" s="221"/>
      <c r="HQX354" s="221"/>
      <c r="HQY354" s="221"/>
      <c r="HQZ354" s="221"/>
      <c r="HRA354" s="221"/>
      <c r="HRB354" s="221"/>
      <c r="HRC354" s="221"/>
      <c r="HRD354" s="221"/>
      <c r="HRE354" s="221"/>
      <c r="HRF354" s="221"/>
      <c r="HRG354" s="221"/>
      <c r="HRH354" s="221"/>
      <c r="HRI354" s="221"/>
      <c r="HRJ354" s="221"/>
      <c r="HRK354" s="221"/>
      <c r="HRL354" s="221"/>
      <c r="HRM354" s="221"/>
      <c r="HRN354" s="221"/>
      <c r="HRO354" s="221"/>
      <c r="HRP354" s="221"/>
      <c r="HRQ354" s="221"/>
      <c r="HRR354" s="221"/>
      <c r="HRS354" s="221"/>
      <c r="HRT354" s="221"/>
      <c r="HRU354" s="221"/>
      <c r="HRV354" s="221"/>
      <c r="HRW354" s="221"/>
      <c r="HRX354" s="221"/>
      <c r="HRY354" s="221"/>
      <c r="HRZ354" s="221"/>
      <c r="HSA354" s="221"/>
      <c r="HSB354" s="221"/>
      <c r="HSC354" s="221"/>
      <c r="HSD354" s="221"/>
      <c r="HSE354" s="221"/>
      <c r="HSF354" s="221"/>
      <c r="HSG354" s="221"/>
      <c r="HSH354" s="221"/>
      <c r="HSI354" s="221"/>
      <c r="HSJ354" s="221"/>
      <c r="HSK354" s="221"/>
      <c r="HSL354" s="221"/>
      <c r="HSM354" s="221"/>
      <c r="HSN354" s="221"/>
      <c r="HSO354" s="221"/>
      <c r="HSP354" s="221"/>
      <c r="HSQ354" s="221"/>
      <c r="HSR354" s="221"/>
      <c r="HSS354" s="221"/>
      <c r="HST354" s="221"/>
      <c r="HSU354" s="221"/>
      <c r="HSV354" s="221"/>
      <c r="HSW354" s="221"/>
      <c r="HSX354" s="221"/>
      <c r="HSY354" s="221"/>
      <c r="HSZ354" s="221"/>
      <c r="HTA354" s="221"/>
      <c r="HTB354" s="221"/>
      <c r="HTC354" s="221"/>
      <c r="HTD354" s="221"/>
      <c r="HTE354" s="221"/>
      <c r="HTF354" s="221"/>
      <c r="HTG354" s="221"/>
      <c r="HTH354" s="221"/>
      <c r="HTI354" s="221"/>
      <c r="HTJ354" s="221"/>
      <c r="HTK354" s="221"/>
      <c r="HTL354" s="221"/>
      <c r="HTM354" s="221"/>
      <c r="HTN354" s="221"/>
      <c r="HTO354" s="221"/>
      <c r="HTP354" s="221"/>
      <c r="HTQ354" s="221"/>
      <c r="HTR354" s="221"/>
      <c r="HTS354" s="221"/>
      <c r="HTT354" s="221"/>
      <c r="HTU354" s="221"/>
      <c r="HTV354" s="221"/>
      <c r="HTW354" s="221"/>
      <c r="HTX354" s="221"/>
      <c r="HTY354" s="221"/>
      <c r="HTZ354" s="221"/>
      <c r="HUA354" s="221"/>
      <c r="HUB354" s="221"/>
      <c r="HUC354" s="221"/>
      <c r="HUD354" s="221"/>
      <c r="HUE354" s="221"/>
      <c r="HUF354" s="221"/>
      <c r="HUG354" s="221"/>
      <c r="HUH354" s="221"/>
      <c r="HUI354" s="221"/>
      <c r="HUJ354" s="221"/>
      <c r="HUK354" s="221"/>
      <c r="HUL354" s="221"/>
      <c r="HUM354" s="221"/>
      <c r="HUN354" s="221"/>
      <c r="HUO354" s="221"/>
      <c r="HUP354" s="221"/>
      <c r="HUQ354" s="221"/>
      <c r="HUR354" s="221"/>
      <c r="HUS354" s="221"/>
      <c r="HUT354" s="221"/>
      <c r="HUU354" s="221"/>
      <c r="HUV354" s="221"/>
      <c r="HUW354" s="221"/>
      <c r="HUX354" s="221"/>
      <c r="HUY354" s="221"/>
      <c r="HUZ354" s="221"/>
      <c r="HVA354" s="221"/>
      <c r="HVB354" s="221"/>
      <c r="HVC354" s="221"/>
      <c r="HVD354" s="221"/>
      <c r="HVE354" s="221"/>
      <c r="HVF354" s="221"/>
      <c r="HVG354" s="221"/>
      <c r="HVH354" s="221"/>
      <c r="HVI354" s="221"/>
      <c r="HVJ354" s="221"/>
      <c r="HVK354" s="221"/>
      <c r="HVL354" s="221"/>
      <c r="HVM354" s="221"/>
      <c r="HVN354" s="221"/>
      <c r="HVO354" s="221"/>
      <c r="HVP354" s="221"/>
      <c r="HVQ354" s="221"/>
      <c r="HVR354" s="221"/>
      <c r="HVS354" s="221"/>
      <c r="HVT354" s="221"/>
      <c r="HVU354" s="221"/>
      <c r="HVV354" s="221"/>
      <c r="HVW354" s="221"/>
      <c r="HVX354" s="221"/>
      <c r="HVY354" s="221"/>
      <c r="HVZ354" s="221"/>
      <c r="HWA354" s="221"/>
      <c r="HWB354" s="221"/>
      <c r="HWC354" s="221"/>
      <c r="HWD354" s="221"/>
      <c r="HWE354" s="221"/>
      <c r="HWF354" s="221"/>
      <c r="HWG354" s="221"/>
      <c r="HWH354" s="221"/>
      <c r="HWI354" s="221"/>
      <c r="HWJ354" s="221"/>
      <c r="HWK354" s="221"/>
      <c r="HWL354" s="221"/>
      <c r="HWM354" s="221"/>
      <c r="HWN354" s="221"/>
      <c r="HWO354" s="221"/>
      <c r="HWP354" s="221"/>
      <c r="HWQ354" s="221"/>
      <c r="HWR354" s="221"/>
      <c r="HWS354" s="221"/>
      <c r="HWT354" s="221"/>
      <c r="HWU354" s="221"/>
      <c r="HWV354" s="221"/>
      <c r="HWW354" s="221"/>
      <c r="HWX354" s="221"/>
      <c r="HWY354" s="221"/>
      <c r="HWZ354" s="221"/>
      <c r="HXA354" s="221"/>
      <c r="HXB354" s="221"/>
      <c r="HXC354" s="221"/>
      <c r="HXD354" s="221"/>
      <c r="HXE354" s="221"/>
      <c r="HXF354" s="221"/>
      <c r="HXG354" s="221"/>
      <c r="HXH354" s="221"/>
      <c r="HXI354" s="221"/>
      <c r="HXJ354" s="221"/>
      <c r="HXK354" s="221"/>
      <c r="HXL354" s="221"/>
      <c r="HXM354" s="221"/>
      <c r="HXN354" s="221"/>
      <c r="HXO354" s="221"/>
      <c r="HXP354" s="221"/>
      <c r="HXQ354" s="221"/>
      <c r="HXR354" s="221"/>
      <c r="HXS354" s="221"/>
      <c r="HXT354" s="221"/>
      <c r="HXU354" s="221"/>
      <c r="HXV354" s="221"/>
      <c r="HXW354" s="221"/>
      <c r="HXX354" s="221"/>
      <c r="HXY354" s="221"/>
      <c r="HXZ354" s="221"/>
      <c r="HYA354" s="221"/>
      <c r="HYB354" s="221"/>
      <c r="HYC354" s="221"/>
      <c r="HYD354" s="221"/>
      <c r="HYE354" s="221"/>
      <c r="HYF354" s="221"/>
      <c r="HYG354" s="221"/>
      <c r="HYH354" s="221"/>
      <c r="HYI354" s="221"/>
      <c r="HYJ354" s="221"/>
      <c r="HYK354" s="221"/>
      <c r="HYL354" s="221"/>
      <c r="HYM354" s="221"/>
      <c r="HYN354" s="221"/>
      <c r="HYO354" s="221"/>
      <c r="HYP354" s="221"/>
      <c r="HYQ354" s="221"/>
      <c r="HYR354" s="221"/>
      <c r="HYS354" s="221"/>
      <c r="HYT354" s="221"/>
      <c r="HYU354" s="221"/>
      <c r="HYV354" s="221"/>
      <c r="HYW354" s="221"/>
      <c r="HYX354" s="221"/>
      <c r="HYY354" s="221"/>
      <c r="HYZ354" s="221"/>
      <c r="HZA354" s="221"/>
      <c r="HZB354" s="221"/>
      <c r="HZC354" s="221"/>
      <c r="HZD354" s="221"/>
      <c r="HZE354" s="221"/>
      <c r="HZF354" s="221"/>
      <c r="HZG354" s="221"/>
      <c r="HZH354" s="221"/>
      <c r="HZI354" s="221"/>
      <c r="HZJ354" s="221"/>
      <c r="HZK354" s="221"/>
      <c r="HZL354" s="221"/>
      <c r="HZM354" s="221"/>
      <c r="HZN354" s="221"/>
      <c r="HZO354" s="221"/>
      <c r="HZP354" s="221"/>
      <c r="HZQ354" s="221"/>
      <c r="HZR354" s="221"/>
      <c r="HZS354" s="221"/>
      <c r="HZT354" s="221"/>
      <c r="HZU354" s="221"/>
      <c r="HZV354" s="221"/>
      <c r="HZW354" s="221"/>
      <c r="HZX354" s="221"/>
      <c r="HZY354" s="221"/>
      <c r="HZZ354" s="221"/>
      <c r="IAA354" s="221"/>
      <c r="IAB354" s="221"/>
      <c r="IAC354" s="221"/>
      <c r="IAD354" s="221"/>
      <c r="IAE354" s="221"/>
      <c r="IAF354" s="221"/>
      <c r="IAG354" s="221"/>
      <c r="IAH354" s="221"/>
      <c r="IAI354" s="221"/>
      <c r="IAJ354" s="221"/>
      <c r="IAK354" s="221"/>
      <c r="IAL354" s="221"/>
      <c r="IAM354" s="221"/>
      <c r="IAN354" s="221"/>
      <c r="IAO354" s="221"/>
      <c r="IAP354" s="221"/>
      <c r="IAQ354" s="221"/>
      <c r="IAR354" s="221"/>
      <c r="IAS354" s="221"/>
      <c r="IAT354" s="221"/>
      <c r="IAU354" s="221"/>
      <c r="IAV354" s="221"/>
      <c r="IAW354" s="221"/>
      <c r="IAX354" s="221"/>
      <c r="IAY354" s="221"/>
      <c r="IAZ354" s="221"/>
      <c r="IBA354" s="221"/>
      <c r="IBB354" s="221"/>
      <c r="IBC354" s="221"/>
      <c r="IBD354" s="221"/>
      <c r="IBE354" s="221"/>
      <c r="IBF354" s="221"/>
      <c r="IBG354" s="221"/>
      <c r="IBH354" s="221"/>
      <c r="IBI354" s="221"/>
      <c r="IBJ354" s="221"/>
      <c r="IBK354" s="221"/>
      <c r="IBL354" s="221"/>
      <c r="IBM354" s="221"/>
      <c r="IBN354" s="221"/>
      <c r="IBO354" s="221"/>
      <c r="IBP354" s="221"/>
      <c r="IBQ354" s="221"/>
      <c r="IBR354" s="221"/>
      <c r="IBS354" s="221"/>
      <c r="IBT354" s="221"/>
      <c r="IBU354" s="221"/>
      <c r="IBV354" s="221"/>
      <c r="IBW354" s="221"/>
      <c r="IBX354" s="221"/>
      <c r="IBY354" s="221"/>
      <c r="IBZ354" s="221"/>
      <c r="ICA354" s="221"/>
      <c r="ICB354" s="221"/>
      <c r="ICC354" s="221"/>
      <c r="ICD354" s="221"/>
      <c r="ICE354" s="221"/>
      <c r="ICF354" s="221"/>
      <c r="ICG354" s="221"/>
      <c r="ICH354" s="221"/>
      <c r="ICI354" s="221"/>
      <c r="ICJ354" s="221"/>
      <c r="ICK354" s="221"/>
      <c r="ICL354" s="221"/>
      <c r="ICM354" s="221"/>
      <c r="ICN354" s="221"/>
      <c r="ICO354" s="221"/>
      <c r="ICP354" s="221"/>
      <c r="ICQ354" s="221"/>
      <c r="ICR354" s="221"/>
      <c r="ICS354" s="221"/>
      <c r="ICT354" s="221"/>
      <c r="ICU354" s="221"/>
      <c r="ICV354" s="221"/>
      <c r="ICW354" s="221"/>
      <c r="ICX354" s="221"/>
      <c r="ICY354" s="221"/>
      <c r="ICZ354" s="221"/>
      <c r="IDA354" s="221"/>
      <c r="IDB354" s="221"/>
      <c r="IDC354" s="221"/>
      <c r="IDD354" s="221"/>
      <c r="IDE354" s="221"/>
      <c r="IDF354" s="221"/>
      <c r="IDG354" s="221"/>
      <c r="IDH354" s="221"/>
      <c r="IDI354" s="221"/>
      <c r="IDJ354" s="221"/>
      <c r="IDK354" s="221"/>
      <c r="IDL354" s="221"/>
      <c r="IDM354" s="221"/>
      <c r="IDN354" s="221"/>
      <c r="IDO354" s="221"/>
      <c r="IDP354" s="221"/>
      <c r="IDQ354" s="221"/>
      <c r="IDR354" s="221"/>
      <c r="IDS354" s="221"/>
      <c r="IDT354" s="221"/>
      <c r="IDU354" s="221"/>
      <c r="IDV354" s="221"/>
      <c r="IDW354" s="221"/>
      <c r="IDX354" s="221"/>
      <c r="IDY354" s="221"/>
      <c r="IDZ354" s="221"/>
      <c r="IEA354" s="221"/>
      <c r="IEB354" s="221"/>
      <c r="IEC354" s="221"/>
      <c r="IED354" s="221"/>
      <c r="IEE354" s="221"/>
      <c r="IEF354" s="221"/>
      <c r="IEG354" s="221"/>
      <c r="IEH354" s="221"/>
      <c r="IEI354" s="221"/>
      <c r="IEJ354" s="221"/>
      <c r="IEK354" s="221"/>
      <c r="IEL354" s="221"/>
      <c r="IEM354" s="221"/>
      <c r="IEN354" s="221"/>
      <c r="IEO354" s="221"/>
      <c r="IEP354" s="221"/>
      <c r="IEQ354" s="221"/>
      <c r="IER354" s="221"/>
      <c r="IES354" s="221"/>
      <c r="IET354" s="221"/>
      <c r="IEU354" s="221"/>
      <c r="IEV354" s="221"/>
      <c r="IEW354" s="221"/>
      <c r="IEX354" s="221"/>
      <c r="IEY354" s="221"/>
      <c r="IEZ354" s="221"/>
      <c r="IFA354" s="221"/>
      <c r="IFB354" s="221"/>
      <c r="IFC354" s="221"/>
      <c r="IFD354" s="221"/>
      <c r="IFE354" s="221"/>
      <c r="IFF354" s="221"/>
      <c r="IFG354" s="221"/>
      <c r="IFH354" s="221"/>
      <c r="IFI354" s="221"/>
      <c r="IFJ354" s="221"/>
      <c r="IFK354" s="221"/>
      <c r="IFL354" s="221"/>
      <c r="IFM354" s="221"/>
      <c r="IFN354" s="221"/>
      <c r="IFO354" s="221"/>
      <c r="IFP354" s="221"/>
      <c r="IFQ354" s="221"/>
      <c r="IFR354" s="221"/>
      <c r="IFS354" s="221"/>
      <c r="IFT354" s="221"/>
      <c r="IFU354" s="221"/>
      <c r="IFV354" s="221"/>
      <c r="IFW354" s="221"/>
      <c r="IFX354" s="221"/>
      <c r="IFY354" s="221"/>
      <c r="IFZ354" s="221"/>
      <c r="IGA354" s="221"/>
      <c r="IGB354" s="221"/>
      <c r="IGC354" s="221"/>
      <c r="IGD354" s="221"/>
      <c r="IGE354" s="221"/>
      <c r="IGF354" s="221"/>
      <c r="IGG354" s="221"/>
      <c r="IGH354" s="221"/>
      <c r="IGI354" s="221"/>
      <c r="IGJ354" s="221"/>
      <c r="IGK354" s="221"/>
      <c r="IGL354" s="221"/>
      <c r="IGM354" s="221"/>
      <c r="IGN354" s="221"/>
      <c r="IGO354" s="221"/>
      <c r="IGP354" s="221"/>
      <c r="IGQ354" s="221"/>
      <c r="IGR354" s="221"/>
      <c r="IGS354" s="221"/>
      <c r="IGT354" s="221"/>
      <c r="IGU354" s="221"/>
      <c r="IGV354" s="221"/>
      <c r="IGW354" s="221"/>
      <c r="IGX354" s="221"/>
      <c r="IGY354" s="221"/>
      <c r="IGZ354" s="221"/>
      <c r="IHA354" s="221"/>
      <c r="IHB354" s="221"/>
      <c r="IHC354" s="221"/>
      <c r="IHD354" s="221"/>
      <c r="IHE354" s="221"/>
      <c r="IHF354" s="221"/>
      <c r="IHG354" s="221"/>
      <c r="IHH354" s="221"/>
      <c r="IHI354" s="221"/>
      <c r="IHJ354" s="221"/>
      <c r="IHK354" s="221"/>
      <c r="IHL354" s="221"/>
      <c r="IHM354" s="221"/>
      <c r="IHN354" s="221"/>
      <c r="IHO354" s="221"/>
      <c r="IHP354" s="221"/>
      <c r="IHQ354" s="221"/>
      <c r="IHR354" s="221"/>
      <c r="IHS354" s="221"/>
      <c r="IHT354" s="221"/>
      <c r="IHU354" s="221"/>
      <c r="IHV354" s="221"/>
      <c r="IHW354" s="221"/>
      <c r="IHX354" s="221"/>
      <c r="IHY354" s="221"/>
      <c r="IHZ354" s="221"/>
      <c r="IIA354" s="221"/>
      <c r="IIB354" s="221"/>
      <c r="IIC354" s="221"/>
      <c r="IID354" s="221"/>
      <c r="IIE354" s="221"/>
      <c r="IIF354" s="221"/>
      <c r="IIG354" s="221"/>
      <c r="IIH354" s="221"/>
      <c r="III354" s="221"/>
      <c r="IIJ354" s="221"/>
      <c r="IIK354" s="221"/>
      <c r="IIL354" s="221"/>
      <c r="IIM354" s="221"/>
      <c r="IIN354" s="221"/>
      <c r="IIO354" s="221"/>
      <c r="IIP354" s="221"/>
      <c r="IIQ354" s="221"/>
      <c r="IIR354" s="221"/>
      <c r="IIS354" s="221"/>
      <c r="IIT354" s="221"/>
      <c r="IIU354" s="221"/>
      <c r="IIV354" s="221"/>
      <c r="IIW354" s="221"/>
      <c r="IIX354" s="221"/>
      <c r="IIY354" s="221"/>
      <c r="IIZ354" s="221"/>
      <c r="IJA354" s="221"/>
      <c r="IJB354" s="221"/>
      <c r="IJC354" s="221"/>
      <c r="IJD354" s="221"/>
      <c r="IJE354" s="221"/>
      <c r="IJF354" s="221"/>
      <c r="IJG354" s="221"/>
      <c r="IJH354" s="221"/>
      <c r="IJI354" s="221"/>
      <c r="IJJ354" s="221"/>
      <c r="IJK354" s="221"/>
      <c r="IJL354" s="221"/>
      <c r="IJM354" s="221"/>
      <c r="IJN354" s="221"/>
      <c r="IJO354" s="221"/>
      <c r="IJP354" s="221"/>
      <c r="IJQ354" s="221"/>
      <c r="IJR354" s="221"/>
      <c r="IJS354" s="221"/>
      <c r="IJT354" s="221"/>
      <c r="IJU354" s="221"/>
      <c r="IJV354" s="221"/>
      <c r="IJW354" s="221"/>
      <c r="IJX354" s="221"/>
      <c r="IJY354" s="221"/>
      <c r="IJZ354" s="221"/>
      <c r="IKA354" s="221"/>
      <c r="IKB354" s="221"/>
      <c r="IKC354" s="221"/>
      <c r="IKD354" s="221"/>
      <c r="IKE354" s="221"/>
      <c r="IKF354" s="221"/>
      <c r="IKG354" s="221"/>
      <c r="IKH354" s="221"/>
      <c r="IKI354" s="221"/>
      <c r="IKJ354" s="221"/>
      <c r="IKK354" s="221"/>
      <c r="IKL354" s="221"/>
      <c r="IKM354" s="221"/>
      <c r="IKN354" s="221"/>
      <c r="IKO354" s="221"/>
      <c r="IKP354" s="221"/>
      <c r="IKQ354" s="221"/>
      <c r="IKR354" s="221"/>
      <c r="IKS354" s="221"/>
      <c r="IKT354" s="221"/>
      <c r="IKU354" s="221"/>
      <c r="IKV354" s="221"/>
      <c r="IKW354" s="221"/>
      <c r="IKX354" s="221"/>
      <c r="IKY354" s="221"/>
      <c r="IKZ354" s="221"/>
      <c r="ILA354" s="221"/>
      <c r="ILB354" s="221"/>
      <c r="ILC354" s="221"/>
      <c r="ILD354" s="221"/>
      <c r="ILE354" s="221"/>
      <c r="ILF354" s="221"/>
      <c r="ILG354" s="221"/>
      <c r="ILH354" s="221"/>
      <c r="ILI354" s="221"/>
      <c r="ILJ354" s="221"/>
      <c r="ILK354" s="221"/>
      <c r="ILL354" s="221"/>
      <c r="ILM354" s="221"/>
      <c r="ILN354" s="221"/>
      <c r="ILO354" s="221"/>
      <c r="ILP354" s="221"/>
      <c r="ILQ354" s="221"/>
      <c r="ILR354" s="221"/>
      <c r="ILS354" s="221"/>
      <c r="ILT354" s="221"/>
      <c r="ILU354" s="221"/>
      <c r="ILV354" s="221"/>
      <c r="ILW354" s="221"/>
      <c r="ILX354" s="221"/>
      <c r="ILY354" s="221"/>
      <c r="ILZ354" s="221"/>
      <c r="IMA354" s="221"/>
      <c r="IMB354" s="221"/>
      <c r="IMC354" s="221"/>
      <c r="IMD354" s="221"/>
      <c r="IME354" s="221"/>
      <c r="IMF354" s="221"/>
      <c r="IMG354" s="221"/>
      <c r="IMH354" s="221"/>
      <c r="IMI354" s="221"/>
      <c r="IMJ354" s="221"/>
      <c r="IMK354" s="221"/>
      <c r="IML354" s="221"/>
      <c r="IMM354" s="221"/>
      <c r="IMN354" s="221"/>
      <c r="IMO354" s="221"/>
      <c r="IMP354" s="221"/>
      <c r="IMQ354" s="221"/>
      <c r="IMR354" s="221"/>
      <c r="IMS354" s="221"/>
      <c r="IMT354" s="221"/>
      <c r="IMU354" s="221"/>
      <c r="IMV354" s="221"/>
      <c r="IMW354" s="221"/>
      <c r="IMX354" s="221"/>
      <c r="IMY354" s="221"/>
      <c r="IMZ354" s="221"/>
      <c r="INA354" s="221"/>
      <c r="INB354" s="221"/>
      <c r="INC354" s="221"/>
      <c r="IND354" s="221"/>
      <c r="INE354" s="221"/>
      <c r="INF354" s="221"/>
      <c r="ING354" s="221"/>
      <c r="INH354" s="221"/>
      <c r="INI354" s="221"/>
      <c r="INJ354" s="221"/>
      <c r="INK354" s="221"/>
      <c r="INL354" s="221"/>
      <c r="INM354" s="221"/>
      <c r="INN354" s="221"/>
      <c r="INO354" s="221"/>
      <c r="INP354" s="221"/>
      <c r="INQ354" s="221"/>
      <c r="INR354" s="221"/>
      <c r="INS354" s="221"/>
      <c r="INT354" s="221"/>
      <c r="INU354" s="221"/>
      <c r="INV354" s="221"/>
      <c r="INW354" s="221"/>
      <c r="INX354" s="221"/>
      <c r="INY354" s="221"/>
      <c r="INZ354" s="221"/>
      <c r="IOA354" s="221"/>
      <c r="IOB354" s="221"/>
      <c r="IOC354" s="221"/>
      <c r="IOD354" s="221"/>
      <c r="IOE354" s="221"/>
      <c r="IOF354" s="221"/>
      <c r="IOG354" s="221"/>
      <c r="IOH354" s="221"/>
      <c r="IOI354" s="221"/>
      <c r="IOJ354" s="221"/>
      <c r="IOK354" s="221"/>
      <c r="IOL354" s="221"/>
      <c r="IOM354" s="221"/>
      <c r="ION354" s="221"/>
      <c r="IOO354" s="221"/>
      <c r="IOP354" s="221"/>
      <c r="IOQ354" s="221"/>
      <c r="IOR354" s="221"/>
      <c r="IOS354" s="221"/>
      <c r="IOT354" s="221"/>
      <c r="IOU354" s="221"/>
      <c r="IOV354" s="221"/>
      <c r="IOW354" s="221"/>
      <c r="IOX354" s="221"/>
      <c r="IOY354" s="221"/>
      <c r="IOZ354" s="221"/>
      <c r="IPA354" s="221"/>
      <c r="IPB354" s="221"/>
      <c r="IPC354" s="221"/>
      <c r="IPD354" s="221"/>
      <c r="IPE354" s="221"/>
      <c r="IPF354" s="221"/>
      <c r="IPG354" s="221"/>
      <c r="IPH354" s="221"/>
      <c r="IPI354" s="221"/>
      <c r="IPJ354" s="221"/>
      <c r="IPK354" s="221"/>
      <c r="IPL354" s="221"/>
      <c r="IPM354" s="221"/>
      <c r="IPN354" s="221"/>
      <c r="IPO354" s="221"/>
      <c r="IPP354" s="221"/>
      <c r="IPQ354" s="221"/>
      <c r="IPR354" s="221"/>
      <c r="IPS354" s="221"/>
      <c r="IPT354" s="221"/>
      <c r="IPU354" s="221"/>
      <c r="IPV354" s="221"/>
      <c r="IPW354" s="221"/>
      <c r="IPX354" s="221"/>
      <c r="IPY354" s="221"/>
      <c r="IPZ354" s="221"/>
      <c r="IQA354" s="221"/>
      <c r="IQB354" s="221"/>
      <c r="IQC354" s="221"/>
      <c r="IQD354" s="221"/>
      <c r="IQE354" s="221"/>
      <c r="IQF354" s="221"/>
      <c r="IQG354" s="221"/>
      <c r="IQH354" s="221"/>
      <c r="IQI354" s="221"/>
      <c r="IQJ354" s="221"/>
      <c r="IQK354" s="221"/>
      <c r="IQL354" s="221"/>
      <c r="IQM354" s="221"/>
      <c r="IQN354" s="221"/>
      <c r="IQO354" s="221"/>
      <c r="IQP354" s="221"/>
      <c r="IQQ354" s="221"/>
      <c r="IQR354" s="221"/>
      <c r="IQS354" s="221"/>
      <c r="IQT354" s="221"/>
      <c r="IQU354" s="221"/>
      <c r="IQV354" s="221"/>
      <c r="IQW354" s="221"/>
      <c r="IQX354" s="221"/>
      <c r="IQY354" s="221"/>
      <c r="IQZ354" s="221"/>
      <c r="IRA354" s="221"/>
      <c r="IRB354" s="221"/>
      <c r="IRC354" s="221"/>
      <c r="IRD354" s="221"/>
      <c r="IRE354" s="221"/>
      <c r="IRF354" s="221"/>
      <c r="IRG354" s="221"/>
      <c r="IRH354" s="221"/>
      <c r="IRI354" s="221"/>
      <c r="IRJ354" s="221"/>
      <c r="IRK354" s="221"/>
      <c r="IRL354" s="221"/>
      <c r="IRM354" s="221"/>
      <c r="IRN354" s="221"/>
      <c r="IRO354" s="221"/>
      <c r="IRP354" s="221"/>
      <c r="IRQ354" s="221"/>
      <c r="IRR354" s="221"/>
      <c r="IRS354" s="221"/>
      <c r="IRT354" s="221"/>
      <c r="IRU354" s="221"/>
      <c r="IRV354" s="221"/>
      <c r="IRW354" s="221"/>
      <c r="IRX354" s="221"/>
      <c r="IRY354" s="221"/>
      <c r="IRZ354" s="221"/>
      <c r="ISA354" s="221"/>
      <c r="ISB354" s="221"/>
      <c r="ISC354" s="221"/>
      <c r="ISD354" s="221"/>
      <c r="ISE354" s="221"/>
      <c r="ISF354" s="221"/>
      <c r="ISG354" s="221"/>
      <c r="ISH354" s="221"/>
      <c r="ISI354" s="221"/>
      <c r="ISJ354" s="221"/>
      <c r="ISK354" s="221"/>
      <c r="ISL354" s="221"/>
      <c r="ISM354" s="221"/>
      <c r="ISN354" s="221"/>
      <c r="ISO354" s="221"/>
      <c r="ISP354" s="221"/>
      <c r="ISQ354" s="221"/>
      <c r="ISR354" s="221"/>
      <c r="ISS354" s="221"/>
      <c r="IST354" s="221"/>
      <c r="ISU354" s="221"/>
      <c r="ISV354" s="221"/>
      <c r="ISW354" s="221"/>
      <c r="ISX354" s="221"/>
      <c r="ISY354" s="221"/>
      <c r="ISZ354" s="221"/>
      <c r="ITA354" s="221"/>
      <c r="ITB354" s="221"/>
      <c r="ITC354" s="221"/>
      <c r="ITD354" s="221"/>
      <c r="ITE354" s="221"/>
      <c r="ITF354" s="221"/>
      <c r="ITG354" s="221"/>
      <c r="ITH354" s="221"/>
      <c r="ITI354" s="221"/>
      <c r="ITJ354" s="221"/>
      <c r="ITK354" s="221"/>
      <c r="ITL354" s="221"/>
      <c r="ITM354" s="221"/>
      <c r="ITN354" s="221"/>
      <c r="ITO354" s="221"/>
      <c r="ITP354" s="221"/>
      <c r="ITQ354" s="221"/>
      <c r="ITR354" s="221"/>
      <c r="ITS354" s="221"/>
      <c r="ITT354" s="221"/>
      <c r="ITU354" s="221"/>
      <c r="ITV354" s="221"/>
      <c r="ITW354" s="221"/>
      <c r="ITX354" s="221"/>
      <c r="ITY354" s="221"/>
      <c r="ITZ354" s="221"/>
      <c r="IUA354" s="221"/>
      <c r="IUB354" s="221"/>
      <c r="IUC354" s="221"/>
      <c r="IUD354" s="221"/>
      <c r="IUE354" s="221"/>
      <c r="IUF354" s="221"/>
      <c r="IUG354" s="221"/>
      <c r="IUH354" s="221"/>
      <c r="IUI354" s="221"/>
      <c r="IUJ354" s="221"/>
      <c r="IUK354" s="221"/>
      <c r="IUL354" s="221"/>
      <c r="IUM354" s="221"/>
      <c r="IUN354" s="221"/>
      <c r="IUO354" s="221"/>
      <c r="IUP354" s="221"/>
      <c r="IUQ354" s="221"/>
      <c r="IUR354" s="221"/>
      <c r="IUS354" s="221"/>
      <c r="IUT354" s="221"/>
      <c r="IUU354" s="221"/>
      <c r="IUV354" s="221"/>
      <c r="IUW354" s="221"/>
      <c r="IUX354" s="221"/>
      <c r="IUY354" s="221"/>
      <c r="IUZ354" s="221"/>
      <c r="IVA354" s="221"/>
      <c r="IVB354" s="221"/>
      <c r="IVC354" s="221"/>
      <c r="IVD354" s="221"/>
      <c r="IVE354" s="221"/>
      <c r="IVF354" s="221"/>
      <c r="IVG354" s="221"/>
      <c r="IVH354" s="221"/>
      <c r="IVI354" s="221"/>
      <c r="IVJ354" s="221"/>
      <c r="IVK354" s="221"/>
      <c r="IVL354" s="221"/>
      <c r="IVM354" s="221"/>
      <c r="IVN354" s="221"/>
      <c r="IVO354" s="221"/>
      <c r="IVP354" s="221"/>
      <c r="IVQ354" s="221"/>
      <c r="IVR354" s="221"/>
      <c r="IVS354" s="221"/>
      <c r="IVT354" s="221"/>
      <c r="IVU354" s="221"/>
      <c r="IVV354" s="221"/>
      <c r="IVW354" s="221"/>
      <c r="IVX354" s="221"/>
      <c r="IVY354" s="221"/>
      <c r="IVZ354" s="221"/>
      <c r="IWA354" s="221"/>
      <c r="IWB354" s="221"/>
      <c r="IWC354" s="221"/>
      <c r="IWD354" s="221"/>
      <c r="IWE354" s="221"/>
      <c r="IWF354" s="221"/>
      <c r="IWG354" s="221"/>
      <c r="IWH354" s="221"/>
      <c r="IWI354" s="221"/>
      <c r="IWJ354" s="221"/>
      <c r="IWK354" s="221"/>
      <c r="IWL354" s="221"/>
      <c r="IWM354" s="221"/>
      <c r="IWN354" s="221"/>
      <c r="IWO354" s="221"/>
      <c r="IWP354" s="221"/>
      <c r="IWQ354" s="221"/>
      <c r="IWR354" s="221"/>
      <c r="IWS354" s="221"/>
      <c r="IWT354" s="221"/>
      <c r="IWU354" s="221"/>
      <c r="IWV354" s="221"/>
      <c r="IWW354" s="221"/>
      <c r="IWX354" s="221"/>
      <c r="IWY354" s="221"/>
      <c r="IWZ354" s="221"/>
      <c r="IXA354" s="221"/>
      <c r="IXB354" s="221"/>
      <c r="IXC354" s="221"/>
      <c r="IXD354" s="221"/>
      <c r="IXE354" s="221"/>
      <c r="IXF354" s="221"/>
      <c r="IXG354" s="221"/>
      <c r="IXH354" s="221"/>
      <c r="IXI354" s="221"/>
      <c r="IXJ354" s="221"/>
      <c r="IXK354" s="221"/>
      <c r="IXL354" s="221"/>
      <c r="IXM354" s="221"/>
      <c r="IXN354" s="221"/>
      <c r="IXO354" s="221"/>
      <c r="IXP354" s="221"/>
      <c r="IXQ354" s="221"/>
      <c r="IXR354" s="221"/>
      <c r="IXS354" s="221"/>
      <c r="IXT354" s="221"/>
      <c r="IXU354" s="221"/>
      <c r="IXV354" s="221"/>
      <c r="IXW354" s="221"/>
      <c r="IXX354" s="221"/>
      <c r="IXY354" s="221"/>
      <c r="IXZ354" s="221"/>
      <c r="IYA354" s="221"/>
      <c r="IYB354" s="221"/>
      <c r="IYC354" s="221"/>
      <c r="IYD354" s="221"/>
      <c r="IYE354" s="221"/>
      <c r="IYF354" s="221"/>
      <c r="IYG354" s="221"/>
      <c r="IYH354" s="221"/>
      <c r="IYI354" s="221"/>
      <c r="IYJ354" s="221"/>
      <c r="IYK354" s="221"/>
      <c r="IYL354" s="221"/>
      <c r="IYM354" s="221"/>
      <c r="IYN354" s="221"/>
      <c r="IYO354" s="221"/>
      <c r="IYP354" s="221"/>
      <c r="IYQ354" s="221"/>
      <c r="IYR354" s="221"/>
      <c r="IYS354" s="221"/>
      <c r="IYT354" s="221"/>
      <c r="IYU354" s="221"/>
      <c r="IYV354" s="221"/>
      <c r="IYW354" s="221"/>
      <c r="IYX354" s="221"/>
      <c r="IYY354" s="221"/>
      <c r="IYZ354" s="221"/>
      <c r="IZA354" s="221"/>
      <c r="IZB354" s="221"/>
      <c r="IZC354" s="221"/>
      <c r="IZD354" s="221"/>
      <c r="IZE354" s="221"/>
      <c r="IZF354" s="221"/>
      <c r="IZG354" s="221"/>
      <c r="IZH354" s="221"/>
      <c r="IZI354" s="221"/>
      <c r="IZJ354" s="221"/>
      <c r="IZK354" s="221"/>
      <c r="IZL354" s="221"/>
      <c r="IZM354" s="221"/>
      <c r="IZN354" s="221"/>
      <c r="IZO354" s="221"/>
      <c r="IZP354" s="221"/>
      <c r="IZQ354" s="221"/>
      <c r="IZR354" s="221"/>
      <c r="IZS354" s="221"/>
      <c r="IZT354" s="221"/>
      <c r="IZU354" s="221"/>
      <c r="IZV354" s="221"/>
      <c r="IZW354" s="221"/>
      <c r="IZX354" s="221"/>
      <c r="IZY354" s="221"/>
      <c r="IZZ354" s="221"/>
      <c r="JAA354" s="221"/>
      <c r="JAB354" s="221"/>
      <c r="JAC354" s="221"/>
      <c r="JAD354" s="221"/>
      <c r="JAE354" s="221"/>
      <c r="JAF354" s="221"/>
      <c r="JAG354" s="221"/>
      <c r="JAH354" s="221"/>
      <c r="JAI354" s="221"/>
      <c r="JAJ354" s="221"/>
      <c r="JAK354" s="221"/>
      <c r="JAL354" s="221"/>
      <c r="JAM354" s="221"/>
      <c r="JAN354" s="221"/>
      <c r="JAO354" s="221"/>
      <c r="JAP354" s="221"/>
      <c r="JAQ354" s="221"/>
      <c r="JAR354" s="221"/>
      <c r="JAS354" s="221"/>
      <c r="JAT354" s="221"/>
      <c r="JAU354" s="221"/>
      <c r="JAV354" s="221"/>
      <c r="JAW354" s="221"/>
      <c r="JAX354" s="221"/>
      <c r="JAY354" s="221"/>
      <c r="JAZ354" s="221"/>
      <c r="JBA354" s="221"/>
      <c r="JBB354" s="221"/>
      <c r="JBC354" s="221"/>
      <c r="JBD354" s="221"/>
      <c r="JBE354" s="221"/>
      <c r="JBF354" s="221"/>
      <c r="JBG354" s="221"/>
      <c r="JBH354" s="221"/>
      <c r="JBI354" s="221"/>
      <c r="JBJ354" s="221"/>
      <c r="JBK354" s="221"/>
      <c r="JBL354" s="221"/>
      <c r="JBM354" s="221"/>
      <c r="JBN354" s="221"/>
      <c r="JBO354" s="221"/>
      <c r="JBP354" s="221"/>
      <c r="JBQ354" s="221"/>
      <c r="JBR354" s="221"/>
      <c r="JBS354" s="221"/>
      <c r="JBT354" s="221"/>
      <c r="JBU354" s="221"/>
      <c r="JBV354" s="221"/>
      <c r="JBW354" s="221"/>
      <c r="JBX354" s="221"/>
      <c r="JBY354" s="221"/>
      <c r="JBZ354" s="221"/>
      <c r="JCA354" s="221"/>
      <c r="JCB354" s="221"/>
      <c r="JCC354" s="221"/>
      <c r="JCD354" s="221"/>
      <c r="JCE354" s="221"/>
      <c r="JCF354" s="221"/>
      <c r="JCG354" s="221"/>
      <c r="JCH354" s="221"/>
      <c r="JCI354" s="221"/>
      <c r="JCJ354" s="221"/>
      <c r="JCK354" s="221"/>
      <c r="JCL354" s="221"/>
      <c r="JCM354" s="221"/>
      <c r="JCN354" s="221"/>
      <c r="JCO354" s="221"/>
      <c r="JCP354" s="221"/>
      <c r="JCQ354" s="221"/>
      <c r="JCR354" s="221"/>
      <c r="JCS354" s="221"/>
      <c r="JCT354" s="221"/>
      <c r="JCU354" s="221"/>
      <c r="JCV354" s="221"/>
      <c r="JCW354" s="221"/>
      <c r="JCX354" s="221"/>
      <c r="JCY354" s="221"/>
      <c r="JCZ354" s="221"/>
      <c r="JDA354" s="221"/>
      <c r="JDB354" s="221"/>
      <c r="JDC354" s="221"/>
      <c r="JDD354" s="221"/>
      <c r="JDE354" s="221"/>
      <c r="JDF354" s="221"/>
      <c r="JDG354" s="221"/>
      <c r="JDH354" s="221"/>
      <c r="JDI354" s="221"/>
      <c r="JDJ354" s="221"/>
      <c r="JDK354" s="221"/>
      <c r="JDL354" s="221"/>
      <c r="JDM354" s="221"/>
      <c r="JDN354" s="221"/>
      <c r="JDO354" s="221"/>
      <c r="JDP354" s="221"/>
      <c r="JDQ354" s="221"/>
      <c r="JDR354" s="221"/>
      <c r="JDS354" s="221"/>
      <c r="JDT354" s="221"/>
      <c r="JDU354" s="221"/>
      <c r="JDV354" s="221"/>
      <c r="JDW354" s="221"/>
      <c r="JDX354" s="221"/>
      <c r="JDY354" s="221"/>
      <c r="JDZ354" s="221"/>
      <c r="JEA354" s="221"/>
      <c r="JEB354" s="221"/>
      <c r="JEC354" s="221"/>
      <c r="JED354" s="221"/>
      <c r="JEE354" s="221"/>
      <c r="JEF354" s="221"/>
      <c r="JEG354" s="221"/>
      <c r="JEH354" s="221"/>
      <c r="JEI354" s="221"/>
      <c r="JEJ354" s="221"/>
      <c r="JEK354" s="221"/>
      <c r="JEL354" s="221"/>
      <c r="JEM354" s="221"/>
      <c r="JEN354" s="221"/>
      <c r="JEO354" s="221"/>
      <c r="JEP354" s="221"/>
      <c r="JEQ354" s="221"/>
      <c r="JER354" s="221"/>
      <c r="JES354" s="221"/>
      <c r="JET354" s="221"/>
      <c r="JEU354" s="221"/>
      <c r="JEV354" s="221"/>
      <c r="JEW354" s="221"/>
      <c r="JEX354" s="221"/>
      <c r="JEY354" s="221"/>
      <c r="JEZ354" s="221"/>
      <c r="JFA354" s="221"/>
      <c r="JFB354" s="221"/>
      <c r="JFC354" s="221"/>
      <c r="JFD354" s="221"/>
      <c r="JFE354" s="221"/>
      <c r="JFF354" s="221"/>
      <c r="JFG354" s="221"/>
      <c r="JFH354" s="221"/>
      <c r="JFI354" s="221"/>
      <c r="JFJ354" s="221"/>
      <c r="JFK354" s="221"/>
      <c r="JFL354" s="221"/>
      <c r="JFM354" s="221"/>
      <c r="JFN354" s="221"/>
      <c r="JFO354" s="221"/>
      <c r="JFP354" s="221"/>
      <c r="JFQ354" s="221"/>
      <c r="JFR354" s="221"/>
      <c r="JFS354" s="221"/>
      <c r="JFT354" s="221"/>
      <c r="JFU354" s="221"/>
      <c r="JFV354" s="221"/>
      <c r="JFW354" s="221"/>
      <c r="JFX354" s="221"/>
      <c r="JFY354" s="221"/>
      <c r="JFZ354" s="221"/>
      <c r="JGA354" s="221"/>
      <c r="JGB354" s="221"/>
      <c r="JGC354" s="221"/>
      <c r="JGD354" s="221"/>
      <c r="JGE354" s="221"/>
      <c r="JGF354" s="221"/>
      <c r="JGG354" s="221"/>
      <c r="JGH354" s="221"/>
      <c r="JGI354" s="221"/>
      <c r="JGJ354" s="221"/>
      <c r="JGK354" s="221"/>
      <c r="JGL354" s="221"/>
      <c r="JGM354" s="221"/>
      <c r="JGN354" s="221"/>
      <c r="JGO354" s="221"/>
      <c r="JGP354" s="221"/>
      <c r="JGQ354" s="221"/>
      <c r="JGR354" s="221"/>
      <c r="JGS354" s="221"/>
      <c r="JGT354" s="221"/>
      <c r="JGU354" s="221"/>
      <c r="JGV354" s="221"/>
      <c r="JGW354" s="221"/>
      <c r="JGX354" s="221"/>
      <c r="JGY354" s="221"/>
      <c r="JGZ354" s="221"/>
      <c r="JHA354" s="221"/>
      <c r="JHB354" s="221"/>
      <c r="JHC354" s="221"/>
      <c r="JHD354" s="221"/>
      <c r="JHE354" s="221"/>
      <c r="JHF354" s="221"/>
      <c r="JHG354" s="221"/>
      <c r="JHH354" s="221"/>
      <c r="JHI354" s="221"/>
      <c r="JHJ354" s="221"/>
      <c r="JHK354" s="221"/>
      <c r="JHL354" s="221"/>
      <c r="JHM354" s="221"/>
      <c r="JHN354" s="221"/>
      <c r="JHO354" s="221"/>
      <c r="JHP354" s="221"/>
      <c r="JHQ354" s="221"/>
      <c r="JHR354" s="221"/>
      <c r="JHS354" s="221"/>
      <c r="JHT354" s="221"/>
      <c r="JHU354" s="221"/>
      <c r="JHV354" s="221"/>
      <c r="JHW354" s="221"/>
      <c r="JHX354" s="221"/>
      <c r="JHY354" s="221"/>
      <c r="JHZ354" s="221"/>
      <c r="JIA354" s="221"/>
      <c r="JIB354" s="221"/>
      <c r="JIC354" s="221"/>
      <c r="JID354" s="221"/>
      <c r="JIE354" s="221"/>
      <c r="JIF354" s="221"/>
      <c r="JIG354" s="221"/>
      <c r="JIH354" s="221"/>
      <c r="JII354" s="221"/>
      <c r="JIJ354" s="221"/>
      <c r="JIK354" s="221"/>
      <c r="JIL354" s="221"/>
      <c r="JIM354" s="221"/>
      <c r="JIN354" s="221"/>
      <c r="JIO354" s="221"/>
      <c r="JIP354" s="221"/>
      <c r="JIQ354" s="221"/>
      <c r="JIR354" s="221"/>
      <c r="JIS354" s="221"/>
      <c r="JIT354" s="221"/>
      <c r="JIU354" s="221"/>
      <c r="JIV354" s="221"/>
      <c r="JIW354" s="221"/>
      <c r="JIX354" s="221"/>
      <c r="JIY354" s="221"/>
      <c r="JIZ354" s="221"/>
      <c r="JJA354" s="221"/>
      <c r="JJB354" s="221"/>
      <c r="JJC354" s="221"/>
      <c r="JJD354" s="221"/>
      <c r="JJE354" s="221"/>
      <c r="JJF354" s="221"/>
      <c r="JJG354" s="221"/>
      <c r="JJH354" s="221"/>
      <c r="JJI354" s="221"/>
      <c r="JJJ354" s="221"/>
      <c r="JJK354" s="221"/>
      <c r="JJL354" s="221"/>
      <c r="JJM354" s="221"/>
      <c r="JJN354" s="221"/>
      <c r="JJO354" s="221"/>
      <c r="JJP354" s="221"/>
      <c r="JJQ354" s="221"/>
      <c r="JJR354" s="221"/>
      <c r="JJS354" s="221"/>
      <c r="JJT354" s="221"/>
      <c r="JJU354" s="221"/>
      <c r="JJV354" s="221"/>
      <c r="JJW354" s="221"/>
      <c r="JJX354" s="221"/>
      <c r="JJY354" s="221"/>
      <c r="JJZ354" s="221"/>
      <c r="JKA354" s="221"/>
      <c r="JKB354" s="221"/>
      <c r="JKC354" s="221"/>
      <c r="JKD354" s="221"/>
      <c r="JKE354" s="221"/>
      <c r="JKF354" s="221"/>
      <c r="JKG354" s="221"/>
      <c r="JKH354" s="221"/>
      <c r="JKI354" s="221"/>
      <c r="JKJ354" s="221"/>
      <c r="JKK354" s="221"/>
      <c r="JKL354" s="221"/>
      <c r="JKM354" s="221"/>
      <c r="JKN354" s="221"/>
      <c r="JKO354" s="221"/>
      <c r="JKP354" s="221"/>
      <c r="JKQ354" s="221"/>
      <c r="JKR354" s="221"/>
      <c r="JKS354" s="221"/>
      <c r="JKT354" s="221"/>
      <c r="JKU354" s="221"/>
      <c r="JKV354" s="221"/>
      <c r="JKW354" s="221"/>
      <c r="JKX354" s="221"/>
      <c r="JKY354" s="221"/>
      <c r="JKZ354" s="221"/>
      <c r="JLA354" s="221"/>
      <c r="JLB354" s="221"/>
      <c r="JLC354" s="221"/>
      <c r="JLD354" s="221"/>
      <c r="JLE354" s="221"/>
      <c r="JLF354" s="221"/>
      <c r="JLG354" s="221"/>
      <c r="JLH354" s="221"/>
      <c r="JLI354" s="221"/>
      <c r="JLJ354" s="221"/>
      <c r="JLK354" s="221"/>
      <c r="JLL354" s="221"/>
      <c r="JLM354" s="221"/>
      <c r="JLN354" s="221"/>
      <c r="JLO354" s="221"/>
      <c r="JLP354" s="221"/>
      <c r="JLQ354" s="221"/>
      <c r="JLR354" s="221"/>
      <c r="JLS354" s="221"/>
      <c r="JLT354" s="221"/>
      <c r="JLU354" s="221"/>
      <c r="JLV354" s="221"/>
      <c r="JLW354" s="221"/>
      <c r="JLX354" s="221"/>
      <c r="JLY354" s="221"/>
      <c r="JLZ354" s="221"/>
      <c r="JMA354" s="221"/>
      <c r="JMB354" s="221"/>
      <c r="JMC354" s="221"/>
      <c r="JMD354" s="221"/>
      <c r="JME354" s="221"/>
      <c r="JMF354" s="221"/>
      <c r="JMG354" s="221"/>
      <c r="JMH354" s="221"/>
      <c r="JMI354" s="221"/>
      <c r="JMJ354" s="221"/>
      <c r="JMK354" s="221"/>
      <c r="JML354" s="221"/>
      <c r="JMM354" s="221"/>
      <c r="JMN354" s="221"/>
      <c r="JMO354" s="221"/>
      <c r="JMP354" s="221"/>
      <c r="JMQ354" s="221"/>
      <c r="JMR354" s="221"/>
      <c r="JMS354" s="221"/>
      <c r="JMT354" s="221"/>
      <c r="JMU354" s="221"/>
      <c r="JMV354" s="221"/>
      <c r="JMW354" s="221"/>
      <c r="JMX354" s="221"/>
      <c r="JMY354" s="221"/>
      <c r="JMZ354" s="221"/>
      <c r="JNA354" s="221"/>
      <c r="JNB354" s="221"/>
      <c r="JNC354" s="221"/>
      <c r="JND354" s="221"/>
      <c r="JNE354" s="221"/>
      <c r="JNF354" s="221"/>
      <c r="JNG354" s="221"/>
      <c r="JNH354" s="221"/>
      <c r="JNI354" s="221"/>
      <c r="JNJ354" s="221"/>
      <c r="JNK354" s="221"/>
      <c r="JNL354" s="221"/>
      <c r="JNM354" s="221"/>
      <c r="JNN354" s="221"/>
      <c r="JNO354" s="221"/>
      <c r="JNP354" s="221"/>
      <c r="JNQ354" s="221"/>
      <c r="JNR354" s="221"/>
      <c r="JNS354" s="221"/>
      <c r="JNT354" s="221"/>
      <c r="JNU354" s="221"/>
      <c r="JNV354" s="221"/>
      <c r="JNW354" s="221"/>
      <c r="JNX354" s="221"/>
      <c r="JNY354" s="221"/>
      <c r="JNZ354" s="221"/>
      <c r="JOA354" s="221"/>
      <c r="JOB354" s="221"/>
      <c r="JOC354" s="221"/>
      <c r="JOD354" s="221"/>
      <c r="JOE354" s="221"/>
      <c r="JOF354" s="221"/>
      <c r="JOG354" s="221"/>
      <c r="JOH354" s="221"/>
      <c r="JOI354" s="221"/>
      <c r="JOJ354" s="221"/>
      <c r="JOK354" s="221"/>
      <c r="JOL354" s="221"/>
      <c r="JOM354" s="221"/>
      <c r="JON354" s="221"/>
      <c r="JOO354" s="221"/>
      <c r="JOP354" s="221"/>
      <c r="JOQ354" s="221"/>
      <c r="JOR354" s="221"/>
      <c r="JOS354" s="221"/>
      <c r="JOT354" s="221"/>
      <c r="JOU354" s="221"/>
      <c r="JOV354" s="221"/>
      <c r="JOW354" s="221"/>
      <c r="JOX354" s="221"/>
      <c r="JOY354" s="221"/>
      <c r="JOZ354" s="221"/>
      <c r="JPA354" s="221"/>
      <c r="JPB354" s="221"/>
      <c r="JPC354" s="221"/>
      <c r="JPD354" s="221"/>
      <c r="JPE354" s="221"/>
      <c r="JPF354" s="221"/>
      <c r="JPG354" s="221"/>
      <c r="JPH354" s="221"/>
      <c r="JPI354" s="221"/>
      <c r="JPJ354" s="221"/>
      <c r="JPK354" s="221"/>
      <c r="JPL354" s="221"/>
      <c r="JPM354" s="221"/>
      <c r="JPN354" s="221"/>
      <c r="JPO354" s="221"/>
      <c r="JPP354" s="221"/>
      <c r="JPQ354" s="221"/>
      <c r="JPR354" s="221"/>
      <c r="JPS354" s="221"/>
      <c r="JPT354" s="221"/>
      <c r="JPU354" s="221"/>
      <c r="JPV354" s="221"/>
      <c r="JPW354" s="221"/>
      <c r="JPX354" s="221"/>
      <c r="JPY354" s="221"/>
      <c r="JPZ354" s="221"/>
      <c r="JQA354" s="221"/>
      <c r="JQB354" s="221"/>
      <c r="JQC354" s="221"/>
      <c r="JQD354" s="221"/>
      <c r="JQE354" s="221"/>
      <c r="JQF354" s="221"/>
      <c r="JQG354" s="221"/>
      <c r="JQH354" s="221"/>
      <c r="JQI354" s="221"/>
      <c r="JQJ354" s="221"/>
      <c r="JQK354" s="221"/>
      <c r="JQL354" s="221"/>
      <c r="JQM354" s="221"/>
      <c r="JQN354" s="221"/>
      <c r="JQO354" s="221"/>
      <c r="JQP354" s="221"/>
      <c r="JQQ354" s="221"/>
      <c r="JQR354" s="221"/>
      <c r="JQS354" s="221"/>
      <c r="JQT354" s="221"/>
      <c r="JQU354" s="221"/>
      <c r="JQV354" s="221"/>
      <c r="JQW354" s="221"/>
      <c r="JQX354" s="221"/>
      <c r="JQY354" s="221"/>
      <c r="JQZ354" s="221"/>
      <c r="JRA354" s="221"/>
      <c r="JRB354" s="221"/>
      <c r="JRC354" s="221"/>
      <c r="JRD354" s="221"/>
      <c r="JRE354" s="221"/>
      <c r="JRF354" s="221"/>
      <c r="JRG354" s="221"/>
      <c r="JRH354" s="221"/>
      <c r="JRI354" s="221"/>
      <c r="JRJ354" s="221"/>
      <c r="JRK354" s="221"/>
      <c r="JRL354" s="221"/>
      <c r="JRM354" s="221"/>
      <c r="JRN354" s="221"/>
      <c r="JRO354" s="221"/>
      <c r="JRP354" s="221"/>
      <c r="JRQ354" s="221"/>
      <c r="JRR354" s="221"/>
      <c r="JRS354" s="221"/>
      <c r="JRT354" s="221"/>
      <c r="JRU354" s="221"/>
      <c r="JRV354" s="221"/>
      <c r="JRW354" s="221"/>
      <c r="JRX354" s="221"/>
      <c r="JRY354" s="221"/>
      <c r="JRZ354" s="221"/>
      <c r="JSA354" s="221"/>
      <c r="JSB354" s="221"/>
      <c r="JSC354" s="221"/>
      <c r="JSD354" s="221"/>
      <c r="JSE354" s="221"/>
      <c r="JSF354" s="221"/>
      <c r="JSG354" s="221"/>
      <c r="JSH354" s="221"/>
      <c r="JSI354" s="221"/>
      <c r="JSJ354" s="221"/>
      <c r="JSK354" s="221"/>
      <c r="JSL354" s="221"/>
      <c r="JSM354" s="221"/>
      <c r="JSN354" s="221"/>
      <c r="JSO354" s="221"/>
      <c r="JSP354" s="221"/>
      <c r="JSQ354" s="221"/>
      <c r="JSR354" s="221"/>
      <c r="JSS354" s="221"/>
      <c r="JST354" s="221"/>
      <c r="JSU354" s="221"/>
      <c r="JSV354" s="221"/>
      <c r="JSW354" s="221"/>
      <c r="JSX354" s="221"/>
      <c r="JSY354" s="221"/>
      <c r="JSZ354" s="221"/>
      <c r="JTA354" s="221"/>
      <c r="JTB354" s="221"/>
      <c r="JTC354" s="221"/>
      <c r="JTD354" s="221"/>
      <c r="JTE354" s="221"/>
      <c r="JTF354" s="221"/>
      <c r="JTG354" s="221"/>
      <c r="JTH354" s="221"/>
      <c r="JTI354" s="221"/>
      <c r="JTJ354" s="221"/>
      <c r="JTK354" s="221"/>
      <c r="JTL354" s="221"/>
      <c r="JTM354" s="221"/>
      <c r="JTN354" s="221"/>
      <c r="JTO354" s="221"/>
      <c r="JTP354" s="221"/>
      <c r="JTQ354" s="221"/>
      <c r="JTR354" s="221"/>
      <c r="JTS354" s="221"/>
      <c r="JTT354" s="221"/>
      <c r="JTU354" s="221"/>
      <c r="JTV354" s="221"/>
      <c r="JTW354" s="221"/>
      <c r="JTX354" s="221"/>
      <c r="JTY354" s="221"/>
      <c r="JTZ354" s="221"/>
      <c r="JUA354" s="221"/>
      <c r="JUB354" s="221"/>
      <c r="JUC354" s="221"/>
      <c r="JUD354" s="221"/>
      <c r="JUE354" s="221"/>
      <c r="JUF354" s="221"/>
      <c r="JUG354" s="221"/>
      <c r="JUH354" s="221"/>
      <c r="JUI354" s="221"/>
      <c r="JUJ354" s="221"/>
      <c r="JUK354" s="221"/>
      <c r="JUL354" s="221"/>
      <c r="JUM354" s="221"/>
      <c r="JUN354" s="221"/>
      <c r="JUO354" s="221"/>
      <c r="JUP354" s="221"/>
      <c r="JUQ354" s="221"/>
      <c r="JUR354" s="221"/>
      <c r="JUS354" s="221"/>
      <c r="JUT354" s="221"/>
      <c r="JUU354" s="221"/>
      <c r="JUV354" s="221"/>
      <c r="JUW354" s="221"/>
      <c r="JUX354" s="221"/>
      <c r="JUY354" s="221"/>
      <c r="JUZ354" s="221"/>
      <c r="JVA354" s="221"/>
      <c r="JVB354" s="221"/>
      <c r="JVC354" s="221"/>
      <c r="JVD354" s="221"/>
      <c r="JVE354" s="221"/>
      <c r="JVF354" s="221"/>
      <c r="JVG354" s="221"/>
      <c r="JVH354" s="221"/>
      <c r="JVI354" s="221"/>
      <c r="JVJ354" s="221"/>
      <c r="JVK354" s="221"/>
      <c r="JVL354" s="221"/>
      <c r="JVM354" s="221"/>
      <c r="JVN354" s="221"/>
      <c r="JVO354" s="221"/>
      <c r="JVP354" s="221"/>
      <c r="JVQ354" s="221"/>
      <c r="JVR354" s="221"/>
      <c r="JVS354" s="221"/>
      <c r="JVT354" s="221"/>
      <c r="JVU354" s="221"/>
      <c r="JVV354" s="221"/>
      <c r="JVW354" s="221"/>
      <c r="JVX354" s="221"/>
      <c r="JVY354" s="221"/>
      <c r="JVZ354" s="221"/>
      <c r="JWA354" s="221"/>
      <c r="JWB354" s="221"/>
      <c r="JWC354" s="221"/>
      <c r="JWD354" s="221"/>
      <c r="JWE354" s="221"/>
      <c r="JWF354" s="221"/>
      <c r="JWG354" s="221"/>
      <c r="JWH354" s="221"/>
      <c r="JWI354" s="221"/>
      <c r="JWJ354" s="221"/>
      <c r="JWK354" s="221"/>
      <c r="JWL354" s="221"/>
      <c r="JWM354" s="221"/>
      <c r="JWN354" s="221"/>
      <c r="JWO354" s="221"/>
      <c r="JWP354" s="221"/>
      <c r="JWQ354" s="221"/>
      <c r="JWR354" s="221"/>
      <c r="JWS354" s="221"/>
      <c r="JWT354" s="221"/>
      <c r="JWU354" s="221"/>
      <c r="JWV354" s="221"/>
      <c r="JWW354" s="221"/>
      <c r="JWX354" s="221"/>
      <c r="JWY354" s="221"/>
      <c r="JWZ354" s="221"/>
      <c r="JXA354" s="221"/>
      <c r="JXB354" s="221"/>
      <c r="JXC354" s="221"/>
      <c r="JXD354" s="221"/>
      <c r="JXE354" s="221"/>
      <c r="JXF354" s="221"/>
      <c r="JXG354" s="221"/>
      <c r="JXH354" s="221"/>
      <c r="JXI354" s="221"/>
      <c r="JXJ354" s="221"/>
      <c r="JXK354" s="221"/>
      <c r="JXL354" s="221"/>
      <c r="JXM354" s="221"/>
      <c r="JXN354" s="221"/>
      <c r="JXO354" s="221"/>
      <c r="JXP354" s="221"/>
      <c r="JXQ354" s="221"/>
      <c r="JXR354" s="221"/>
      <c r="JXS354" s="221"/>
      <c r="JXT354" s="221"/>
      <c r="JXU354" s="221"/>
      <c r="JXV354" s="221"/>
      <c r="JXW354" s="221"/>
      <c r="JXX354" s="221"/>
      <c r="JXY354" s="221"/>
      <c r="JXZ354" s="221"/>
      <c r="JYA354" s="221"/>
      <c r="JYB354" s="221"/>
      <c r="JYC354" s="221"/>
      <c r="JYD354" s="221"/>
      <c r="JYE354" s="221"/>
      <c r="JYF354" s="221"/>
      <c r="JYG354" s="221"/>
      <c r="JYH354" s="221"/>
      <c r="JYI354" s="221"/>
      <c r="JYJ354" s="221"/>
      <c r="JYK354" s="221"/>
      <c r="JYL354" s="221"/>
      <c r="JYM354" s="221"/>
      <c r="JYN354" s="221"/>
      <c r="JYO354" s="221"/>
      <c r="JYP354" s="221"/>
      <c r="JYQ354" s="221"/>
      <c r="JYR354" s="221"/>
      <c r="JYS354" s="221"/>
      <c r="JYT354" s="221"/>
      <c r="JYU354" s="221"/>
      <c r="JYV354" s="221"/>
      <c r="JYW354" s="221"/>
      <c r="JYX354" s="221"/>
      <c r="JYY354" s="221"/>
      <c r="JYZ354" s="221"/>
      <c r="JZA354" s="221"/>
      <c r="JZB354" s="221"/>
      <c r="JZC354" s="221"/>
      <c r="JZD354" s="221"/>
      <c r="JZE354" s="221"/>
      <c r="JZF354" s="221"/>
      <c r="JZG354" s="221"/>
      <c r="JZH354" s="221"/>
      <c r="JZI354" s="221"/>
      <c r="JZJ354" s="221"/>
      <c r="JZK354" s="221"/>
      <c r="JZL354" s="221"/>
      <c r="JZM354" s="221"/>
      <c r="JZN354" s="221"/>
      <c r="JZO354" s="221"/>
      <c r="JZP354" s="221"/>
      <c r="JZQ354" s="221"/>
      <c r="JZR354" s="221"/>
      <c r="JZS354" s="221"/>
      <c r="JZT354" s="221"/>
      <c r="JZU354" s="221"/>
      <c r="JZV354" s="221"/>
      <c r="JZW354" s="221"/>
      <c r="JZX354" s="221"/>
      <c r="JZY354" s="221"/>
      <c r="JZZ354" s="221"/>
      <c r="KAA354" s="221"/>
      <c r="KAB354" s="221"/>
      <c r="KAC354" s="221"/>
      <c r="KAD354" s="221"/>
      <c r="KAE354" s="221"/>
      <c r="KAF354" s="221"/>
      <c r="KAG354" s="221"/>
      <c r="KAH354" s="221"/>
      <c r="KAI354" s="221"/>
      <c r="KAJ354" s="221"/>
      <c r="KAK354" s="221"/>
      <c r="KAL354" s="221"/>
      <c r="KAM354" s="221"/>
      <c r="KAN354" s="221"/>
      <c r="KAO354" s="221"/>
      <c r="KAP354" s="221"/>
      <c r="KAQ354" s="221"/>
      <c r="KAR354" s="221"/>
      <c r="KAS354" s="221"/>
      <c r="KAT354" s="221"/>
      <c r="KAU354" s="221"/>
      <c r="KAV354" s="221"/>
      <c r="KAW354" s="221"/>
      <c r="KAX354" s="221"/>
      <c r="KAY354" s="221"/>
      <c r="KAZ354" s="221"/>
      <c r="KBA354" s="221"/>
      <c r="KBB354" s="221"/>
      <c r="KBC354" s="221"/>
      <c r="KBD354" s="221"/>
      <c r="KBE354" s="221"/>
      <c r="KBF354" s="221"/>
      <c r="KBG354" s="221"/>
      <c r="KBH354" s="221"/>
      <c r="KBI354" s="221"/>
      <c r="KBJ354" s="221"/>
      <c r="KBK354" s="221"/>
      <c r="KBL354" s="221"/>
      <c r="KBM354" s="221"/>
      <c r="KBN354" s="221"/>
      <c r="KBO354" s="221"/>
      <c r="KBP354" s="221"/>
      <c r="KBQ354" s="221"/>
      <c r="KBR354" s="221"/>
      <c r="KBS354" s="221"/>
      <c r="KBT354" s="221"/>
      <c r="KBU354" s="221"/>
      <c r="KBV354" s="221"/>
      <c r="KBW354" s="221"/>
      <c r="KBX354" s="221"/>
      <c r="KBY354" s="221"/>
      <c r="KBZ354" s="221"/>
      <c r="KCA354" s="221"/>
      <c r="KCB354" s="221"/>
      <c r="KCC354" s="221"/>
      <c r="KCD354" s="221"/>
      <c r="KCE354" s="221"/>
      <c r="KCF354" s="221"/>
      <c r="KCG354" s="221"/>
      <c r="KCH354" s="221"/>
      <c r="KCI354" s="221"/>
      <c r="KCJ354" s="221"/>
      <c r="KCK354" s="221"/>
      <c r="KCL354" s="221"/>
      <c r="KCM354" s="221"/>
      <c r="KCN354" s="221"/>
      <c r="KCO354" s="221"/>
      <c r="KCP354" s="221"/>
      <c r="KCQ354" s="221"/>
      <c r="KCR354" s="221"/>
      <c r="KCS354" s="221"/>
      <c r="KCT354" s="221"/>
      <c r="KCU354" s="221"/>
      <c r="KCV354" s="221"/>
      <c r="KCW354" s="221"/>
      <c r="KCX354" s="221"/>
      <c r="KCY354" s="221"/>
      <c r="KCZ354" s="221"/>
      <c r="KDA354" s="221"/>
      <c r="KDB354" s="221"/>
      <c r="KDC354" s="221"/>
      <c r="KDD354" s="221"/>
      <c r="KDE354" s="221"/>
      <c r="KDF354" s="221"/>
      <c r="KDG354" s="221"/>
      <c r="KDH354" s="221"/>
      <c r="KDI354" s="221"/>
      <c r="KDJ354" s="221"/>
      <c r="KDK354" s="221"/>
      <c r="KDL354" s="221"/>
      <c r="KDM354" s="221"/>
      <c r="KDN354" s="221"/>
      <c r="KDO354" s="221"/>
      <c r="KDP354" s="221"/>
      <c r="KDQ354" s="221"/>
      <c r="KDR354" s="221"/>
      <c r="KDS354" s="221"/>
      <c r="KDT354" s="221"/>
      <c r="KDU354" s="221"/>
      <c r="KDV354" s="221"/>
      <c r="KDW354" s="221"/>
      <c r="KDX354" s="221"/>
      <c r="KDY354" s="221"/>
      <c r="KDZ354" s="221"/>
      <c r="KEA354" s="221"/>
      <c r="KEB354" s="221"/>
      <c r="KEC354" s="221"/>
      <c r="KED354" s="221"/>
      <c r="KEE354" s="221"/>
      <c r="KEF354" s="221"/>
      <c r="KEG354" s="221"/>
      <c r="KEH354" s="221"/>
      <c r="KEI354" s="221"/>
      <c r="KEJ354" s="221"/>
      <c r="KEK354" s="221"/>
      <c r="KEL354" s="221"/>
      <c r="KEM354" s="221"/>
      <c r="KEN354" s="221"/>
      <c r="KEO354" s="221"/>
      <c r="KEP354" s="221"/>
      <c r="KEQ354" s="221"/>
      <c r="KER354" s="221"/>
      <c r="KES354" s="221"/>
      <c r="KET354" s="221"/>
      <c r="KEU354" s="221"/>
      <c r="KEV354" s="221"/>
      <c r="KEW354" s="221"/>
      <c r="KEX354" s="221"/>
      <c r="KEY354" s="221"/>
      <c r="KEZ354" s="221"/>
      <c r="KFA354" s="221"/>
      <c r="KFB354" s="221"/>
      <c r="KFC354" s="221"/>
      <c r="KFD354" s="221"/>
      <c r="KFE354" s="221"/>
      <c r="KFF354" s="221"/>
      <c r="KFG354" s="221"/>
      <c r="KFH354" s="221"/>
      <c r="KFI354" s="221"/>
      <c r="KFJ354" s="221"/>
      <c r="KFK354" s="221"/>
      <c r="KFL354" s="221"/>
      <c r="KFM354" s="221"/>
      <c r="KFN354" s="221"/>
      <c r="KFO354" s="221"/>
      <c r="KFP354" s="221"/>
      <c r="KFQ354" s="221"/>
      <c r="KFR354" s="221"/>
      <c r="KFS354" s="221"/>
      <c r="KFT354" s="221"/>
      <c r="KFU354" s="221"/>
      <c r="KFV354" s="221"/>
      <c r="KFW354" s="221"/>
      <c r="KFX354" s="221"/>
      <c r="KFY354" s="221"/>
      <c r="KFZ354" s="221"/>
      <c r="KGA354" s="221"/>
      <c r="KGB354" s="221"/>
      <c r="KGC354" s="221"/>
      <c r="KGD354" s="221"/>
      <c r="KGE354" s="221"/>
      <c r="KGF354" s="221"/>
      <c r="KGG354" s="221"/>
      <c r="KGH354" s="221"/>
      <c r="KGI354" s="221"/>
      <c r="KGJ354" s="221"/>
      <c r="KGK354" s="221"/>
      <c r="KGL354" s="221"/>
      <c r="KGM354" s="221"/>
      <c r="KGN354" s="221"/>
      <c r="KGO354" s="221"/>
      <c r="KGP354" s="221"/>
      <c r="KGQ354" s="221"/>
      <c r="KGR354" s="221"/>
      <c r="KGS354" s="221"/>
      <c r="KGT354" s="221"/>
      <c r="KGU354" s="221"/>
      <c r="KGV354" s="221"/>
      <c r="KGW354" s="221"/>
      <c r="KGX354" s="221"/>
      <c r="KGY354" s="221"/>
      <c r="KGZ354" s="221"/>
      <c r="KHA354" s="221"/>
      <c r="KHB354" s="221"/>
      <c r="KHC354" s="221"/>
      <c r="KHD354" s="221"/>
      <c r="KHE354" s="221"/>
      <c r="KHF354" s="221"/>
      <c r="KHG354" s="221"/>
      <c r="KHH354" s="221"/>
      <c r="KHI354" s="221"/>
      <c r="KHJ354" s="221"/>
      <c r="KHK354" s="221"/>
      <c r="KHL354" s="221"/>
      <c r="KHM354" s="221"/>
      <c r="KHN354" s="221"/>
      <c r="KHO354" s="221"/>
      <c r="KHP354" s="221"/>
      <c r="KHQ354" s="221"/>
      <c r="KHR354" s="221"/>
      <c r="KHS354" s="221"/>
      <c r="KHT354" s="221"/>
      <c r="KHU354" s="221"/>
      <c r="KHV354" s="221"/>
      <c r="KHW354" s="221"/>
      <c r="KHX354" s="221"/>
      <c r="KHY354" s="221"/>
      <c r="KHZ354" s="221"/>
      <c r="KIA354" s="221"/>
      <c r="KIB354" s="221"/>
      <c r="KIC354" s="221"/>
      <c r="KID354" s="221"/>
      <c r="KIE354" s="221"/>
      <c r="KIF354" s="221"/>
      <c r="KIG354" s="221"/>
      <c r="KIH354" s="221"/>
      <c r="KII354" s="221"/>
      <c r="KIJ354" s="221"/>
      <c r="KIK354" s="221"/>
      <c r="KIL354" s="221"/>
      <c r="KIM354" s="221"/>
      <c r="KIN354" s="221"/>
      <c r="KIO354" s="221"/>
      <c r="KIP354" s="221"/>
      <c r="KIQ354" s="221"/>
      <c r="KIR354" s="221"/>
      <c r="KIS354" s="221"/>
      <c r="KIT354" s="221"/>
      <c r="KIU354" s="221"/>
      <c r="KIV354" s="221"/>
      <c r="KIW354" s="221"/>
      <c r="KIX354" s="221"/>
      <c r="KIY354" s="221"/>
      <c r="KIZ354" s="221"/>
      <c r="KJA354" s="221"/>
      <c r="KJB354" s="221"/>
      <c r="KJC354" s="221"/>
      <c r="KJD354" s="221"/>
      <c r="KJE354" s="221"/>
      <c r="KJF354" s="221"/>
      <c r="KJG354" s="221"/>
      <c r="KJH354" s="221"/>
      <c r="KJI354" s="221"/>
      <c r="KJJ354" s="221"/>
      <c r="KJK354" s="221"/>
      <c r="KJL354" s="221"/>
      <c r="KJM354" s="221"/>
      <c r="KJN354" s="221"/>
      <c r="KJO354" s="221"/>
      <c r="KJP354" s="221"/>
      <c r="KJQ354" s="221"/>
      <c r="KJR354" s="221"/>
      <c r="KJS354" s="221"/>
      <c r="KJT354" s="221"/>
      <c r="KJU354" s="221"/>
      <c r="KJV354" s="221"/>
      <c r="KJW354" s="221"/>
      <c r="KJX354" s="221"/>
      <c r="KJY354" s="221"/>
      <c r="KJZ354" s="221"/>
      <c r="KKA354" s="221"/>
      <c r="KKB354" s="221"/>
      <c r="KKC354" s="221"/>
      <c r="KKD354" s="221"/>
      <c r="KKE354" s="221"/>
      <c r="KKF354" s="221"/>
      <c r="KKG354" s="221"/>
      <c r="KKH354" s="221"/>
      <c r="KKI354" s="221"/>
      <c r="KKJ354" s="221"/>
      <c r="KKK354" s="221"/>
      <c r="KKL354" s="221"/>
      <c r="KKM354" s="221"/>
      <c r="KKN354" s="221"/>
      <c r="KKO354" s="221"/>
      <c r="KKP354" s="221"/>
      <c r="KKQ354" s="221"/>
      <c r="KKR354" s="221"/>
      <c r="KKS354" s="221"/>
      <c r="KKT354" s="221"/>
      <c r="KKU354" s="221"/>
      <c r="KKV354" s="221"/>
      <c r="KKW354" s="221"/>
      <c r="KKX354" s="221"/>
      <c r="KKY354" s="221"/>
      <c r="KKZ354" s="221"/>
      <c r="KLA354" s="221"/>
      <c r="KLB354" s="221"/>
      <c r="KLC354" s="221"/>
      <c r="KLD354" s="221"/>
      <c r="KLE354" s="221"/>
      <c r="KLF354" s="221"/>
      <c r="KLG354" s="221"/>
      <c r="KLH354" s="221"/>
      <c r="KLI354" s="221"/>
      <c r="KLJ354" s="221"/>
      <c r="KLK354" s="221"/>
      <c r="KLL354" s="221"/>
      <c r="KLM354" s="221"/>
      <c r="KLN354" s="221"/>
      <c r="KLO354" s="221"/>
      <c r="KLP354" s="221"/>
      <c r="KLQ354" s="221"/>
      <c r="KLR354" s="221"/>
      <c r="KLS354" s="221"/>
      <c r="KLT354" s="221"/>
      <c r="KLU354" s="221"/>
      <c r="KLV354" s="221"/>
      <c r="KLW354" s="221"/>
      <c r="KLX354" s="221"/>
      <c r="KLY354" s="221"/>
      <c r="KLZ354" s="221"/>
      <c r="KMA354" s="221"/>
      <c r="KMB354" s="221"/>
      <c r="KMC354" s="221"/>
      <c r="KMD354" s="221"/>
      <c r="KME354" s="221"/>
      <c r="KMF354" s="221"/>
      <c r="KMG354" s="221"/>
      <c r="KMH354" s="221"/>
      <c r="KMI354" s="221"/>
      <c r="KMJ354" s="221"/>
      <c r="KMK354" s="221"/>
      <c r="KML354" s="221"/>
      <c r="KMM354" s="221"/>
      <c r="KMN354" s="221"/>
      <c r="KMO354" s="221"/>
      <c r="KMP354" s="221"/>
      <c r="KMQ354" s="221"/>
      <c r="KMR354" s="221"/>
      <c r="KMS354" s="221"/>
      <c r="KMT354" s="221"/>
      <c r="KMU354" s="221"/>
      <c r="KMV354" s="221"/>
      <c r="KMW354" s="221"/>
      <c r="KMX354" s="221"/>
      <c r="KMY354" s="221"/>
      <c r="KMZ354" s="221"/>
      <c r="KNA354" s="221"/>
      <c r="KNB354" s="221"/>
      <c r="KNC354" s="221"/>
      <c r="KND354" s="221"/>
      <c r="KNE354" s="221"/>
      <c r="KNF354" s="221"/>
      <c r="KNG354" s="221"/>
      <c r="KNH354" s="221"/>
      <c r="KNI354" s="221"/>
      <c r="KNJ354" s="221"/>
      <c r="KNK354" s="221"/>
      <c r="KNL354" s="221"/>
      <c r="KNM354" s="221"/>
      <c r="KNN354" s="221"/>
      <c r="KNO354" s="221"/>
      <c r="KNP354" s="221"/>
      <c r="KNQ354" s="221"/>
      <c r="KNR354" s="221"/>
      <c r="KNS354" s="221"/>
      <c r="KNT354" s="221"/>
      <c r="KNU354" s="221"/>
      <c r="KNV354" s="221"/>
      <c r="KNW354" s="221"/>
      <c r="KNX354" s="221"/>
      <c r="KNY354" s="221"/>
      <c r="KNZ354" s="221"/>
      <c r="KOA354" s="221"/>
      <c r="KOB354" s="221"/>
      <c r="KOC354" s="221"/>
      <c r="KOD354" s="221"/>
      <c r="KOE354" s="221"/>
      <c r="KOF354" s="221"/>
      <c r="KOG354" s="221"/>
      <c r="KOH354" s="221"/>
      <c r="KOI354" s="221"/>
      <c r="KOJ354" s="221"/>
      <c r="KOK354" s="221"/>
      <c r="KOL354" s="221"/>
      <c r="KOM354" s="221"/>
      <c r="KON354" s="221"/>
      <c r="KOO354" s="221"/>
      <c r="KOP354" s="221"/>
      <c r="KOQ354" s="221"/>
      <c r="KOR354" s="221"/>
      <c r="KOS354" s="221"/>
      <c r="KOT354" s="221"/>
      <c r="KOU354" s="221"/>
      <c r="KOV354" s="221"/>
      <c r="KOW354" s="221"/>
      <c r="KOX354" s="221"/>
      <c r="KOY354" s="221"/>
      <c r="KOZ354" s="221"/>
      <c r="KPA354" s="221"/>
      <c r="KPB354" s="221"/>
      <c r="KPC354" s="221"/>
      <c r="KPD354" s="221"/>
      <c r="KPE354" s="221"/>
      <c r="KPF354" s="221"/>
      <c r="KPG354" s="221"/>
      <c r="KPH354" s="221"/>
      <c r="KPI354" s="221"/>
      <c r="KPJ354" s="221"/>
      <c r="KPK354" s="221"/>
      <c r="KPL354" s="221"/>
      <c r="KPM354" s="221"/>
      <c r="KPN354" s="221"/>
      <c r="KPO354" s="221"/>
      <c r="KPP354" s="221"/>
      <c r="KPQ354" s="221"/>
      <c r="KPR354" s="221"/>
      <c r="KPS354" s="221"/>
      <c r="KPT354" s="221"/>
      <c r="KPU354" s="221"/>
      <c r="KPV354" s="221"/>
      <c r="KPW354" s="221"/>
      <c r="KPX354" s="221"/>
      <c r="KPY354" s="221"/>
      <c r="KPZ354" s="221"/>
      <c r="KQA354" s="221"/>
      <c r="KQB354" s="221"/>
      <c r="KQC354" s="221"/>
      <c r="KQD354" s="221"/>
      <c r="KQE354" s="221"/>
      <c r="KQF354" s="221"/>
      <c r="KQG354" s="221"/>
      <c r="KQH354" s="221"/>
      <c r="KQI354" s="221"/>
      <c r="KQJ354" s="221"/>
      <c r="KQK354" s="221"/>
      <c r="KQL354" s="221"/>
      <c r="KQM354" s="221"/>
      <c r="KQN354" s="221"/>
      <c r="KQO354" s="221"/>
      <c r="KQP354" s="221"/>
      <c r="KQQ354" s="221"/>
      <c r="KQR354" s="221"/>
      <c r="KQS354" s="221"/>
      <c r="KQT354" s="221"/>
      <c r="KQU354" s="221"/>
      <c r="KQV354" s="221"/>
      <c r="KQW354" s="221"/>
      <c r="KQX354" s="221"/>
      <c r="KQY354" s="221"/>
      <c r="KQZ354" s="221"/>
      <c r="KRA354" s="221"/>
      <c r="KRB354" s="221"/>
      <c r="KRC354" s="221"/>
      <c r="KRD354" s="221"/>
      <c r="KRE354" s="221"/>
      <c r="KRF354" s="221"/>
      <c r="KRG354" s="221"/>
      <c r="KRH354" s="221"/>
      <c r="KRI354" s="221"/>
      <c r="KRJ354" s="221"/>
      <c r="KRK354" s="221"/>
      <c r="KRL354" s="221"/>
      <c r="KRM354" s="221"/>
      <c r="KRN354" s="221"/>
      <c r="KRO354" s="221"/>
      <c r="KRP354" s="221"/>
      <c r="KRQ354" s="221"/>
      <c r="KRR354" s="221"/>
      <c r="KRS354" s="221"/>
      <c r="KRT354" s="221"/>
      <c r="KRU354" s="221"/>
      <c r="KRV354" s="221"/>
      <c r="KRW354" s="221"/>
      <c r="KRX354" s="221"/>
      <c r="KRY354" s="221"/>
      <c r="KRZ354" s="221"/>
      <c r="KSA354" s="221"/>
      <c r="KSB354" s="221"/>
      <c r="KSC354" s="221"/>
      <c r="KSD354" s="221"/>
      <c r="KSE354" s="221"/>
      <c r="KSF354" s="221"/>
      <c r="KSG354" s="221"/>
      <c r="KSH354" s="221"/>
      <c r="KSI354" s="221"/>
      <c r="KSJ354" s="221"/>
      <c r="KSK354" s="221"/>
      <c r="KSL354" s="221"/>
      <c r="KSM354" s="221"/>
      <c r="KSN354" s="221"/>
      <c r="KSO354" s="221"/>
      <c r="KSP354" s="221"/>
      <c r="KSQ354" s="221"/>
      <c r="KSR354" s="221"/>
      <c r="KSS354" s="221"/>
      <c r="KST354" s="221"/>
      <c r="KSU354" s="221"/>
      <c r="KSV354" s="221"/>
      <c r="KSW354" s="221"/>
      <c r="KSX354" s="221"/>
      <c r="KSY354" s="221"/>
      <c r="KSZ354" s="221"/>
      <c r="KTA354" s="221"/>
      <c r="KTB354" s="221"/>
      <c r="KTC354" s="221"/>
      <c r="KTD354" s="221"/>
      <c r="KTE354" s="221"/>
      <c r="KTF354" s="221"/>
      <c r="KTG354" s="221"/>
      <c r="KTH354" s="221"/>
      <c r="KTI354" s="221"/>
      <c r="KTJ354" s="221"/>
      <c r="KTK354" s="221"/>
      <c r="KTL354" s="221"/>
      <c r="KTM354" s="221"/>
      <c r="KTN354" s="221"/>
      <c r="KTO354" s="221"/>
      <c r="KTP354" s="221"/>
      <c r="KTQ354" s="221"/>
      <c r="KTR354" s="221"/>
      <c r="KTS354" s="221"/>
      <c r="KTT354" s="221"/>
      <c r="KTU354" s="221"/>
      <c r="KTV354" s="221"/>
      <c r="KTW354" s="221"/>
      <c r="KTX354" s="221"/>
      <c r="KTY354" s="221"/>
      <c r="KTZ354" s="221"/>
      <c r="KUA354" s="221"/>
      <c r="KUB354" s="221"/>
      <c r="KUC354" s="221"/>
      <c r="KUD354" s="221"/>
      <c r="KUE354" s="221"/>
      <c r="KUF354" s="221"/>
      <c r="KUG354" s="221"/>
      <c r="KUH354" s="221"/>
      <c r="KUI354" s="221"/>
      <c r="KUJ354" s="221"/>
      <c r="KUK354" s="221"/>
      <c r="KUL354" s="221"/>
      <c r="KUM354" s="221"/>
      <c r="KUN354" s="221"/>
      <c r="KUO354" s="221"/>
      <c r="KUP354" s="221"/>
      <c r="KUQ354" s="221"/>
      <c r="KUR354" s="221"/>
      <c r="KUS354" s="221"/>
      <c r="KUT354" s="221"/>
      <c r="KUU354" s="221"/>
      <c r="KUV354" s="221"/>
      <c r="KUW354" s="221"/>
      <c r="KUX354" s="221"/>
      <c r="KUY354" s="221"/>
      <c r="KUZ354" s="221"/>
      <c r="KVA354" s="221"/>
      <c r="KVB354" s="221"/>
      <c r="KVC354" s="221"/>
      <c r="KVD354" s="221"/>
      <c r="KVE354" s="221"/>
      <c r="KVF354" s="221"/>
      <c r="KVG354" s="221"/>
      <c r="KVH354" s="221"/>
      <c r="KVI354" s="221"/>
      <c r="KVJ354" s="221"/>
      <c r="KVK354" s="221"/>
      <c r="KVL354" s="221"/>
      <c r="KVM354" s="221"/>
      <c r="KVN354" s="221"/>
      <c r="KVO354" s="221"/>
      <c r="KVP354" s="221"/>
      <c r="KVQ354" s="221"/>
      <c r="KVR354" s="221"/>
      <c r="KVS354" s="221"/>
      <c r="KVT354" s="221"/>
      <c r="KVU354" s="221"/>
      <c r="KVV354" s="221"/>
      <c r="KVW354" s="221"/>
      <c r="KVX354" s="221"/>
      <c r="KVY354" s="221"/>
      <c r="KVZ354" s="221"/>
      <c r="KWA354" s="221"/>
      <c r="KWB354" s="221"/>
      <c r="KWC354" s="221"/>
      <c r="KWD354" s="221"/>
      <c r="KWE354" s="221"/>
      <c r="KWF354" s="221"/>
      <c r="KWG354" s="221"/>
      <c r="KWH354" s="221"/>
      <c r="KWI354" s="221"/>
      <c r="KWJ354" s="221"/>
      <c r="KWK354" s="221"/>
      <c r="KWL354" s="221"/>
      <c r="KWM354" s="221"/>
      <c r="KWN354" s="221"/>
      <c r="KWO354" s="221"/>
      <c r="KWP354" s="221"/>
      <c r="KWQ354" s="221"/>
      <c r="KWR354" s="221"/>
      <c r="KWS354" s="221"/>
      <c r="KWT354" s="221"/>
      <c r="KWU354" s="221"/>
      <c r="KWV354" s="221"/>
      <c r="KWW354" s="221"/>
      <c r="KWX354" s="221"/>
      <c r="KWY354" s="221"/>
      <c r="KWZ354" s="221"/>
      <c r="KXA354" s="221"/>
      <c r="KXB354" s="221"/>
      <c r="KXC354" s="221"/>
      <c r="KXD354" s="221"/>
      <c r="KXE354" s="221"/>
      <c r="KXF354" s="221"/>
      <c r="KXG354" s="221"/>
      <c r="KXH354" s="221"/>
      <c r="KXI354" s="221"/>
      <c r="KXJ354" s="221"/>
      <c r="KXK354" s="221"/>
      <c r="KXL354" s="221"/>
      <c r="KXM354" s="221"/>
      <c r="KXN354" s="221"/>
      <c r="KXO354" s="221"/>
      <c r="KXP354" s="221"/>
      <c r="KXQ354" s="221"/>
      <c r="KXR354" s="221"/>
      <c r="KXS354" s="221"/>
      <c r="KXT354" s="221"/>
      <c r="KXU354" s="221"/>
      <c r="KXV354" s="221"/>
      <c r="KXW354" s="221"/>
      <c r="KXX354" s="221"/>
      <c r="KXY354" s="221"/>
      <c r="KXZ354" s="221"/>
      <c r="KYA354" s="221"/>
      <c r="KYB354" s="221"/>
      <c r="KYC354" s="221"/>
      <c r="KYD354" s="221"/>
      <c r="KYE354" s="221"/>
      <c r="KYF354" s="221"/>
      <c r="KYG354" s="221"/>
      <c r="KYH354" s="221"/>
      <c r="KYI354" s="221"/>
      <c r="KYJ354" s="221"/>
      <c r="KYK354" s="221"/>
      <c r="KYL354" s="221"/>
      <c r="KYM354" s="221"/>
      <c r="KYN354" s="221"/>
      <c r="KYO354" s="221"/>
      <c r="KYP354" s="221"/>
      <c r="KYQ354" s="221"/>
      <c r="KYR354" s="221"/>
      <c r="KYS354" s="221"/>
      <c r="KYT354" s="221"/>
      <c r="KYU354" s="221"/>
      <c r="KYV354" s="221"/>
      <c r="KYW354" s="221"/>
      <c r="KYX354" s="221"/>
      <c r="KYY354" s="221"/>
      <c r="KYZ354" s="221"/>
      <c r="KZA354" s="221"/>
      <c r="KZB354" s="221"/>
      <c r="KZC354" s="221"/>
      <c r="KZD354" s="221"/>
      <c r="KZE354" s="221"/>
      <c r="KZF354" s="221"/>
      <c r="KZG354" s="221"/>
      <c r="KZH354" s="221"/>
      <c r="KZI354" s="221"/>
      <c r="KZJ354" s="221"/>
      <c r="KZK354" s="221"/>
      <c r="KZL354" s="221"/>
      <c r="KZM354" s="221"/>
      <c r="KZN354" s="221"/>
      <c r="KZO354" s="221"/>
      <c r="KZP354" s="221"/>
      <c r="KZQ354" s="221"/>
      <c r="KZR354" s="221"/>
      <c r="KZS354" s="221"/>
      <c r="KZT354" s="221"/>
      <c r="KZU354" s="221"/>
      <c r="KZV354" s="221"/>
      <c r="KZW354" s="221"/>
      <c r="KZX354" s="221"/>
      <c r="KZY354" s="221"/>
      <c r="KZZ354" s="221"/>
      <c r="LAA354" s="221"/>
      <c r="LAB354" s="221"/>
      <c r="LAC354" s="221"/>
      <c r="LAD354" s="221"/>
      <c r="LAE354" s="221"/>
      <c r="LAF354" s="221"/>
      <c r="LAG354" s="221"/>
      <c r="LAH354" s="221"/>
      <c r="LAI354" s="221"/>
      <c r="LAJ354" s="221"/>
      <c r="LAK354" s="221"/>
      <c r="LAL354" s="221"/>
      <c r="LAM354" s="221"/>
      <c r="LAN354" s="221"/>
      <c r="LAO354" s="221"/>
      <c r="LAP354" s="221"/>
      <c r="LAQ354" s="221"/>
      <c r="LAR354" s="221"/>
      <c r="LAS354" s="221"/>
      <c r="LAT354" s="221"/>
      <c r="LAU354" s="221"/>
      <c r="LAV354" s="221"/>
      <c r="LAW354" s="221"/>
      <c r="LAX354" s="221"/>
      <c r="LAY354" s="221"/>
      <c r="LAZ354" s="221"/>
      <c r="LBA354" s="221"/>
      <c r="LBB354" s="221"/>
      <c r="LBC354" s="221"/>
      <c r="LBD354" s="221"/>
      <c r="LBE354" s="221"/>
      <c r="LBF354" s="221"/>
      <c r="LBG354" s="221"/>
      <c r="LBH354" s="221"/>
      <c r="LBI354" s="221"/>
      <c r="LBJ354" s="221"/>
      <c r="LBK354" s="221"/>
      <c r="LBL354" s="221"/>
      <c r="LBM354" s="221"/>
      <c r="LBN354" s="221"/>
      <c r="LBO354" s="221"/>
      <c r="LBP354" s="221"/>
      <c r="LBQ354" s="221"/>
      <c r="LBR354" s="221"/>
      <c r="LBS354" s="221"/>
      <c r="LBT354" s="221"/>
      <c r="LBU354" s="221"/>
      <c r="LBV354" s="221"/>
      <c r="LBW354" s="221"/>
      <c r="LBX354" s="221"/>
      <c r="LBY354" s="221"/>
      <c r="LBZ354" s="221"/>
      <c r="LCA354" s="221"/>
      <c r="LCB354" s="221"/>
      <c r="LCC354" s="221"/>
      <c r="LCD354" s="221"/>
      <c r="LCE354" s="221"/>
      <c r="LCF354" s="221"/>
      <c r="LCG354" s="221"/>
      <c r="LCH354" s="221"/>
      <c r="LCI354" s="221"/>
      <c r="LCJ354" s="221"/>
      <c r="LCK354" s="221"/>
      <c r="LCL354" s="221"/>
      <c r="LCM354" s="221"/>
      <c r="LCN354" s="221"/>
      <c r="LCO354" s="221"/>
      <c r="LCP354" s="221"/>
      <c r="LCQ354" s="221"/>
      <c r="LCR354" s="221"/>
      <c r="LCS354" s="221"/>
      <c r="LCT354" s="221"/>
      <c r="LCU354" s="221"/>
      <c r="LCV354" s="221"/>
      <c r="LCW354" s="221"/>
      <c r="LCX354" s="221"/>
      <c r="LCY354" s="221"/>
      <c r="LCZ354" s="221"/>
      <c r="LDA354" s="221"/>
      <c r="LDB354" s="221"/>
      <c r="LDC354" s="221"/>
      <c r="LDD354" s="221"/>
      <c r="LDE354" s="221"/>
      <c r="LDF354" s="221"/>
      <c r="LDG354" s="221"/>
      <c r="LDH354" s="221"/>
      <c r="LDI354" s="221"/>
      <c r="LDJ354" s="221"/>
      <c r="LDK354" s="221"/>
      <c r="LDL354" s="221"/>
      <c r="LDM354" s="221"/>
      <c r="LDN354" s="221"/>
      <c r="LDO354" s="221"/>
      <c r="LDP354" s="221"/>
      <c r="LDQ354" s="221"/>
      <c r="LDR354" s="221"/>
      <c r="LDS354" s="221"/>
      <c r="LDT354" s="221"/>
      <c r="LDU354" s="221"/>
      <c r="LDV354" s="221"/>
      <c r="LDW354" s="221"/>
      <c r="LDX354" s="221"/>
      <c r="LDY354" s="221"/>
      <c r="LDZ354" s="221"/>
      <c r="LEA354" s="221"/>
      <c r="LEB354" s="221"/>
      <c r="LEC354" s="221"/>
      <c r="LED354" s="221"/>
      <c r="LEE354" s="221"/>
      <c r="LEF354" s="221"/>
      <c r="LEG354" s="221"/>
      <c r="LEH354" s="221"/>
      <c r="LEI354" s="221"/>
      <c r="LEJ354" s="221"/>
      <c r="LEK354" s="221"/>
      <c r="LEL354" s="221"/>
      <c r="LEM354" s="221"/>
      <c r="LEN354" s="221"/>
      <c r="LEO354" s="221"/>
      <c r="LEP354" s="221"/>
      <c r="LEQ354" s="221"/>
      <c r="LER354" s="221"/>
      <c r="LES354" s="221"/>
      <c r="LET354" s="221"/>
      <c r="LEU354" s="221"/>
      <c r="LEV354" s="221"/>
      <c r="LEW354" s="221"/>
      <c r="LEX354" s="221"/>
      <c r="LEY354" s="221"/>
      <c r="LEZ354" s="221"/>
      <c r="LFA354" s="221"/>
      <c r="LFB354" s="221"/>
      <c r="LFC354" s="221"/>
      <c r="LFD354" s="221"/>
      <c r="LFE354" s="221"/>
      <c r="LFF354" s="221"/>
      <c r="LFG354" s="221"/>
      <c r="LFH354" s="221"/>
      <c r="LFI354" s="221"/>
      <c r="LFJ354" s="221"/>
      <c r="LFK354" s="221"/>
      <c r="LFL354" s="221"/>
      <c r="LFM354" s="221"/>
      <c r="LFN354" s="221"/>
      <c r="LFO354" s="221"/>
      <c r="LFP354" s="221"/>
      <c r="LFQ354" s="221"/>
      <c r="LFR354" s="221"/>
      <c r="LFS354" s="221"/>
      <c r="LFT354" s="221"/>
      <c r="LFU354" s="221"/>
      <c r="LFV354" s="221"/>
      <c r="LFW354" s="221"/>
      <c r="LFX354" s="221"/>
      <c r="LFY354" s="221"/>
      <c r="LFZ354" s="221"/>
      <c r="LGA354" s="221"/>
      <c r="LGB354" s="221"/>
      <c r="LGC354" s="221"/>
      <c r="LGD354" s="221"/>
      <c r="LGE354" s="221"/>
      <c r="LGF354" s="221"/>
      <c r="LGG354" s="221"/>
      <c r="LGH354" s="221"/>
      <c r="LGI354" s="221"/>
      <c r="LGJ354" s="221"/>
      <c r="LGK354" s="221"/>
      <c r="LGL354" s="221"/>
      <c r="LGM354" s="221"/>
      <c r="LGN354" s="221"/>
      <c r="LGO354" s="221"/>
      <c r="LGP354" s="221"/>
      <c r="LGQ354" s="221"/>
      <c r="LGR354" s="221"/>
      <c r="LGS354" s="221"/>
      <c r="LGT354" s="221"/>
      <c r="LGU354" s="221"/>
      <c r="LGV354" s="221"/>
      <c r="LGW354" s="221"/>
      <c r="LGX354" s="221"/>
      <c r="LGY354" s="221"/>
      <c r="LGZ354" s="221"/>
      <c r="LHA354" s="221"/>
      <c r="LHB354" s="221"/>
      <c r="LHC354" s="221"/>
      <c r="LHD354" s="221"/>
      <c r="LHE354" s="221"/>
      <c r="LHF354" s="221"/>
      <c r="LHG354" s="221"/>
      <c r="LHH354" s="221"/>
      <c r="LHI354" s="221"/>
      <c r="LHJ354" s="221"/>
      <c r="LHK354" s="221"/>
      <c r="LHL354" s="221"/>
      <c r="LHM354" s="221"/>
      <c r="LHN354" s="221"/>
      <c r="LHO354" s="221"/>
      <c r="LHP354" s="221"/>
      <c r="LHQ354" s="221"/>
      <c r="LHR354" s="221"/>
      <c r="LHS354" s="221"/>
      <c r="LHT354" s="221"/>
      <c r="LHU354" s="221"/>
      <c r="LHV354" s="221"/>
      <c r="LHW354" s="221"/>
      <c r="LHX354" s="221"/>
      <c r="LHY354" s="221"/>
      <c r="LHZ354" s="221"/>
      <c r="LIA354" s="221"/>
      <c r="LIB354" s="221"/>
      <c r="LIC354" s="221"/>
      <c r="LID354" s="221"/>
      <c r="LIE354" s="221"/>
      <c r="LIF354" s="221"/>
      <c r="LIG354" s="221"/>
      <c r="LIH354" s="221"/>
      <c r="LII354" s="221"/>
      <c r="LIJ354" s="221"/>
      <c r="LIK354" s="221"/>
      <c r="LIL354" s="221"/>
      <c r="LIM354" s="221"/>
      <c r="LIN354" s="221"/>
      <c r="LIO354" s="221"/>
      <c r="LIP354" s="221"/>
      <c r="LIQ354" s="221"/>
      <c r="LIR354" s="221"/>
      <c r="LIS354" s="221"/>
      <c r="LIT354" s="221"/>
      <c r="LIU354" s="221"/>
      <c r="LIV354" s="221"/>
      <c r="LIW354" s="221"/>
      <c r="LIX354" s="221"/>
      <c r="LIY354" s="221"/>
      <c r="LIZ354" s="221"/>
      <c r="LJA354" s="221"/>
      <c r="LJB354" s="221"/>
      <c r="LJC354" s="221"/>
      <c r="LJD354" s="221"/>
      <c r="LJE354" s="221"/>
      <c r="LJF354" s="221"/>
      <c r="LJG354" s="221"/>
      <c r="LJH354" s="221"/>
      <c r="LJI354" s="221"/>
      <c r="LJJ354" s="221"/>
      <c r="LJK354" s="221"/>
      <c r="LJL354" s="221"/>
      <c r="LJM354" s="221"/>
      <c r="LJN354" s="221"/>
      <c r="LJO354" s="221"/>
      <c r="LJP354" s="221"/>
      <c r="LJQ354" s="221"/>
      <c r="LJR354" s="221"/>
      <c r="LJS354" s="221"/>
      <c r="LJT354" s="221"/>
      <c r="LJU354" s="221"/>
      <c r="LJV354" s="221"/>
      <c r="LJW354" s="221"/>
      <c r="LJX354" s="221"/>
      <c r="LJY354" s="221"/>
      <c r="LJZ354" s="221"/>
      <c r="LKA354" s="221"/>
      <c r="LKB354" s="221"/>
      <c r="LKC354" s="221"/>
      <c r="LKD354" s="221"/>
      <c r="LKE354" s="221"/>
      <c r="LKF354" s="221"/>
      <c r="LKG354" s="221"/>
      <c r="LKH354" s="221"/>
      <c r="LKI354" s="221"/>
      <c r="LKJ354" s="221"/>
      <c r="LKK354" s="221"/>
      <c r="LKL354" s="221"/>
      <c r="LKM354" s="221"/>
      <c r="LKN354" s="221"/>
      <c r="LKO354" s="221"/>
      <c r="LKP354" s="221"/>
      <c r="LKQ354" s="221"/>
      <c r="LKR354" s="221"/>
      <c r="LKS354" s="221"/>
      <c r="LKT354" s="221"/>
      <c r="LKU354" s="221"/>
      <c r="LKV354" s="221"/>
      <c r="LKW354" s="221"/>
      <c r="LKX354" s="221"/>
      <c r="LKY354" s="221"/>
      <c r="LKZ354" s="221"/>
      <c r="LLA354" s="221"/>
      <c r="LLB354" s="221"/>
      <c r="LLC354" s="221"/>
      <c r="LLD354" s="221"/>
      <c r="LLE354" s="221"/>
      <c r="LLF354" s="221"/>
      <c r="LLG354" s="221"/>
      <c r="LLH354" s="221"/>
      <c r="LLI354" s="221"/>
      <c r="LLJ354" s="221"/>
      <c r="LLK354" s="221"/>
      <c r="LLL354" s="221"/>
      <c r="LLM354" s="221"/>
      <c r="LLN354" s="221"/>
      <c r="LLO354" s="221"/>
      <c r="LLP354" s="221"/>
      <c r="LLQ354" s="221"/>
      <c r="LLR354" s="221"/>
      <c r="LLS354" s="221"/>
      <c r="LLT354" s="221"/>
      <c r="LLU354" s="221"/>
      <c r="LLV354" s="221"/>
      <c r="LLW354" s="221"/>
      <c r="LLX354" s="221"/>
      <c r="LLY354" s="221"/>
      <c r="LLZ354" s="221"/>
      <c r="LMA354" s="221"/>
      <c r="LMB354" s="221"/>
      <c r="LMC354" s="221"/>
      <c r="LMD354" s="221"/>
      <c r="LME354" s="221"/>
      <c r="LMF354" s="221"/>
      <c r="LMG354" s="221"/>
      <c r="LMH354" s="221"/>
      <c r="LMI354" s="221"/>
      <c r="LMJ354" s="221"/>
      <c r="LMK354" s="221"/>
      <c r="LML354" s="221"/>
      <c r="LMM354" s="221"/>
      <c r="LMN354" s="221"/>
      <c r="LMO354" s="221"/>
      <c r="LMP354" s="221"/>
      <c r="LMQ354" s="221"/>
      <c r="LMR354" s="221"/>
      <c r="LMS354" s="221"/>
      <c r="LMT354" s="221"/>
      <c r="LMU354" s="221"/>
      <c r="LMV354" s="221"/>
      <c r="LMW354" s="221"/>
      <c r="LMX354" s="221"/>
      <c r="LMY354" s="221"/>
      <c r="LMZ354" s="221"/>
      <c r="LNA354" s="221"/>
      <c r="LNB354" s="221"/>
      <c r="LNC354" s="221"/>
      <c r="LND354" s="221"/>
      <c r="LNE354" s="221"/>
      <c r="LNF354" s="221"/>
      <c r="LNG354" s="221"/>
      <c r="LNH354" s="221"/>
      <c r="LNI354" s="221"/>
      <c r="LNJ354" s="221"/>
      <c r="LNK354" s="221"/>
      <c r="LNL354" s="221"/>
      <c r="LNM354" s="221"/>
      <c r="LNN354" s="221"/>
      <c r="LNO354" s="221"/>
      <c r="LNP354" s="221"/>
      <c r="LNQ354" s="221"/>
      <c r="LNR354" s="221"/>
      <c r="LNS354" s="221"/>
      <c r="LNT354" s="221"/>
      <c r="LNU354" s="221"/>
      <c r="LNV354" s="221"/>
      <c r="LNW354" s="221"/>
      <c r="LNX354" s="221"/>
      <c r="LNY354" s="221"/>
      <c r="LNZ354" s="221"/>
      <c r="LOA354" s="221"/>
      <c r="LOB354" s="221"/>
      <c r="LOC354" s="221"/>
      <c r="LOD354" s="221"/>
      <c r="LOE354" s="221"/>
      <c r="LOF354" s="221"/>
      <c r="LOG354" s="221"/>
      <c r="LOH354" s="221"/>
      <c r="LOI354" s="221"/>
      <c r="LOJ354" s="221"/>
      <c r="LOK354" s="221"/>
      <c r="LOL354" s="221"/>
      <c r="LOM354" s="221"/>
      <c r="LON354" s="221"/>
      <c r="LOO354" s="221"/>
      <c r="LOP354" s="221"/>
      <c r="LOQ354" s="221"/>
      <c r="LOR354" s="221"/>
      <c r="LOS354" s="221"/>
      <c r="LOT354" s="221"/>
      <c r="LOU354" s="221"/>
      <c r="LOV354" s="221"/>
      <c r="LOW354" s="221"/>
      <c r="LOX354" s="221"/>
      <c r="LOY354" s="221"/>
      <c r="LOZ354" s="221"/>
      <c r="LPA354" s="221"/>
      <c r="LPB354" s="221"/>
      <c r="LPC354" s="221"/>
      <c r="LPD354" s="221"/>
      <c r="LPE354" s="221"/>
      <c r="LPF354" s="221"/>
      <c r="LPG354" s="221"/>
      <c r="LPH354" s="221"/>
      <c r="LPI354" s="221"/>
      <c r="LPJ354" s="221"/>
      <c r="LPK354" s="221"/>
      <c r="LPL354" s="221"/>
      <c r="LPM354" s="221"/>
      <c r="LPN354" s="221"/>
      <c r="LPO354" s="221"/>
      <c r="LPP354" s="221"/>
      <c r="LPQ354" s="221"/>
      <c r="LPR354" s="221"/>
      <c r="LPS354" s="221"/>
      <c r="LPT354" s="221"/>
      <c r="LPU354" s="221"/>
      <c r="LPV354" s="221"/>
      <c r="LPW354" s="221"/>
      <c r="LPX354" s="221"/>
      <c r="LPY354" s="221"/>
      <c r="LPZ354" s="221"/>
      <c r="LQA354" s="221"/>
      <c r="LQB354" s="221"/>
      <c r="LQC354" s="221"/>
      <c r="LQD354" s="221"/>
      <c r="LQE354" s="221"/>
      <c r="LQF354" s="221"/>
      <c r="LQG354" s="221"/>
      <c r="LQH354" s="221"/>
      <c r="LQI354" s="221"/>
      <c r="LQJ354" s="221"/>
      <c r="LQK354" s="221"/>
      <c r="LQL354" s="221"/>
      <c r="LQM354" s="221"/>
      <c r="LQN354" s="221"/>
      <c r="LQO354" s="221"/>
      <c r="LQP354" s="221"/>
      <c r="LQQ354" s="221"/>
      <c r="LQR354" s="221"/>
      <c r="LQS354" s="221"/>
      <c r="LQT354" s="221"/>
      <c r="LQU354" s="221"/>
      <c r="LQV354" s="221"/>
      <c r="LQW354" s="221"/>
      <c r="LQX354" s="221"/>
      <c r="LQY354" s="221"/>
      <c r="LQZ354" s="221"/>
      <c r="LRA354" s="221"/>
      <c r="LRB354" s="221"/>
      <c r="LRC354" s="221"/>
      <c r="LRD354" s="221"/>
      <c r="LRE354" s="221"/>
      <c r="LRF354" s="221"/>
      <c r="LRG354" s="221"/>
      <c r="LRH354" s="221"/>
      <c r="LRI354" s="221"/>
      <c r="LRJ354" s="221"/>
      <c r="LRK354" s="221"/>
      <c r="LRL354" s="221"/>
      <c r="LRM354" s="221"/>
      <c r="LRN354" s="221"/>
      <c r="LRO354" s="221"/>
      <c r="LRP354" s="221"/>
      <c r="LRQ354" s="221"/>
      <c r="LRR354" s="221"/>
      <c r="LRS354" s="221"/>
      <c r="LRT354" s="221"/>
      <c r="LRU354" s="221"/>
      <c r="LRV354" s="221"/>
      <c r="LRW354" s="221"/>
      <c r="LRX354" s="221"/>
      <c r="LRY354" s="221"/>
      <c r="LRZ354" s="221"/>
      <c r="LSA354" s="221"/>
      <c r="LSB354" s="221"/>
      <c r="LSC354" s="221"/>
      <c r="LSD354" s="221"/>
      <c r="LSE354" s="221"/>
      <c r="LSF354" s="221"/>
      <c r="LSG354" s="221"/>
      <c r="LSH354" s="221"/>
      <c r="LSI354" s="221"/>
      <c r="LSJ354" s="221"/>
      <c r="LSK354" s="221"/>
      <c r="LSL354" s="221"/>
      <c r="LSM354" s="221"/>
      <c r="LSN354" s="221"/>
      <c r="LSO354" s="221"/>
      <c r="LSP354" s="221"/>
      <c r="LSQ354" s="221"/>
      <c r="LSR354" s="221"/>
      <c r="LSS354" s="221"/>
      <c r="LST354" s="221"/>
      <c r="LSU354" s="221"/>
      <c r="LSV354" s="221"/>
      <c r="LSW354" s="221"/>
      <c r="LSX354" s="221"/>
      <c r="LSY354" s="221"/>
      <c r="LSZ354" s="221"/>
      <c r="LTA354" s="221"/>
      <c r="LTB354" s="221"/>
      <c r="LTC354" s="221"/>
      <c r="LTD354" s="221"/>
      <c r="LTE354" s="221"/>
      <c r="LTF354" s="221"/>
      <c r="LTG354" s="221"/>
      <c r="LTH354" s="221"/>
      <c r="LTI354" s="221"/>
      <c r="LTJ354" s="221"/>
      <c r="LTK354" s="221"/>
      <c r="LTL354" s="221"/>
      <c r="LTM354" s="221"/>
      <c r="LTN354" s="221"/>
      <c r="LTO354" s="221"/>
      <c r="LTP354" s="221"/>
      <c r="LTQ354" s="221"/>
      <c r="LTR354" s="221"/>
      <c r="LTS354" s="221"/>
      <c r="LTT354" s="221"/>
      <c r="LTU354" s="221"/>
      <c r="LTV354" s="221"/>
      <c r="LTW354" s="221"/>
      <c r="LTX354" s="221"/>
      <c r="LTY354" s="221"/>
      <c r="LTZ354" s="221"/>
      <c r="LUA354" s="221"/>
      <c r="LUB354" s="221"/>
      <c r="LUC354" s="221"/>
      <c r="LUD354" s="221"/>
      <c r="LUE354" s="221"/>
      <c r="LUF354" s="221"/>
      <c r="LUG354" s="221"/>
      <c r="LUH354" s="221"/>
      <c r="LUI354" s="221"/>
      <c r="LUJ354" s="221"/>
      <c r="LUK354" s="221"/>
      <c r="LUL354" s="221"/>
      <c r="LUM354" s="221"/>
      <c r="LUN354" s="221"/>
      <c r="LUO354" s="221"/>
      <c r="LUP354" s="221"/>
      <c r="LUQ354" s="221"/>
      <c r="LUR354" s="221"/>
      <c r="LUS354" s="221"/>
      <c r="LUT354" s="221"/>
      <c r="LUU354" s="221"/>
      <c r="LUV354" s="221"/>
      <c r="LUW354" s="221"/>
      <c r="LUX354" s="221"/>
      <c r="LUY354" s="221"/>
      <c r="LUZ354" s="221"/>
      <c r="LVA354" s="221"/>
      <c r="LVB354" s="221"/>
      <c r="LVC354" s="221"/>
      <c r="LVD354" s="221"/>
      <c r="LVE354" s="221"/>
      <c r="LVF354" s="221"/>
      <c r="LVG354" s="221"/>
      <c r="LVH354" s="221"/>
      <c r="LVI354" s="221"/>
      <c r="LVJ354" s="221"/>
      <c r="LVK354" s="221"/>
      <c r="LVL354" s="221"/>
      <c r="LVM354" s="221"/>
      <c r="LVN354" s="221"/>
      <c r="LVO354" s="221"/>
      <c r="LVP354" s="221"/>
      <c r="LVQ354" s="221"/>
      <c r="LVR354" s="221"/>
      <c r="LVS354" s="221"/>
      <c r="LVT354" s="221"/>
      <c r="LVU354" s="221"/>
      <c r="LVV354" s="221"/>
      <c r="LVW354" s="221"/>
      <c r="LVX354" s="221"/>
      <c r="LVY354" s="221"/>
      <c r="LVZ354" s="221"/>
      <c r="LWA354" s="221"/>
      <c r="LWB354" s="221"/>
      <c r="LWC354" s="221"/>
      <c r="LWD354" s="221"/>
      <c r="LWE354" s="221"/>
      <c r="LWF354" s="221"/>
      <c r="LWG354" s="221"/>
      <c r="LWH354" s="221"/>
      <c r="LWI354" s="221"/>
      <c r="LWJ354" s="221"/>
      <c r="LWK354" s="221"/>
      <c r="LWL354" s="221"/>
      <c r="LWM354" s="221"/>
      <c r="LWN354" s="221"/>
      <c r="LWO354" s="221"/>
      <c r="LWP354" s="221"/>
      <c r="LWQ354" s="221"/>
      <c r="LWR354" s="221"/>
      <c r="LWS354" s="221"/>
      <c r="LWT354" s="221"/>
      <c r="LWU354" s="221"/>
      <c r="LWV354" s="221"/>
      <c r="LWW354" s="221"/>
      <c r="LWX354" s="221"/>
      <c r="LWY354" s="221"/>
      <c r="LWZ354" s="221"/>
      <c r="LXA354" s="221"/>
      <c r="LXB354" s="221"/>
      <c r="LXC354" s="221"/>
      <c r="LXD354" s="221"/>
      <c r="LXE354" s="221"/>
      <c r="LXF354" s="221"/>
      <c r="LXG354" s="221"/>
      <c r="LXH354" s="221"/>
      <c r="LXI354" s="221"/>
      <c r="LXJ354" s="221"/>
      <c r="LXK354" s="221"/>
      <c r="LXL354" s="221"/>
      <c r="LXM354" s="221"/>
      <c r="LXN354" s="221"/>
      <c r="LXO354" s="221"/>
      <c r="LXP354" s="221"/>
      <c r="LXQ354" s="221"/>
      <c r="LXR354" s="221"/>
      <c r="LXS354" s="221"/>
      <c r="LXT354" s="221"/>
      <c r="LXU354" s="221"/>
      <c r="LXV354" s="221"/>
      <c r="LXW354" s="221"/>
      <c r="LXX354" s="221"/>
      <c r="LXY354" s="221"/>
      <c r="LXZ354" s="221"/>
      <c r="LYA354" s="221"/>
      <c r="LYB354" s="221"/>
      <c r="LYC354" s="221"/>
      <c r="LYD354" s="221"/>
      <c r="LYE354" s="221"/>
      <c r="LYF354" s="221"/>
      <c r="LYG354" s="221"/>
      <c r="LYH354" s="221"/>
      <c r="LYI354" s="221"/>
      <c r="LYJ354" s="221"/>
      <c r="LYK354" s="221"/>
      <c r="LYL354" s="221"/>
      <c r="LYM354" s="221"/>
      <c r="LYN354" s="221"/>
      <c r="LYO354" s="221"/>
      <c r="LYP354" s="221"/>
      <c r="LYQ354" s="221"/>
      <c r="LYR354" s="221"/>
      <c r="LYS354" s="221"/>
      <c r="LYT354" s="221"/>
      <c r="LYU354" s="221"/>
      <c r="LYV354" s="221"/>
      <c r="LYW354" s="221"/>
      <c r="LYX354" s="221"/>
      <c r="LYY354" s="221"/>
      <c r="LYZ354" s="221"/>
      <c r="LZA354" s="221"/>
      <c r="LZB354" s="221"/>
      <c r="LZC354" s="221"/>
      <c r="LZD354" s="221"/>
      <c r="LZE354" s="221"/>
      <c r="LZF354" s="221"/>
      <c r="LZG354" s="221"/>
      <c r="LZH354" s="221"/>
      <c r="LZI354" s="221"/>
      <c r="LZJ354" s="221"/>
      <c r="LZK354" s="221"/>
      <c r="LZL354" s="221"/>
      <c r="LZM354" s="221"/>
      <c r="LZN354" s="221"/>
      <c r="LZO354" s="221"/>
      <c r="LZP354" s="221"/>
      <c r="LZQ354" s="221"/>
      <c r="LZR354" s="221"/>
      <c r="LZS354" s="221"/>
      <c r="LZT354" s="221"/>
      <c r="LZU354" s="221"/>
      <c r="LZV354" s="221"/>
      <c r="LZW354" s="221"/>
      <c r="LZX354" s="221"/>
      <c r="LZY354" s="221"/>
      <c r="LZZ354" s="221"/>
      <c r="MAA354" s="221"/>
      <c r="MAB354" s="221"/>
      <c r="MAC354" s="221"/>
      <c r="MAD354" s="221"/>
      <c r="MAE354" s="221"/>
      <c r="MAF354" s="221"/>
      <c r="MAG354" s="221"/>
      <c r="MAH354" s="221"/>
      <c r="MAI354" s="221"/>
      <c r="MAJ354" s="221"/>
      <c r="MAK354" s="221"/>
      <c r="MAL354" s="221"/>
      <c r="MAM354" s="221"/>
      <c r="MAN354" s="221"/>
      <c r="MAO354" s="221"/>
      <c r="MAP354" s="221"/>
      <c r="MAQ354" s="221"/>
      <c r="MAR354" s="221"/>
      <c r="MAS354" s="221"/>
      <c r="MAT354" s="221"/>
      <c r="MAU354" s="221"/>
      <c r="MAV354" s="221"/>
      <c r="MAW354" s="221"/>
      <c r="MAX354" s="221"/>
      <c r="MAY354" s="221"/>
      <c r="MAZ354" s="221"/>
      <c r="MBA354" s="221"/>
      <c r="MBB354" s="221"/>
      <c r="MBC354" s="221"/>
      <c r="MBD354" s="221"/>
      <c r="MBE354" s="221"/>
      <c r="MBF354" s="221"/>
      <c r="MBG354" s="221"/>
      <c r="MBH354" s="221"/>
      <c r="MBI354" s="221"/>
      <c r="MBJ354" s="221"/>
      <c r="MBK354" s="221"/>
      <c r="MBL354" s="221"/>
      <c r="MBM354" s="221"/>
      <c r="MBN354" s="221"/>
      <c r="MBO354" s="221"/>
      <c r="MBP354" s="221"/>
      <c r="MBQ354" s="221"/>
      <c r="MBR354" s="221"/>
      <c r="MBS354" s="221"/>
      <c r="MBT354" s="221"/>
      <c r="MBU354" s="221"/>
      <c r="MBV354" s="221"/>
      <c r="MBW354" s="221"/>
      <c r="MBX354" s="221"/>
      <c r="MBY354" s="221"/>
      <c r="MBZ354" s="221"/>
      <c r="MCA354" s="221"/>
      <c r="MCB354" s="221"/>
      <c r="MCC354" s="221"/>
      <c r="MCD354" s="221"/>
      <c r="MCE354" s="221"/>
      <c r="MCF354" s="221"/>
      <c r="MCG354" s="221"/>
      <c r="MCH354" s="221"/>
      <c r="MCI354" s="221"/>
      <c r="MCJ354" s="221"/>
      <c r="MCK354" s="221"/>
      <c r="MCL354" s="221"/>
      <c r="MCM354" s="221"/>
      <c r="MCN354" s="221"/>
      <c r="MCO354" s="221"/>
      <c r="MCP354" s="221"/>
      <c r="MCQ354" s="221"/>
      <c r="MCR354" s="221"/>
      <c r="MCS354" s="221"/>
      <c r="MCT354" s="221"/>
      <c r="MCU354" s="221"/>
      <c r="MCV354" s="221"/>
      <c r="MCW354" s="221"/>
      <c r="MCX354" s="221"/>
      <c r="MCY354" s="221"/>
      <c r="MCZ354" s="221"/>
      <c r="MDA354" s="221"/>
      <c r="MDB354" s="221"/>
      <c r="MDC354" s="221"/>
      <c r="MDD354" s="221"/>
      <c r="MDE354" s="221"/>
      <c r="MDF354" s="221"/>
      <c r="MDG354" s="221"/>
      <c r="MDH354" s="221"/>
      <c r="MDI354" s="221"/>
      <c r="MDJ354" s="221"/>
      <c r="MDK354" s="221"/>
      <c r="MDL354" s="221"/>
      <c r="MDM354" s="221"/>
      <c r="MDN354" s="221"/>
      <c r="MDO354" s="221"/>
      <c r="MDP354" s="221"/>
      <c r="MDQ354" s="221"/>
      <c r="MDR354" s="221"/>
      <c r="MDS354" s="221"/>
      <c r="MDT354" s="221"/>
      <c r="MDU354" s="221"/>
      <c r="MDV354" s="221"/>
      <c r="MDW354" s="221"/>
      <c r="MDX354" s="221"/>
      <c r="MDY354" s="221"/>
      <c r="MDZ354" s="221"/>
      <c r="MEA354" s="221"/>
      <c r="MEB354" s="221"/>
      <c r="MEC354" s="221"/>
      <c r="MED354" s="221"/>
      <c r="MEE354" s="221"/>
      <c r="MEF354" s="221"/>
      <c r="MEG354" s="221"/>
      <c r="MEH354" s="221"/>
      <c r="MEI354" s="221"/>
      <c r="MEJ354" s="221"/>
      <c r="MEK354" s="221"/>
      <c r="MEL354" s="221"/>
      <c r="MEM354" s="221"/>
      <c r="MEN354" s="221"/>
      <c r="MEO354" s="221"/>
      <c r="MEP354" s="221"/>
      <c r="MEQ354" s="221"/>
      <c r="MER354" s="221"/>
      <c r="MES354" s="221"/>
      <c r="MET354" s="221"/>
      <c r="MEU354" s="221"/>
      <c r="MEV354" s="221"/>
      <c r="MEW354" s="221"/>
      <c r="MEX354" s="221"/>
      <c r="MEY354" s="221"/>
      <c r="MEZ354" s="221"/>
      <c r="MFA354" s="221"/>
      <c r="MFB354" s="221"/>
      <c r="MFC354" s="221"/>
      <c r="MFD354" s="221"/>
      <c r="MFE354" s="221"/>
      <c r="MFF354" s="221"/>
      <c r="MFG354" s="221"/>
      <c r="MFH354" s="221"/>
      <c r="MFI354" s="221"/>
      <c r="MFJ354" s="221"/>
      <c r="MFK354" s="221"/>
      <c r="MFL354" s="221"/>
      <c r="MFM354" s="221"/>
      <c r="MFN354" s="221"/>
      <c r="MFO354" s="221"/>
      <c r="MFP354" s="221"/>
      <c r="MFQ354" s="221"/>
      <c r="MFR354" s="221"/>
      <c r="MFS354" s="221"/>
      <c r="MFT354" s="221"/>
      <c r="MFU354" s="221"/>
      <c r="MFV354" s="221"/>
      <c r="MFW354" s="221"/>
      <c r="MFX354" s="221"/>
      <c r="MFY354" s="221"/>
      <c r="MFZ354" s="221"/>
      <c r="MGA354" s="221"/>
      <c r="MGB354" s="221"/>
      <c r="MGC354" s="221"/>
      <c r="MGD354" s="221"/>
      <c r="MGE354" s="221"/>
      <c r="MGF354" s="221"/>
      <c r="MGG354" s="221"/>
      <c r="MGH354" s="221"/>
      <c r="MGI354" s="221"/>
      <c r="MGJ354" s="221"/>
      <c r="MGK354" s="221"/>
      <c r="MGL354" s="221"/>
      <c r="MGM354" s="221"/>
      <c r="MGN354" s="221"/>
      <c r="MGO354" s="221"/>
      <c r="MGP354" s="221"/>
      <c r="MGQ354" s="221"/>
      <c r="MGR354" s="221"/>
      <c r="MGS354" s="221"/>
      <c r="MGT354" s="221"/>
      <c r="MGU354" s="221"/>
      <c r="MGV354" s="221"/>
      <c r="MGW354" s="221"/>
      <c r="MGX354" s="221"/>
      <c r="MGY354" s="221"/>
      <c r="MGZ354" s="221"/>
      <c r="MHA354" s="221"/>
      <c r="MHB354" s="221"/>
      <c r="MHC354" s="221"/>
      <c r="MHD354" s="221"/>
      <c r="MHE354" s="221"/>
      <c r="MHF354" s="221"/>
      <c r="MHG354" s="221"/>
      <c r="MHH354" s="221"/>
      <c r="MHI354" s="221"/>
      <c r="MHJ354" s="221"/>
      <c r="MHK354" s="221"/>
      <c r="MHL354" s="221"/>
      <c r="MHM354" s="221"/>
      <c r="MHN354" s="221"/>
      <c r="MHO354" s="221"/>
      <c r="MHP354" s="221"/>
      <c r="MHQ354" s="221"/>
      <c r="MHR354" s="221"/>
      <c r="MHS354" s="221"/>
      <c r="MHT354" s="221"/>
      <c r="MHU354" s="221"/>
      <c r="MHV354" s="221"/>
      <c r="MHW354" s="221"/>
      <c r="MHX354" s="221"/>
      <c r="MHY354" s="221"/>
      <c r="MHZ354" s="221"/>
      <c r="MIA354" s="221"/>
      <c r="MIB354" s="221"/>
      <c r="MIC354" s="221"/>
      <c r="MID354" s="221"/>
      <c r="MIE354" s="221"/>
      <c r="MIF354" s="221"/>
      <c r="MIG354" s="221"/>
      <c r="MIH354" s="221"/>
      <c r="MII354" s="221"/>
      <c r="MIJ354" s="221"/>
      <c r="MIK354" s="221"/>
      <c r="MIL354" s="221"/>
      <c r="MIM354" s="221"/>
      <c r="MIN354" s="221"/>
      <c r="MIO354" s="221"/>
      <c r="MIP354" s="221"/>
      <c r="MIQ354" s="221"/>
      <c r="MIR354" s="221"/>
      <c r="MIS354" s="221"/>
      <c r="MIT354" s="221"/>
      <c r="MIU354" s="221"/>
      <c r="MIV354" s="221"/>
      <c r="MIW354" s="221"/>
      <c r="MIX354" s="221"/>
      <c r="MIY354" s="221"/>
      <c r="MIZ354" s="221"/>
      <c r="MJA354" s="221"/>
      <c r="MJB354" s="221"/>
      <c r="MJC354" s="221"/>
      <c r="MJD354" s="221"/>
      <c r="MJE354" s="221"/>
      <c r="MJF354" s="221"/>
      <c r="MJG354" s="221"/>
      <c r="MJH354" s="221"/>
      <c r="MJI354" s="221"/>
      <c r="MJJ354" s="221"/>
      <c r="MJK354" s="221"/>
      <c r="MJL354" s="221"/>
      <c r="MJM354" s="221"/>
      <c r="MJN354" s="221"/>
      <c r="MJO354" s="221"/>
      <c r="MJP354" s="221"/>
      <c r="MJQ354" s="221"/>
      <c r="MJR354" s="221"/>
      <c r="MJS354" s="221"/>
      <c r="MJT354" s="221"/>
      <c r="MJU354" s="221"/>
      <c r="MJV354" s="221"/>
      <c r="MJW354" s="221"/>
      <c r="MJX354" s="221"/>
      <c r="MJY354" s="221"/>
      <c r="MJZ354" s="221"/>
      <c r="MKA354" s="221"/>
      <c r="MKB354" s="221"/>
      <c r="MKC354" s="221"/>
      <c r="MKD354" s="221"/>
      <c r="MKE354" s="221"/>
      <c r="MKF354" s="221"/>
      <c r="MKG354" s="221"/>
      <c r="MKH354" s="221"/>
      <c r="MKI354" s="221"/>
      <c r="MKJ354" s="221"/>
      <c r="MKK354" s="221"/>
      <c r="MKL354" s="221"/>
      <c r="MKM354" s="221"/>
      <c r="MKN354" s="221"/>
      <c r="MKO354" s="221"/>
      <c r="MKP354" s="221"/>
      <c r="MKQ354" s="221"/>
      <c r="MKR354" s="221"/>
      <c r="MKS354" s="221"/>
      <c r="MKT354" s="221"/>
      <c r="MKU354" s="221"/>
      <c r="MKV354" s="221"/>
      <c r="MKW354" s="221"/>
      <c r="MKX354" s="221"/>
      <c r="MKY354" s="221"/>
      <c r="MKZ354" s="221"/>
      <c r="MLA354" s="221"/>
      <c r="MLB354" s="221"/>
      <c r="MLC354" s="221"/>
      <c r="MLD354" s="221"/>
      <c r="MLE354" s="221"/>
      <c r="MLF354" s="221"/>
      <c r="MLG354" s="221"/>
      <c r="MLH354" s="221"/>
      <c r="MLI354" s="221"/>
      <c r="MLJ354" s="221"/>
      <c r="MLK354" s="221"/>
      <c r="MLL354" s="221"/>
      <c r="MLM354" s="221"/>
      <c r="MLN354" s="221"/>
      <c r="MLO354" s="221"/>
      <c r="MLP354" s="221"/>
      <c r="MLQ354" s="221"/>
      <c r="MLR354" s="221"/>
      <c r="MLS354" s="221"/>
      <c r="MLT354" s="221"/>
      <c r="MLU354" s="221"/>
      <c r="MLV354" s="221"/>
      <c r="MLW354" s="221"/>
      <c r="MLX354" s="221"/>
      <c r="MLY354" s="221"/>
      <c r="MLZ354" s="221"/>
      <c r="MMA354" s="221"/>
      <c r="MMB354" s="221"/>
      <c r="MMC354" s="221"/>
      <c r="MMD354" s="221"/>
      <c r="MME354" s="221"/>
      <c r="MMF354" s="221"/>
      <c r="MMG354" s="221"/>
      <c r="MMH354" s="221"/>
      <c r="MMI354" s="221"/>
      <c r="MMJ354" s="221"/>
      <c r="MMK354" s="221"/>
      <c r="MML354" s="221"/>
      <c r="MMM354" s="221"/>
      <c r="MMN354" s="221"/>
      <c r="MMO354" s="221"/>
      <c r="MMP354" s="221"/>
      <c r="MMQ354" s="221"/>
      <c r="MMR354" s="221"/>
      <c r="MMS354" s="221"/>
      <c r="MMT354" s="221"/>
      <c r="MMU354" s="221"/>
      <c r="MMV354" s="221"/>
      <c r="MMW354" s="221"/>
      <c r="MMX354" s="221"/>
      <c r="MMY354" s="221"/>
      <c r="MMZ354" s="221"/>
      <c r="MNA354" s="221"/>
      <c r="MNB354" s="221"/>
      <c r="MNC354" s="221"/>
      <c r="MND354" s="221"/>
      <c r="MNE354" s="221"/>
      <c r="MNF354" s="221"/>
      <c r="MNG354" s="221"/>
      <c r="MNH354" s="221"/>
      <c r="MNI354" s="221"/>
      <c r="MNJ354" s="221"/>
      <c r="MNK354" s="221"/>
      <c r="MNL354" s="221"/>
      <c r="MNM354" s="221"/>
      <c r="MNN354" s="221"/>
      <c r="MNO354" s="221"/>
      <c r="MNP354" s="221"/>
      <c r="MNQ354" s="221"/>
      <c r="MNR354" s="221"/>
      <c r="MNS354" s="221"/>
      <c r="MNT354" s="221"/>
      <c r="MNU354" s="221"/>
      <c r="MNV354" s="221"/>
      <c r="MNW354" s="221"/>
      <c r="MNX354" s="221"/>
      <c r="MNY354" s="221"/>
      <c r="MNZ354" s="221"/>
      <c r="MOA354" s="221"/>
      <c r="MOB354" s="221"/>
      <c r="MOC354" s="221"/>
      <c r="MOD354" s="221"/>
      <c r="MOE354" s="221"/>
      <c r="MOF354" s="221"/>
      <c r="MOG354" s="221"/>
      <c r="MOH354" s="221"/>
      <c r="MOI354" s="221"/>
      <c r="MOJ354" s="221"/>
      <c r="MOK354" s="221"/>
      <c r="MOL354" s="221"/>
      <c r="MOM354" s="221"/>
      <c r="MON354" s="221"/>
      <c r="MOO354" s="221"/>
      <c r="MOP354" s="221"/>
      <c r="MOQ354" s="221"/>
      <c r="MOR354" s="221"/>
      <c r="MOS354" s="221"/>
      <c r="MOT354" s="221"/>
      <c r="MOU354" s="221"/>
      <c r="MOV354" s="221"/>
      <c r="MOW354" s="221"/>
      <c r="MOX354" s="221"/>
      <c r="MOY354" s="221"/>
      <c r="MOZ354" s="221"/>
      <c r="MPA354" s="221"/>
      <c r="MPB354" s="221"/>
      <c r="MPC354" s="221"/>
      <c r="MPD354" s="221"/>
      <c r="MPE354" s="221"/>
      <c r="MPF354" s="221"/>
      <c r="MPG354" s="221"/>
      <c r="MPH354" s="221"/>
      <c r="MPI354" s="221"/>
      <c r="MPJ354" s="221"/>
      <c r="MPK354" s="221"/>
      <c r="MPL354" s="221"/>
      <c r="MPM354" s="221"/>
      <c r="MPN354" s="221"/>
      <c r="MPO354" s="221"/>
      <c r="MPP354" s="221"/>
      <c r="MPQ354" s="221"/>
      <c r="MPR354" s="221"/>
      <c r="MPS354" s="221"/>
      <c r="MPT354" s="221"/>
      <c r="MPU354" s="221"/>
      <c r="MPV354" s="221"/>
      <c r="MPW354" s="221"/>
      <c r="MPX354" s="221"/>
      <c r="MPY354" s="221"/>
      <c r="MPZ354" s="221"/>
      <c r="MQA354" s="221"/>
      <c r="MQB354" s="221"/>
      <c r="MQC354" s="221"/>
      <c r="MQD354" s="221"/>
      <c r="MQE354" s="221"/>
      <c r="MQF354" s="221"/>
      <c r="MQG354" s="221"/>
      <c r="MQH354" s="221"/>
      <c r="MQI354" s="221"/>
      <c r="MQJ354" s="221"/>
      <c r="MQK354" s="221"/>
      <c r="MQL354" s="221"/>
      <c r="MQM354" s="221"/>
      <c r="MQN354" s="221"/>
      <c r="MQO354" s="221"/>
      <c r="MQP354" s="221"/>
      <c r="MQQ354" s="221"/>
      <c r="MQR354" s="221"/>
      <c r="MQS354" s="221"/>
      <c r="MQT354" s="221"/>
      <c r="MQU354" s="221"/>
      <c r="MQV354" s="221"/>
      <c r="MQW354" s="221"/>
      <c r="MQX354" s="221"/>
      <c r="MQY354" s="221"/>
      <c r="MQZ354" s="221"/>
      <c r="MRA354" s="221"/>
      <c r="MRB354" s="221"/>
      <c r="MRC354" s="221"/>
      <c r="MRD354" s="221"/>
      <c r="MRE354" s="221"/>
      <c r="MRF354" s="221"/>
      <c r="MRG354" s="221"/>
      <c r="MRH354" s="221"/>
      <c r="MRI354" s="221"/>
      <c r="MRJ354" s="221"/>
      <c r="MRK354" s="221"/>
      <c r="MRL354" s="221"/>
      <c r="MRM354" s="221"/>
      <c r="MRN354" s="221"/>
      <c r="MRO354" s="221"/>
      <c r="MRP354" s="221"/>
      <c r="MRQ354" s="221"/>
      <c r="MRR354" s="221"/>
      <c r="MRS354" s="221"/>
      <c r="MRT354" s="221"/>
      <c r="MRU354" s="221"/>
      <c r="MRV354" s="221"/>
      <c r="MRW354" s="221"/>
      <c r="MRX354" s="221"/>
      <c r="MRY354" s="221"/>
      <c r="MRZ354" s="221"/>
      <c r="MSA354" s="221"/>
      <c r="MSB354" s="221"/>
      <c r="MSC354" s="221"/>
      <c r="MSD354" s="221"/>
      <c r="MSE354" s="221"/>
      <c r="MSF354" s="221"/>
      <c r="MSG354" s="221"/>
      <c r="MSH354" s="221"/>
      <c r="MSI354" s="221"/>
      <c r="MSJ354" s="221"/>
      <c r="MSK354" s="221"/>
      <c r="MSL354" s="221"/>
      <c r="MSM354" s="221"/>
      <c r="MSN354" s="221"/>
      <c r="MSO354" s="221"/>
      <c r="MSP354" s="221"/>
      <c r="MSQ354" s="221"/>
      <c r="MSR354" s="221"/>
      <c r="MSS354" s="221"/>
      <c r="MST354" s="221"/>
      <c r="MSU354" s="221"/>
      <c r="MSV354" s="221"/>
      <c r="MSW354" s="221"/>
      <c r="MSX354" s="221"/>
      <c r="MSY354" s="221"/>
      <c r="MSZ354" s="221"/>
      <c r="MTA354" s="221"/>
      <c r="MTB354" s="221"/>
      <c r="MTC354" s="221"/>
      <c r="MTD354" s="221"/>
      <c r="MTE354" s="221"/>
      <c r="MTF354" s="221"/>
      <c r="MTG354" s="221"/>
      <c r="MTH354" s="221"/>
      <c r="MTI354" s="221"/>
      <c r="MTJ354" s="221"/>
      <c r="MTK354" s="221"/>
      <c r="MTL354" s="221"/>
      <c r="MTM354" s="221"/>
      <c r="MTN354" s="221"/>
      <c r="MTO354" s="221"/>
      <c r="MTP354" s="221"/>
      <c r="MTQ354" s="221"/>
      <c r="MTR354" s="221"/>
      <c r="MTS354" s="221"/>
      <c r="MTT354" s="221"/>
      <c r="MTU354" s="221"/>
      <c r="MTV354" s="221"/>
      <c r="MTW354" s="221"/>
      <c r="MTX354" s="221"/>
      <c r="MTY354" s="221"/>
      <c r="MTZ354" s="221"/>
      <c r="MUA354" s="221"/>
      <c r="MUB354" s="221"/>
      <c r="MUC354" s="221"/>
      <c r="MUD354" s="221"/>
      <c r="MUE354" s="221"/>
      <c r="MUF354" s="221"/>
      <c r="MUG354" s="221"/>
      <c r="MUH354" s="221"/>
      <c r="MUI354" s="221"/>
      <c r="MUJ354" s="221"/>
      <c r="MUK354" s="221"/>
      <c r="MUL354" s="221"/>
      <c r="MUM354" s="221"/>
      <c r="MUN354" s="221"/>
      <c r="MUO354" s="221"/>
      <c r="MUP354" s="221"/>
      <c r="MUQ354" s="221"/>
      <c r="MUR354" s="221"/>
      <c r="MUS354" s="221"/>
      <c r="MUT354" s="221"/>
      <c r="MUU354" s="221"/>
      <c r="MUV354" s="221"/>
      <c r="MUW354" s="221"/>
      <c r="MUX354" s="221"/>
      <c r="MUY354" s="221"/>
      <c r="MUZ354" s="221"/>
      <c r="MVA354" s="221"/>
      <c r="MVB354" s="221"/>
      <c r="MVC354" s="221"/>
      <c r="MVD354" s="221"/>
      <c r="MVE354" s="221"/>
      <c r="MVF354" s="221"/>
      <c r="MVG354" s="221"/>
      <c r="MVH354" s="221"/>
      <c r="MVI354" s="221"/>
      <c r="MVJ354" s="221"/>
      <c r="MVK354" s="221"/>
      <c r="MVL354" s="221"/>
      <c r="MVM354" s="221"/>
      <c r="MVN354" s="221"/>
      <c r="MVO354" s="221"/>
      <c r="MVP354" s="221"/>
      <c r="MVQ354" s="221"/>
      <c r="MVR354" s="221"/>
      <c r="MVS354" s="221"/>
      <c r="MVT354" s="221"/>
      <c r="MVU354" s="221"/>
      <c r="MVV354" s="221"/>
      <c r="MVW354" s="221"/>
      <c r="MVX354" s="221"/>
      <c r="MVY354" s="221"/>
      <c r="MVZ354" s="221"/>
      <c r="MWA354" s="221"/>
      <c r="MWB354" s="221"/>
      <c r="MWC354" s="221"/>
      <c r="MWD354" s="221"/>
      <c r="MWE354" s="221"/>
      <c r="MWF354" s="221"/>
      <c r="MWG354" s="221"/>
      <c r="MWH354" s="221"/>
      <c r="MWI354" s="221"/>
      <c r="MWJ354" s="221"/>
      <c r="MWK354" s="221"/>
      <c r="MWL354" s="221"/>
      <c r="MWM354" s="221"/>
      <c r="MWN354" s="221"/>
      <c r="MWO354" s="221"/>
      <c r="MWP354" s="221"/>
      <c r="MWQ354" s="221"/>
      <c r="MWR354" s="221"/>
      <c r="MWS354" s="221"/>
      <c r="MWT354" s="221"/>
      <c r="MWU354" s="221"/>
      <c r="MWV354" s="221"/>
      <c r="MWW354" s="221"/>
      <c r="MWX354" s="221"/>
      <c r="MWY354" s="221"/>
      <c r="MWZ354" s="221"/>
      <c r="MXA354" s="221"/>
      <c r="MXB354" s="221"/>
      <c r="MXC354" s="221"/>
      <c r="MXD354" s="221"/>
      <c r="MXE354" s="221"/>
      <c r="MXF354" s="221"/>
      <c r="MXG354" s="221"/>
      <c r="MXH354" s="221"/>
      <c r="MXI354" s="221"/>
      <c r="MXJ354" s="221"/>
      <c r="MXK354" s="221"/>
      <c r="MXL354" s="221"/>
      <c r="MXM354" s="221"/>
      <c r="MXN354" s="221"/>
      <c r="MXO354" s="221"/>
      <c r="MXP354" s="221"/>
      <c r="MXQ354" s="221"/>
      <c r="MXR354" s="221"/>
      <c r="MXS354" s="221"/>
      <c r="MXT354" s="221"/>
      <c r="MXU354" s="221"/>
      <c r="MXV354" s="221"/>
      <c r="MXW354" s="221"/>
      <c r="MXX354" s="221"/>
      <c r="MXY354" s="221"/>
      <c r="MXZ354" s="221"/>
      <c r="MYA354" s="221"/>
      <c r="MYB354" s="221"/>
      <c r="MYC354" s="221"/>
      <c r="MYD354" s="221"/>
      <c r="MYE354" s="221"/>
      <c r="MYF354" s="221"/>
      <c r="MYG354" s="221"/>
      <c r="MYH354" s="221"/>
      <c r="MYI354" s="221"/>
      <c r="MYJ354" s="221"/>
      <c r="MYK354" s="221"/>
      <c r="MYL354" s="221"/>
      <c r="MYM354" s="221"/>
      <c r="MYN354" s="221"/>
      <c r="MYO354" s="221"/>
      <c r="MYP354" s="221"/>
      <c r="MYQ354" s="221"/>
      <c r="MYR354" s="221"/>
      <c r="MYS354" s="221"/>
      <c r="MYT354" s="221"/>
      <c r="MYU354" s="221"/>
      <c r="MYV354" s="221"/>
      <c r="MYW354" s="221"/>
      <c r="MYX354" s="221"/>
      <c r="MYY354" s="221"/>
      <c r="MYZ354" s="221"/>
      <c r="MZA354" s="221"/>
      <c r="MZB354" s="221"/>
      <c r="MZC354" s="221"/>
      <c r="MZD354" s="221"/>
      <c r="MZE354" s="221"/>
      <c r="MZF354" s="221"/>
      <c r="MZG354" s="221"/>
      <c r="MZH354" s="221"/>
      <c r="MZI354" s="221"/>
      <c r="MZJ354" s="221"/>
      <c r="MZK354" s="221"/>
      <c r="MZL354" s="221"/>
      <c r="MZM354" s="221"/>
      <c r="MZN354" s="221"/>
      <c r="MZO354" s="221"/>
      <c r="MZP354" s="221"/>
      <c r="MZQ354" s="221"/>
      <c r="MZR354" s="221"/>
      <c r="MZS354" s="221"/>
      <c r="MZT354" s="221"/>
      <c r="MZU354" s="221"/>
      <c r="MZV354" s="221"/>
      <c r="MZW354" s="221"/>
      <c r="MZX354" s="221"/>
      <c r="MZY354" s="221"/>
      <c r="MZZ354" s="221"/>
      <c r="NAA354" s="221"/>
      <c r="NAB354" s="221"/>
      <c r="NAC354" s="221"/>
      <c r="NAD354" s="221"/>
      <c r="NAE354" s="221"/>
      <c r="NAF354" s="221"/>
      <c r="NAG354" s="221"/>
      <c r="NAH354" s="221"/>
      <c r="NAI354" s="221"/>
      <c r="NAJ354" s="221"/>
      <c r="NAK354" s="221"/>
      <c r="NAL354" s="221"/>
      <c r="NAM354" s="221"/>
      <c r="NAN354" s="221"/>
      <c r="NAO354" s="221"/>
      <c r="NAP354" s="221"/>
      <c r="NAQ354" s="221"/>
      <c r="NAR354" s="221"/>
      <c r="NAS354" s="221"/>
      <c r="NAT354" s="221"/>
      <c r="NAU354" s="221"/>
      <c r="NAV354" s="221"/>
      <c r="NAW354" s="221"/>
      <c r="NAX354" s="221"/>
      <c r="NAY354" s="221"/>
      <c r="NAZ354" s="221"/>
      <c r="NBA354" s="221"/>
      <c r="NBB354" s="221"/>
      <c r="NBC354" s="221"/>
      <c r="NBD354" s="221"/>
      <c r="NBE354" s="221"/>
      <c r="NBF354" s="221"/>
      <c r="NBG354" s="221"/>
      <c r="NBH354" s="221"/>
      <c r="NBI354" s="221"/>
      <c r="NBJ354" s="221"/>
      <c r="NBK354" s="221"/>
      <c r="NBL354" s="221"/>
      <c r="NBM354" s="221"/>
      <c r="NBN354" s="221"/>
      <c r="NBO354" s="221"/>
      <c r="NBP354" s="221"/>
      <c r="NBQ354" s="221"/>
      <c r="NBR354" s="221"/>
      <c r="NBS354" s="221"/>
      <c r="NBT354" s="221"/>
      <c r="NBU354" s="221"/>
      <c r="NBV354" s="221"/>
      <c r="NBW354" s="221"/>
      <c r="NBX354" s="221"/>
      <c r="NBY354" s="221"/>
      <c r="NBZ354" s="221"/>
      <c r="NCA354" s="221"/>
      <c r="NCB354" s="221"/>
      <c r="NCC354" s="221"/>
      <c r="NCD354" s="221"/>
      <c r="NCE354" s="221"/>
      <c r="NCF354" s="221"/>
      <c r="NCG354" s="221"/>
      <c r="NCH354" s="221"/>
      <c r="NCI354" s="221"/>
      <c r="NCJ354" s="221"/>
      <c r="NCK354" s="221"/>
      <c r="NCL354" s="221"/>
      <c r="NCM354" s="221"/>
      <c r="NCN354" s="221"/>
      <c r="NCO354" s="221"/>
      <c r="NCP354" s="221"/>
      <c r="NCQ354" s="221"/>
      <c r="NCR354" s="221"/>
      <c r="NCS354" s="221"/>
      <c r="NCT354" s="221"/>
      <c r="NCU354" s="221"/>
      <c r="NCV354" s="221"/>
      <c r="NCW354" s="221"/>
      <c r="NCX354" s="221"/>
      <c r="NCY354" s="221"/>
      <c r="NCZ354" s="221"/>
      <c r="NDA354" s="221"/>
      <c r="NDB354" s="221"/>
      <c r="NDC354" s="221"/>
      <c r="NDD354" s="221"/>
      <c r="NDE354" s="221"/>
      <c r="NDF354" s="221"/>
      <c r="NDG354" s="221"/>
      <c r="NDH354" s="221"/>
      <c r="NDI354" s="221"/>
      <c r="NDJ354" s="221"/>
      <c r="NDK354" s="221"/>
      <c r="NDL354" s="221"/>
      <c r="NDM354" s="221"/>
      <c r="NDN354" s="221"/>
      <c r="NDO354" s="221"/>
      <c r="NDP354" s="221"/>
      <c r="NDQ354" s="221"/>
      <c r="NDR354" s="221"/>
      <c r="NDS354" s="221"/>
      <c r="NDT354" s="221"/>
      <c r="NDU354" s="221"/>
      <c r="NDV354" s="221"/>
      <c r="NDW354" s="221"/>
      <c r="NDX354" s="221"/>
      <c r="NDY354" s="221"/>
      <c r="NDZ354" s="221"/>
      <c r="NEA354" s="221"/>
      <c r="NEB354" s="221"/>
      <c r="NEC354" s="221"/>
      <c r="NED354" s="221"/>
      <c r="NEE354" s="221"/>
      <c r="NEF354" s="221"/>
      <c r="NEG354" s="221"/>
      <c r="NEH354" s="221"/>
      <c r="NEI354" s="221"/>
      <c r="NEJ354" s="221"/>
      <c r="NEK354" s="221"/>
      <c r="NEL354" s="221"/>
      <c r="NEM354" s="221"/>
      <c r="NEN354" s="221"/>
      <c r="NEO354" s="221"/>
      <c r="NEP354" s="221"/>
      <c r="NEQ354" s="221"/>
      <c r="NER354" s="221"/>
      <c r="NES354" s="221"/>
      <c r="NET354" s="221"/>
      <c r="NEU354" s="221"/>
      <c r="NEV354" s="221"/>
      <c r="NEW354" s="221"/>
      <c r="NEX354" s="221"/>
      <c r="NEY354" s="221"/>
      <c r="NEZ354" s="221"/>
      <c r="NFA354" s="221"/>
      <c r="NFB354" s="221"/>
      <c r="NFC354" s="221"/>
      <c r="NFD354" s="221"/>
      <c r="NFE354" s="221"/>
      <c r="NFF354" s="221"/>
      <c r="NFG354" s="221"/>
      <c r="NFH354" s="221"/>
      <c r="NFI354" s="221"/>
      <c r="NFJ354" s="221"/>
      <c r="NFK354" s="221"/>
      <c r="NFL354" s="221"/>
      <c r="NFM354" s="221"/>
      <c r="NFN354" s="221"/>
      <c r="NFO354" s="221"/>
      <c r="NFP354" s="221"/>
      <c r="NFQ354" s="221"/>
      <c r="NFR354" s="221"/>
      <c r="NFS354" s="221"/>
      <c r="NFT354" s="221"/>
      <c r="NFU354" s="221"/>
      <c r="NFV354" s="221"/>
      <c r="NFW354" s="221"/>
      <c r="NFX354" s="221"/>
      <c r="NFY354" s="221"/>
      <c r="NFZ354" s="221"/>
      <c r="NGA354" s="221"/>
      <c r="NGB354" s="221"/>
      <c r="NGC354" s="221"/>
      <c r="NGD354" s="221"/>
      <c r="NGE354" s="221"/>
      <c r="NGF354" s="221"/>
      <c r="NGG354" s="221"/>
      <c r="NGH354" s="221"/>
      <c r="NGI354" s="221"/>
      <c r="NGJ354" s="221"/>
      <c r="NGK354" s="221"/>
      <c r="NGL354" s="221"/>
      <c r="NGM354" s="221"/>
      <c r="NGN354" s="221"/>
      <c r="NGO354" s="221"/>
      <c r="NGP354" s="221"/>
      <c r="NGQ354" s="221"/>
      <c r="NGR354" s="221"/>
      <c r="NGS354" s="221"/>
      <c r="NGT354" s="221"/>
      <c r="NGU354" s="221"/>
      <c r="NGV354" s="221"/>
      <c r="NGW354" s="221"/>
      <c r="NGX354" s="221"/>
      <c r="NGY354" s="221"/>
      <c r="NGZ354" s="221"/>
      <c r="NHA354" s="221"/>
      <c r="NHB354" s="221"/>
      <c r="NHC354" s="221"/>
      <c r="NHD354" s="221"/>
      <c r="NHE354" s="221"/>
      <c r="NHF354" s="221"/>
      <c r="NHG354" s="221"/>
      <c r="NHH354" s="221"/>
      <c r="NHI354" s="221"/>
      <c r="NHJ354" s="221"/>
      <c r="NHK354" s="221"/>
      <c r="NHL354" s="221"/>
      <c r="NHM354" s="221"/>
      <c r="NHN354" s="221"/>
      <c r="NHO354" s="221"/>
      <c r="NHP354" s="221"/>
      <c r="NHQ354" s="221"/>
      <c r="NHR354" s="221"/>
      <c r="NHS354" s="221"/>
      <c r="NHT354" s="221"/>
      <c r="NHU354" s="221"/>
      <c r="NHV354" s="221"/>
      <c r="NHW354" s="221"/>
      <c r="NHX354" s="221"/>
      <c r="NHY354" s="221"/>
      <c r="NHZ354" s="221"/>
      <c r="NIA354" s="221"/>
      <c r="NIB354" s="221"/>
      <c r="NIC354" s="221"/>
      <c r="NID354" s="221"/>
      <c r="NIE354" s="221"/>
      <c r="NIF354" s="221"/>
      <c r="NIG354" s="221"/>
      <c r="NIH354" s="221"/>
      <c r="NII354" s="221"/>
      <c r="NIJ354" s="221"/>
      <c r="NIK354" s="221"/>
      <c r="NIL354" s="221"/>
      <c r="NIM354" s="221"/>
      <c r="NIN354" s="221"/>
      <c r="NIO354" s="221"/>
      <c r="NIP354" s="221"/>
      <c r="NIQ354" s="221"/>
      <c r="NIR354" s="221"/>
      <c r="NIS354" s="221"/>
      <c r="NIT354" s="221"/>
      <c r="NIU354" s="221"/>
      <c r="NIV354" s="221"/>
      <c r="NIW354" s="221"/>
      <c r="NIX354" s="221"/>
      <c r="NIY354" s="221"/>
      <c r="NIZ354" s="221"/>
      <c r="NJA354" s="221"/>
      <c r="NJB354" s="221"/>
      <c r="NJC354" s="221"/>
      <c r="NJD354" s="221"/>
      <c r="NJE354" s="221"/>
      <c r="NJF354" s="221"/>
      <c r="NJG354" s="221"/>
      <c r="NJH354" s="221"/>
      <c r="NJI354" s="221"/>
      <c r="NJJ354" s="221"/>
      <c r="NJK354" s="221"/>
      <c r="NJL354" s="221"/>
      <c r="NJM354" s="221"/>
      <c r="NJN354" s="221"/>
      <c r="NJO354" s="221"/>
      <c r="NJP354" s="221"/>
      <c r="NJQ354" s="221"/>
      <c r="NJR354" s="221"/>
      <c r="NJS354" s="221"/>
      <c r="NJT354" s="221"/>
      <c r="NJU354" s="221"/>
      <c r="NJV354" s="221"/>
      <c r="NJW354" s="221"/>
      <c r="NJX354" s="221"/>
      <c r="NJY354" s="221"/>
      <c r="NJZ354" s="221"/>
      <c r="NKA354" s="221"/>
      <c r="NKB354" s="221"/>
      <c r="NKC354" s="221"/>
      <c r="NKD354" s="221"/>
      <c r="NKE354" s="221"/>
      <c r="NKF354" s="221"/>
      <c r="NKG354" s="221"/>
      <c r="NKH354" s="221"/>
      <c r="NKI354" s="221"/>
      <c r="NKJ354" s="221"/>
      <c r="NKK354" s="221"/>
      <c r="NKL354" s="221"/>
      <c r="NKM354" s="221"/>
      <c r="NKN354" s="221"/>
      <c r="NKO354" s="221"/>
      <c r="NKP354" s="221"/>
      <c r="NKQ354" s="221"/>
      <c r="NKR354" s="221"/>
      <c r="NKS354" s="221"/>
      <c r="NKT354" s="221"/>
      <c r="NKU354" s="221"/>
      <c r="NKV354" s="221"/>
      <c r="NKW354" s="221"/>
      <c r="NKX354" s="221"/>
      <c r="NKY354" s="221"/>
      <c r="NKZ354" s="221"/>
      <c r="NLA354" s="221"/>
      <c r="NLB354" s="221"/>
      <c r="NLC354" s="221"/>
      <c r="NLD354" s="221"/>
      <c r="NLE354" s="221"/>
      <c r="NLF354" s="221"/>
      <c r="NLG354" s="221"/>
      <c r="NLH354" s="221"/>
      <c r="NLI354" s="221"/>
      <c r="NLJ354" s="221"/>
      <c r="NLK354" s="221"/>
      <c r="NLL354" s="221"/>
      <c r="NLM354" s="221"/>
      <c r="NLN354" s="221"/>
      <c r="NLO354" s="221"/>
      <c r="NLP354" s="221"/>
      <c r="NLQ354" s="221"/>
      <c r="NLR354" s="221"/>
      <c r="NLS354" s="221"/>
      <c r="NLT354" s="221"/>
      <c r="NLU354" s="221"/>
      <c r="NLV354" s="221"/>
      <c r="NLW354" s="221"/>
      <c r="NLX354" s="221"/>
      <c r="NLY354" s="221"/>
      <c r="NLZ354" s="221"/>
      <c r="NMA354" s="221"/>
      <c r="NMB354" s="221"/>
      <c r="NMC354" s="221"/>
      <c r="NMD354" s="221"/>
      <c r="NME354" s="221"/>
      <c r="NMF354" s="221"/>
      <c r="NMG354" s="221"/>
      <c r="NMH354" s="221"/>
      <c r="NMI354" s="221"/>
      <c r="NMJ354" s="221"/>
      <c r="NMK354" s="221"/>
      <c r="NML354" s="221"/>
      <c r="NMM354" s="221"/>
      <c r="NMN354" s="221"/>
      <c r="NMO354" s="221"/>
      <c r="NMP354" s="221"/>
      <c r="NMQ354" s="221"/>
      <c r="NMR354" s="221"/>
      <c r="NMS354" s="221"/>
      <c r="NMT354" s="221"/>
      <c r="NMU354" s="221"/>
      <c r="NMV354" s="221"/>
      <c r="NMW354" s="221"/>
      <c r="NMX354" s="221"/>
      <c r="NMY354" s="221"/>
      <c r="NMZ354" s="221"/>
      <c r="NNA354" s="221"/>
      <c r="NNB354" s="221"/>
      <c r="NNC354" s="221"/>
      <c r="NND354" s="221"/>
      <c r="NNE354" s="221"/>
      <c r="NNF354" s="221"/>
      <c r="NNG354" s="221"/>
      <c r="NNH354" s="221"/>
      <c r="NNI354" s="221"/>
      <c r="NNJ354" s="221"/>
      <c r="NNK354" s="221"/>
      <c r="NNL354" s="221"/>
      <c r="NNM354" s="221"/>
      <c r="NNN354" s="221"/>
      <c r="NNO354" s="221"/>
      <c r="NNP354" s="221"/>
      <c r="NNQ354" s="221"/>
      <c r="NNR354" s="221"/>
      <c r="NNS354" s="221"/>
      <c r="NNT354" s="221"/>
      <c r="NNU354" s="221"/>
      <c r="NNV354" s="221"/>
      <c r="NNW354" s="221"/>
      <c r="NNX354" s="221"/>
      <c r="NNY354" s="221"/>
      <c r="NNZ354" s="221"/>
      <c r="NOA354" s="221"/>
      <c r="NOB354" s="221"/>
      <c r="NOC354" s="221"/>
      <c r="NOD354" s="221"/>
      <c r="NOE354" s="221"/>
      <c r="NOF354" s="221"/>
      <c r="NOG354" s="221"/>
      <c r="NOH354" s="221"/>
      <c r="NOI354" s="221"/>
      <c r="NOJ354" s="221"/>
      <c r="NOK354" s="221"/>
      <c r="NOL354" s="221"/>
      <c r="NOM354" s="221"/>
      <c r="NON354" s="221"/>
      <c r="NOO354" s="221"/>
      <c r="NOP354" s="221"/>
      <c r="NOQ354" s="221"/>
      <c r="NOR354" s="221"/>
      <c r="NOS354" s="221"/>
      <c r="NOT354" s="221"/>
      <c r="NOU354" s="221"/>
      <c r="NOV354" s="221"/>
      <c r="NOW354" s="221"/>
      <c r="NOX354" s="221"/>
      <c r="NOY354" s="221"/>
      <c r="NOZ354" s="221"/>
      <c r="NPA354" s="221"/>
      <c r="NPB354" s="221"/>
      <c r="NPC354" s="221"/>
      <c r="NPD354" s="221"/>
      <c r="NPE354" s="221"/>
      <c r="NPF354" s="221"/>
      <c r="NPG354" s="221"/>
      <c r="NPH354" s="221"/>
      <c r="NPI354" s="221"/>
      <c r="NPJ354" s="221"/>
      <c r="NPK354" s="221"/>
      <c r="NPL354" s="221"/>
      <c r="NPM354" s="221"/>
      <c r="NPN354" s="221"/>
      <c r="NPO354" s="221"/>
      <c r="NPP354" s="221"/>
      <c r="NPQ354" s="221"/>
      <c r="NPR354" s="221"/>
      <c r="NPS354" s="221"/>
      <c r="NPT354" s="221"/>
      <c r="NPU354" s="221"/>
      <c r="NPV354" s="221"/>
      <c r="NPW354" s="221"/>
      <c r="NPX354" s="221"/>
      <c r="NPY354" s="221"/>
      <c r="NPZ354" s="221"/>
      <c r="NQA354" s="221"/>
      <c r="NQB354" s="221"/>
      <c r="NQC354" s="221"/>
      <c r="NQD354" s="221"/>
      <c r="NQE354" s="221"/>
      <c r="NQF354" s="221"/>
      <c r="NQG354" s="221"/>
      <c r="NQH354" s="221"/>
      <c r="NQI354" s="221"/>
      <c r="NQJ354" s="221"/>
      <c r="NQK354" s="221"/>
      <c r="NQL354" s="221"/>
      <c r="NQM354" s="221"/>
      <c r="NQN354" s="221"/>
      <c r="NQO354" s="221"/>
      <c r="NQP354" s="221"/>
      <c r="NQQ354" s="221"/>
      <c r="NQR354" s="221"/>
      <c r="NQS354" s="221"/>
      <c r="NQT354" s="221"/>
      <c r="NQU354" s="221"/>
      <c r="NQV354" s="221"/>
      <c r="NQW354" s="221"/>
      <c r="NQX354" s="221"/>
      <c r="NQY354" s="221"/>
      <c r="NQZ354" s="221"/>
      <c r="NRA354" s="221"/>
      <c r="NRB354" s="221"/>
      <c r="NRC354" s="221"/>
      <c r="NRD354" s="221"/>
      <c r="NRE354" s="221"/>
      <c r="NRF354" s="221"/>
      <c r="NRG354" s="221"/>
      <c r="NRH354" s="221"/>
      <c r="NRI354" s="221"/>
      <c r="NRJ354" s="221"/>
      <c r="NRK354" s="221"/>
      <c r="NRL354" s="221"/>
      <c r="NRM354" s="221"/>
      <c r="NRN354" s="221"/>
      <c r="NRO354" s="221"/>
      <c r="NRP354" s="221"/>
      <c r="NRQ354" s="221"/>
      <c r="NRR354" s="221"/>
      <c r="NRS354" s="221"/>
      <c r="NRT354" s="221"/>
      <c r="NRU354" s="221"/>
      <c r="NRV354" s="221"/>
      <c r="NRW354" s="221"/>
      <c r="NRX354" s="221"/>
      <c r="NRY354" s="221"/>
      <c r="NRZ354" s="221"/>
      <c r="NSA354" s="221"/>
      <c r="NSB354" s="221"/>
      <c r="NSC354" s="221"/>
      <c r="NSD354" s="221"/>
      <c r="NSE354" s="221"/>
      <c r="NSF354" s="221"/>
      <c r="NSG354" s="221"/>
      <c r="NSH354" s="221"/>
      <c r="NSI354" s="221"/>
      <c r="NSJ354" s="221"/>
      <c r="NSK354" s="221"/>
      <c r="NSL354" s="221"/>
      <c r="NSM354" s="221"/>
      <c r="NSN354" s="221"/>
      <c r="NSO354" s="221"/>
      <c r="NSP354" s="221"/>
      <c r="NSQ354" s="221"/>
      <c r="NSR354" s="221"/>
      <c r="NSS354" s="221"/>
      <c r="NST354" s="221"/>
      <c r="NSU354" s="221"/>
      <c r="NSV354" s="221"/>
      <c r="NSW354" s="221"/>
      <c r="NSX354" s="221"/>
      <c r="NSY354" s="221"/>
      <c r="NSZ354" s="221"/>
      <c r="NTA354" s="221"/>
      <c r="NTB354" s="221"/>
      <c r="NTC354" s="221"/>
      <c r="NTD354" s="221"/>
      <c r="NTE354" s="221"/>
      <c r="NTF354" s="221"/>
      <c r="NTG354" s="221"/>
      <c r="NTH354" s="221"/>
      <c r="NTI354" s="221"/>
      <c r="NTJ354" s="221"/>
      <c r="NTK354" s="221"/>
      <c r="NTL354" s="221"/>
      <c r="NTM354" s="221"/>
      <c r="NTN354" s="221"/>
      <c r="NTO354" s="221"/>
      <c r="NTP354" s="221"/>
      <c r="NTQ354" s="221"/>
      <c r="NTR354" s="221"/>
      <c r="NTS354" s="221"/>
      <c r="NTT354" s="221"/>
      <c r="NTU354" s="221"/>
      <c r="NTV354" s="221"/>
      <c r="NTW354" s="221"/>
      <c r="NTX354" s="221"/>
      <c r="NTY354" s="221"/>
      <c r="NTZ354" s="221"/>
      <c r="NUA354" s="221"/>
      <c r="NUB354" s="221"/>
      <c r="NUC354" s="221"/>
      <c r="NUD354" s="221"/>
      <c r="NUE354" s="221"/>
      <c r="NUF354" s="221"/>
      <c r="NUG354" s="221"/>
      <c r="NUH354" s="221"/>
      <c r="NUI354" s="221"/>
      <c r="NUJ354" s="221"/>
      <c r="NUK354" s="221"/>
      <c r="NUL354" s="221"/>
      <c r="NUM354" s="221"/>
      <c r="NUN354" s="221"/>
      <c r="NUO354" s="221"/>
      <c r="NUP354" s="221"/>
      <c r="NUQ354" s="221"/>
      <c r="NUR354" s="221"/>
      <c r="NUS354" s="221"/>
      <c r="NUT354" s="221"/>
      <c r="NUU354" s="221"/>
      <c r="NUV354" s="221"/>
      <c r="NUW354" s="221"/>
      <c r="NUX354" s="221"/>
      <c r="NUY354" s="221"/>
      <c r="NUZ354" s="221"/>
      <c r="NVA354" s="221"/>
      <c r="NVB354" s="221"/>
      <c r="NVC354" s="221"/>
      <c r="NVD354" s="221"/>
      <c r="NVE354" s="221"/>
      <c r="NVF354" s="221"/>
      <c r="NVG354" s="221"/>
      <c r="NVH354" s="221"/>
      <c r="NVI354" s="221"/>
      <c r="NVJ354" s="221"/>
      <c r="NVK354" s="221"/>
      <c r="NVL354" s="221"/>
      <c r="NVM354" s="221"/>
      <c r="NVN354" s="221"/>
      <c r="NVO354" s="221"/>
      <c r="NVP354" s="221"/>
      <c r="NVQ354" s="221"/>
      <c r="NVR354" s="221"/>
      <c r="NVS354" s="221"/>
      <c r="NVT354" s="221"/>
      <c r="NVU354" s="221"/>
      <c r="NVV354" s="221"/>
      <c r="NVW354" s="221"/>
      <c r="NVX354" s="221"/>
      <c r="NVY354" s="221"/>
      <c r="NVZ354" s="221"/>
      <c r="NWA354" s="221"/>
      <c r="NWB354" s="221"/>
      <c r="NWC354" s="221"/>
      <c r="NWD354" s="221"/>
      <c r="NWE354" s="221"/>
      <c r="NWF354" s="221"/>
      <c r="NWG354" s="221"/>
      <c r="NWH354" s="221"/>
      <c r="NWI354" s="221"/>
      <c r="NWJ354" s="221"/>
      <c r="NWK354" s="221"/>
      <c r="NWL354" s="221"/>
      <c r="NWM354" s="221"/>
      <c r="NWN354" s="221"/>
      <c r="NWO354" s="221"/>
      <c r="NWP354" s="221"/>
      <c r="NWQ354" s="221"/>
      <c r="NWR354" s="221"/>
      <c r="NWS354" s="221"/>
      <c r="NWT354" s="221"/>
      <c r="NWU354" s="221"/>
      <c r="NWV354" s="221"/>
      <c r="NWW354" s="221"/>
      <c r="NWX354" s="221"/>
      <c r="NWY354" s="221"/>
      <c r="NWZ354" s="221"/>
      <c r="NXA354" s="221"/>
      <c r="NXB354" s="221"/>
      <c r="NXC354" s="221"/>
      <c r="NXD354" s="221"/>
      <c r="NXE354" s="221"/>
      <c r="NXF354" s="221"/>
      <c r="NXG354" s="221"/>
      <c r="NXH354" s="221"/>
      <c r="NXI354" s="221"/>
      <c r="NXJ354" s="221"/>
      <c r="NXK354" s="221"/>
      <c r="NXL354" s="221"/>
      <c r="NXM354" s="221"/>
      <c r="NXN354" s="221"/>
      <c r="NXO354" s="221"/>
      <c r="NXP354" s="221"/>
      <c r="NXQ354" s="221"/>
      <c r="NXR354" s="221"/>
      <c r="NXS354" s="221"/>
      <c r="NXT354" s="221"/>
      <c r="NXU354" s="221"/>
      <c r="NXV354" s="221"/>
      <c r="NXW354" s="221"/>
      <c r="NXX354" s="221"/>
      <c r="NXY354" s="221"/>
      <c r="NXZ354" s="221"/>
      <c r="NYA354" s="221"/>
      <c r="NYB354" s="221"/>
      <c r="NYC354" s="221"/>
      <c r="NYD354" s="221"/>
      <c r="NYE354" s="221"/>
      <c r="NYF354" s="221"/>
      <c r="NYG354" s="221"/>
      <c r="NYH354" s="221"/>
      <c r="NYI354" s="221"/>
      <c r="NYJ354" s="221"/>
      <c r="NYK354" s="221"/>
      <c r="NYL354" s="221"/>
      <c r="NYM354" s="221"/>
      <c r="NYN354" s="221"/>
      <c r="NYO354" s="221"/>
      <c r="NYP354" s="221"/>
      <c r="NYQ354" s="221"/>
      <c r="NYR354" s="221"/>
      <c r="NYS354" s="221"/>
      <c r="NYT354" s="221"/>
      <c r="NYU354" s="221"/>
      <c r="NYV354" s="221"/>
      <c r="NYW354" s="221"/>
      <c r="NYX354" s="221"/>
      <c r="NYY354" s="221"/>
      <c r="NYZ354" s="221"/>
      <c r="NZA354" s="221"/>
      <c r="NZB354" s="221"/>
      <c r="NZC354" s="221"/>
      <c r="NZD354" s="221"/>
      <c r="NZE354" s="221"/>
      <c r="NZF354" s="221"/>
      <c r="NZG354" s="221"/>
      <c r="NZH354" s="221"/>
      <c r="NZI354" s="221"/>
      <c r="NZJ354" s="221"/>
      <c r="NZK354" s="221"/>
      <c r="NZL354" s="221"/>
      <c r="NZM354" s="221"/>
      <c r="NZN354" s="221"/>
      <c r="NZO354" s="221"/>
      <c r="NZP354" s="221"/>
      <c r="NZQ354" s="221"/>
      <c r="NZR354" s="221"/>
      <c r="NZS354" s="221"/>
      <c r="NZT354" s="221"/>
      <c r="NZU354" s="221"/>
      <c r="NZV354" s="221"/>
      <c r="NZW354" s="221"/>
      <c r="NZX354" s="221"/>
      <c r="NZY354" s="221"/>
      <c r="NZZ354" s="221"/>
      <c r="OAA354" s="221"/>
      <c r="OAB354" s="221"/>
      <c r="OAC354" s="221"/>
      <c r="OAD354" s="221"/>
      <c r="OAE354" s="221"/>
      <c r="OAF354" s="221"/>
      <c r="OAG354" s="221"/>
      <c r="OAH354" s="221"/>
      <c r="OAI354" s="221"/>
      <c r="OAJ354" s="221"/>
      <c r="OAK354" s="221"/>
      <c r="OAL354" s="221"/>
      <c r="OAM354" s="221"/>
      <c r="OAN354" s="221"/>
      <c r="OAO354" s="221"/>
      <c r="OAP354" s="221"/>
      <c r="OAQ354" s="221"/>
      <c r="OAR354" s="221"/>
      <c r="OAS354" s="221"/>
      <c r="OAT354" s="221"/>
      <c r="OAU354" s="221"/>
      <c r="OAV354" s="221"/>
      <c r="OAW354" s="221"/>
      <c r="OAX354" s="221"/>
      <c r="OAY354" s="221"/>
      <c r="OAZ354" s="221"/>
      <c r="OBA354" s="221"/>
      <c r="OBB354" s="221"/>
      <c r="OBC354" s="221"/>
      <c r="OBD354" s="221"/>
      <c r="OBE354" s="221"/>
      <c r="OBF354" s="221"/>
      <c r="OBG354" s="221"/>
      <c r="OBH354" s="221"/>
      <c r="OBI354" s="221"/>
      <c r="OBJ354" s="221"/>
      <c r="OBK354" s="221"/>
      <c r="OBL354" s="221"/>
      <c r="OBM354" s="221"/>
      <c r="OBN354" s="221"/>
      <c r="OBO354" s="221"/>
      <c r="OBP354" s="221"/>
      <c r="OBQ354" s="221"/>
      <c r="OBR354" s="221"/>
      <c r="OBS354" s="221"/>
      <c r="OBT354" s="221"/>
      <c r="OBU354" s="221"/>
      <c r="OBV354" s="221"/>
      <c r="OBW354" s="221"/>
      <c r="OBX354" s="221"/>
      <c r="OBY354" s="221"/>
      <c r="OBZ354" s="221"/>
      <c r="OCA354" s="221"/>
      <c r="OCB354" s="221"/>
      <c r="OCC354" s="221"/>
      <c r="OCD354" s="221"/>
      <c r="OCE354" s="221"/>
      <c r="OCF354" s="221"/>
      <c r="OCG354" s="221"/>
      <c r="OCH354" s="221"/>
      <c r="OCI354" s="221"/>
      <c r="OCJ354" s="221"/>
      <c r="OCK354" s="221"/>
      <c r="OCL354" s="221"/>
      <c r="OCM354" s="221"/>
      <c r="OCN354" s="221"/>
      <c r="OCO354" s="221"/>
      <c r="OCP354" s="221"/>
      <c r="OCQ354" s="221"/>
      <c r="OCR354" s="221"/>
      <c r="OCS354" s="221"/>
      <c r="OCT354" s="221"/>
      <c r="OCU354" s="221"/>
      <c r="OCV354" s="221"/>
      <c r="OCW354" s="221"/>
      <c r="OCX354" s="221"/>
      <c r="OCY354" s="221"/>
      <c r="OCZ354" s="221"/>
      <c r="ODA354" s="221"/>
      <c r="ODB354" s="221"/>
      <c r="ODC354" s="221"/>
      <c r="ODD354" s="221"/>
      <c r="ODE354" s="221"/>
      <c r="ODF354" s="221"/>
      <c r="ODG354" s="221"/>
      <c r="ODH354" s="221"/>
      <c r="ODI354" s="221"/>
      <c r="ODJ354" s="221"/>
      <c r="ODK354" s="221"/>
      <c r="ODL354" s="221"/>
      <c r="ODM354" s="221"/>
      <c r="ODN354" s="221"/>
      <c r="ODO354" s="221"/>
      <c r="ODP354" s="221"/>
      <c r="ODQ354" s="221"/>
      <c r="ODR354" s="221"/>
      <c r="ODS354" s="221"/>
      <c r="ODT354" s="221"/>
      <c r="ODU354" s="221"/>
      <c r="ODV354" s="221"/>
      <c r="ODW354" s="221"/>
      <c r="ODX354" s="221"/>
      <c r="ODY354" s="221"/>
      <c r="ODZ354" s="221"/>
      <c r="OEA354" s="221"/>
      <c r="OEB354" s="221"/>
      <c r="OEC354" s="221"/>
      <c r="OED354" s="221"/>
      <c r="OEE354" s="221"/>
      <c r="OEF354" s="221"/>
      <c r="OEG354" s="221"/>
      <c r="OEH354" s="221"/>
      <c r="OEI354" s="221"/>
      <c r="OEJ354" s="221"/>
      <c r="OEK354" s="221"/>
      <c r="OEL354" s="221"/>
      <c r="OEM354" s="221"/>
      <c r="OEN354" s="221"/>
      <c r="OEO354" s="221"/>
      <c r="OEP354" s="221"/>
      <c r="OEQ354" s="221"/>
      <c r="OER354" s="221"/>
      <c r="OES354" s="221"/>
      <c r="OET354" s="221"/>
      <c r="OEU354" s="221"/>
      <c r="OEV354" s="221"/>
      <c r="OEW354" s="221"/>
      <c r="OEX354" s="221"/>
      <c r="OEY354" s="221"/>
      <c r="OEZ354" s="221"/>
      <c r="OFA354" s="221"/>
      <c r="OFB354" s="221"/>
      <c r="OFC354" s="221"/>
      <c r="OFD354" s="221"/>
      <c r="OFE354" s="221"/>
      <c r="OFF354" s="221"/>
      <c r="OFG354" s="221"/>
      <c r="OFH354" s="221"/>
      <c r="OFI354" s="221"/>
      <c r="OFJ354" s="221"/>
      <c r="OFK354" s="221"/>
      <c r="OFL354" s="221"/>
      <c r="OFM354" s="221"/>
      <c r="OFN354" s="221"/>
      <c r="OFO354" s="221"/>
      <c r="OFP354" s="221"/>
      <c r="OFQ354" s="221"/>
      <c r="OFR354" s="221"/>
      <c r="OFS354" s="221"/>
      <c r="OFT354" s="221"/>
      <c r="OFU354" s="221"/>
      <c r="OFV354" s="221"/>
      <c r="OFW354" s="221"/>
      <c r="OFX354" s="221"/>
      <c r="OFY354" s="221"/>
      <c r="OFZ354" s="221"/>
      <c r="OGA354" s="221"/>
      <c r="OGB354" s="221"/>
      <c r="OGC354" s="221"/>
      <c r="OGD354" s="221"/>
      <c r="OGE354" s="221"/>
      <c r="OGF354" s="221"/>
      <c r="OGG354" s="221"/>
      <c r="OGH354" s="221"/>
      <c r="OGI354" s="221"/>
      <c r="OGJ354" s="221"/>
      <c r="OGK354" s="221"/>
      <c r="OGL354" s="221"/>
      <c r="OGM354" s="221"/>
      <c r="OGN354" s="221"/>
      <c r="OGO354" s="221"/>
      <c r="OGP354" s="221"/>
      <c r="OGQ354" s="221"/>
      <c r="OGR354" s="221"/>
      <c r="OGS354" s="221"/>
      <c r="OGT354" s="221"/>
      <c r="OGU354" s="221"/>
      <c r="OGV354" s="221"/>
      <c r="OGW354" s="221"/>
      <c r="OGX354" s="221"/>
      <c r="OGY354" s="221"/>
      <c r="OGZ354" s="221"/>
      <c r="OHA354" s="221"/>
      <c r="OHB354" s="221"/>
      <c r="OHC354" s="221"/>
      <c r="OHD354" s="221"/>
      <c r="OHE354" s="221"/>
      <c r="OHF354" s="221"/>
      <c r="OHG354" s="221"/>
      <c r="OHH354" s="221"/>
      <c r="OHI354" s="221"/>
      <c r="OHJ354" s="221"/>
      <c r="OHK354" s="221"/>
      <c r="OHL354" s="221"/>
      <c r="OHM354" s="221"/>
      <c r="OHN354" s="221"/>
      <c r="OHO354" s="221"/>
      <c r="OHP354" s="221"/>
      <c r="OHQ354" s="221"/>
      <c r="OHR354" s="221"/>
      <c r="OHS354" s="221"/>
      <c r="OHT354" s="221"/>
      <c r="OHU354" s="221"/>
      <c r="OHV354" s="221"/>
      <c r="OHW354" s="221"/>
      <c r="OHX354" s="221"/>
      <c r="OHY354" s="221"/>
      <c r="OHZ354" s="221"/>
      <c r="OIA354" s="221"/>
      <c r="OIB354" s="221"/>
      <c r="OIC354" s="221"/>
      <c r="OID354" s="221"/>
      <c r="OIE354" s="221"/>
      <c r="OIF354" s="221"/>
      <c r="OIG354" s="221"/>
      <c r="OIH354" s="221"/>
      <c r="OII354" s="221"/>
      <c r="OIJ354" s="221"/>
      <c r="OIK354" s="221"/>
      <c r="OIL354" s="221"/>
      <c r="OIM354" s="221"/>
      <c r="OIN354" s="221"/>
      <c r="OIO354" s="221"/>
      <c r="OIP354" s="221"/>
      <c r="OIQ354" s="221"/>
      <c r="OIR354" s="221"/>
      <c r="OIS354" s="221"/>
      <c r="OIT354" s="221"/>
      <c r="OIU354" s="221"/>
      <c r="OIV354" s="221"/>
      <c r="OIW354" s="221"/>
      <c r="OIX354" s="221"/>
      <c r="OIY354" s="221"/>
      <c r="OIZ354" s="221"/>
      <c r="OJA354" s="221"/>
      <c r="OJB354" s="221"/>
      <c r="OJC354" s="221"/>
      <c r="OJD354" s="221"/>
      <c r="OJE354" s="221"/>
      <c r="OJF354" s="221"/>
      <c r="OJG354" s="221"/>
      <c r="OJH354" s="221"/>
      <c r="OJI354" s="221"/>
      <c r="OJJ354" s="221"/>
      <c r="OJK354" s="221"/>
      <c r="OJL354" s="221"/>
      <c r="OJM354" s="221"/>
      <c r="OJN354" s="221"/>
      <c r="OJO354" s="221"/>
      <c r="OJP354" s="221"/>
      <c r="OJQ354" s="221"/>
      <c r="OJR354" s="221"/>
      <c r="OJS354" s="221"/>
      <c r="OJT354" s="221"/>
      <c r="OJU354" s="221"/>
      <c r="OJV354" s="221"/>
      <c r="OJW354" s="221"/>
      <c r="OJX354" s="221"/>
      <c r="OJY354" s="221"/>
      <c r="OJZ354" s="221"/>
      <c r="OKA354" s="221"/>
      <c r="OKB354" s="221"/>
      <c r="OKC354" s="221"/>
      <c r="OKD354" s="221"/>
      <c r="OKE354" s="221"/>
      <c r="OKF354" s="221"/>
      <c r="OKG354" s="221"/>
      <c r="OKH354" s="221"/>
      <c r="OKI354" s="221"/>
      <c r="OKJ354" s="221"/>
      <c r="OKK354" s="221"/>
      <c r="OKL354" s="221"/>
      <c r="OKM354" s="221"/>
      <c r="OKN354" s="221"/>
      <c r="OKO354" s="221"/>
      <c r="OKP354" s="221"/>
      <c r="OKQ354" s="221"/>
      <c r="OKR354" s="221"/>
      <c r="OKS354" s="221"/>
      <c r="OKT354" s="221"/>
      <c r="OKU354" s="221"/>
      <c r="OKV354" s="221"/>
      <c r="OKW354" s="221"/>
      <c r="OKX354" s="221"/>
      <c r="OKY354" s="221"/>
      <c r="OKZ354" s="221"/>
      <c r="OLA354" s="221"/>
      <c r="OLB354" s="221"/>
      <c r="OLC354" s="221"/>
      <c r="OLD354" s="221"/>
      <c r="OLE354" s="221"/>
      <c r="OLF354" s="221"/>
      <c r="OLG354" s="221"/>
      <c r="OLH354" s="221"/>
      <c r="OLI354" s="221"/>
      <c r="OLJ354" s="221"/>
      <c r="OLK354" s="221"/>
      <c r="OLL354" s="221"/>
      <c r="OLM354" s="221"/>
      <c r="OLN354" s="221"/>
      <c r="OLO354" s="221"/>
      <c r="OLP354" s="221"/>
      <c r="OLQ354" s="221"/>
      <c r="OLR354" s="221"/>
      <c r="OLS354" s="221"/>
      <c r="OLT354" s="221"/>
      <c r="OLU354" s="221"/>
      <c r="OLV354" s="221"/>
      <c r="OLW354" s="221"/>
      <c r="OLX354" s="221"/>
      <c r="OLY354" s="221"/>
      <c r="OLZ354" s="221"/>
      <c r="OMA354" s="221"/>
      <c r="OMB354" s="221"/>
      <c r="OMC354" s="221"/>
      <c r="OMD354" s="221"/>
      <c r="OME354" s="221"/>
      <c r="OMF354" s="221"/>
      <c r="OMG354" s="221"/>
      <c r="OMH354" s="221"/>
      <c r="OMI354" s="221"/>
      <c r="OMJ354" s="221"/>
      <c r="OMK354" s="221"/>
      <c r="OML354" s="221"/>
      <c r="OMM354" s="221"/>
      <c r="OMN354" s="221"/>
      <c r="OMO354" s="221"/>
      <c r="OMP354" s="221"/>
      <c r="OMQ354" s="221"/>
      <c r="OMR354" s="221"/>
      <c r="OMS354" s="221"/>
      <c r="OMT354" s="221"/>
      <c r="OMU354" s="221"/>
      <c r="OMV354" s="221"/>
      <c r="OMW354" s="221"/>
      <c r="OMX354" s="221"/>
      <c r="OMY354" s="221"/>
      <c r="OMZ354" s="221"/>
      <c r="ONA354" s="221"/>
      <c r="ONB354" s="221"/>
      <c r="ONC354" s="221"/>
      <c r="OND354" s="221"/>
      <c r="ONE354" s="221"/>
      <c r="ONF354" s="221"/>
      <c r="ONG354" s="221"/>
      <c r="ONH354" s="221"/>
      <c r="ONI354" s="221"/>
      <c r="ONJ354" s="221"/>
      <c r="ONK354" s="221"/>
      <c r="ONL354" s="221"/>
      <c r="ONM354" s="221"/>
      <c r="ONN354" s="221"/>
      <c r="ONO354" s="221"/>
      <c r="ONP354" s="221"/>
      <c r="ONQ354" s="221"/>
      <c r="ONR354" s="221"/>
      <c r="ONS354" s="221"/>
      <c r="ONT354" s="221"/>
      <c r="ONU354" s="221"/>
      <c r="ONV354" s="221"/>
      <c r="ONW354" s="221"/>
      <c r="ONX354" s="221"/>
      <c r="ONY354" s="221"/>
      <c r="ONZ354" s="221"/>
      <c r="OOA354" s="221"/>
      <c r="OOB354" s="221"/>
      <c r="OOC354" s="221"/>
      <c r="OOD354" s="221"/>
      <c r="OOE354" s="221"/>
      <c r="OOF354" s="221"/>
      <c r="OOG354" s="221"/>
      <c r="OOH354" s="221"/>
      <c r="OOI354" s="221"/>
      <c r="OOJ354" s="221"/>
      <c r="OOK354" s="221"/>
      <c r="OOL354" s="221"/>
      <c r="OOM354" s="221"/>
      <c r="OON354" s="221"/>
      <c r="OOO354" s="221"/>
      <c r="OOP354" s="221"/>
      <c r="OOQ354" s="221"/>
      <c r="OOR354" s="221"/>
      <c r="OOS354" s="221"/>
      <c r="OOT354" s="221"/>
      <c r="OOU354" s="221"/>
      <c r="OOV354" s="221"/>
      <c r="OOW354" s="221"/>
      <c r="OOX354" s="221"/>
      <c r="OOY354" s="221"/>
      <c r="OOZ354" s="221"/>
      <c r="OPA354" s="221"/>
      <c r="OPB354" s="221"/>
      <c r="OPC354" s="221"/>
      <c r="OPD354" s="221"/>
      <c r="OPE354" s="221"/>
      <c r="OPF354" s="221"/>
      <c r="OPG354" s="221"/>
      <c r="OPH354" s="221"/>
      <c r="OPI354" s="221"/>
      <c r="OPJ354" s="221"/>
      <c r="OPK354" s="221"/>
      <c r="OPL354" s="221"/>
      <c r="OPM354" s="221"/>
      <c r="OPN354" s="221"/>
      <c r="OPO354" s="221"/>
      <c r="OPP354" s="221"/>
      <c r="OPQ354" s="221"/>
      <c r="OPR354" s="221"/>
      <c r="OPS354" s="221"/>
      <c r="OPT354" s="221"/>
      <c r="OPU354" s="221"/>
      <c r="OPV354" s="221"/>
      <c r="OPW354" s="221"/>
      <c r="OPX354" s="221"/>
      <c r="OPY354" s="221"/>
      <c r="OPZ354" s="221"/>
      <c r="OQA354" s="221"/>
      <c r="OQB354" s="221"/>
      <c r="OQC354" s="221"/>
      <c r="OQD354" s="221"/>
      <c r="OQE354" s="221"/>
      <c r="OQF354" s="221"/>
      <c r="OQG354" s="221"/>
      <c r="OQH354" s="221"/>
      <c r="OQI354" s="221"/>
      <c r="OQJ354" s="221"/>
      <c r="OQK354" s="221"/>
      <c r="OQL354" s="221"/>
      <c r="OQM354" s="221"/>
      <c r="OQN354" s="221"/>
      <c r="OQO354" s="221"/>
      <c r="OQP354" s="221"/>
      <c r="OQQ354" s="221"/>
      <c r="OQR354" s="221"/>
      <c r="OQS354" s="221"/>
      <c r="OQT354" s="221"/>
      <c r="OQU354" s="221"/>
      <c r="OQV354" s="221"/>
      <c r="OQW354" s="221"/>
      <c r="OQX354" s="221"/>
      <c r="OQY354" s="221"/>
      <c r="OQZ354" s="221"/>
      <c r="ORA354" s="221"/>
      <c r="ORB354" s="221"/>
      <c r="ORC354" s="221"/>
      <c r="ORD354" s="221"/>
      <c r="ORE354" s="221"/>
      <c r="ORF354" s="221"/>
      <c r="ORG354" s="221"/>
      <c r="ORH354" s="221"/>
      <c r="ORI354" s="221"/>
      <c r="ORJ354" s="221"/>
      <c r="ORK354" s="221"/>
      <c r="ORL354" s="221"/>
      <c r="ORM354" s="221"/>
      <c r="ORN354" s="221"/>
      <c r="ORO354" s="221"/>
      <c r="ORP354" s="221"/>
      <c r="ORQ354" s="221"/>
      <c r="ORR354" s="221"/>
      <c r="ORS354" s="221"/>
      <c r="ORT354" s="221"/>
      <c r="ORU354" s="221"/>
      <c r="ORV354" s="221"/>
      <c r="ORW354" s="221"/>
      <c r="ORX354" s="221"/>
      <c r="ORY354" s="221"/>
      <c r="ORZ354" s="221"/>
      <c r="OSA354" s="221"/>
      <c r="OSB354" s="221"/>
      <c r="OSC354" s="221"/>
      <c r="OSD354" s="221"/>
      <c r="OSE354" s="221"/>
      <c r="OSF354" s="221"/>
      <c r="OSG354" s="221"/>
      <c r="OSH354" s="221"/>
      <c r="OSI354" s="221"/>
      <c r="OSJ354" s="221"/>
      <c r="OSK354" s="221"/>
      <c r="OSL354" s="221"/>
      <c r="OSM354" s="221"/>
      <c r="OSN354" s="221"/>
      <c r="OSO354" s="221"/>
      <c r="OSP354" s="221"/>
      <c r="OSQ354" s="221"/>
      <c r="OSR354" s="221"/>
      <c r="OSS354" s="221"/>
      <c r="OST354" s="221"/>
      <c r="OSU354" s="221"/>
      <c r="OSV354" s="221"/>
      <c r="OSW354" s="221"/>
      <c r="OSX354" s="221"/>
      <c r="OSY354" s="221"/>
      <c r="OSZ354" s="221"/>
      <c r="OTA354" s="221"/>
      <c r="OTB354" s="221"/>
      <c r="OTC354" s="221"/>
      <c r="OTD354" s="221"/>
      <c r="OTE354" s="221"/>
      <c r="OTF354" s="221"/>
      <c r="OTG354" s="221"/>
      <c r="OTH354" s="221"/>
      <c r="OTI354" s="221"/>
      <c r="OTJ354" s="221"/>
      <c r="OTK354" s="221"/>
      <c r="OTL354" s="221"/>
      <c r="OTM354" s="221"/>
      <c r="OTN354" s="221"/>
      <c r="OTO354" s="221"/>
      <c r="OTP354" s="221"/>
      <c r="OTQ354" s="221"/>
      <c r="OTR354" s="221"/>
      <c r="OTS354" s="221"/>
      <c r="OTT354" s="221"/>
      <c r="OTU354" s="221"/>
      <c r="OTV354" s="221"/>
      <c r="OTW354" s="221"/>
      <c r="OTX354" s="221"/>
      <c r="OTY354" s="221"/>
      <c r="OTZ354" s="221"/>
      <c r="OUA354" s="221"/>
      <c r="OUB354" s="221"/>
      <c r="OUC354" s="221"/>
      <c r="OUD354" s="221"/>
      <c r="OUE354" s="221"/>
      <c r="OUF354" s="221"/>
      <c r="OUG354" s="221"/>
      <c r="OUH354" s="221"/>
      <c r="OUI354" s="221"/>
      <c r="OUJ354" s="221"/>
      <c r="OUK354" s="221"/>
      <c r="OUL354" s="221"/>
      <c r="OUM354" s="221"/>
      <c r="OUN354" s="221"/>
      <c r="OUO354" s="221"/>
      <c r="OUP354" s="221"/>
      <c r="OUQ354" s="221"/>
      <c r="OUR354" s="221"/>
      <c r="OUS354" s="221"/>
      <c r="OUT354" s="221"/>
      <c r="OUU354" s="221"/>
      <c r="OUV354" s="221"/>
      <c r="OUW354" s="221"/>
      <c r="OUX354" s="221"/>
      <c r="OUY354" s="221"/>
      <c r="OUZ354" s="221"/>
      <c r="OVA354" s="221"/>
      <c r="OVB354" s="221"/>
      <c r="OVC354" s="221"/>
      <c r="OVD354" s="221"/>
      <c r="OVE354" s="221"/>
      <c r="OVF354" s="221"/>
      <c r="OVG354" s="221"/>
      <c r="OVH354" s="221"/>
      <c r="OVI354" s="221"/>
      <c r="OVJ354" s="221"/>
      <c r="OVK354" s="221"/>
      <c r="OVL354" s="221"/>
      <c r="OVM354" s="221"/>
      <c r="OVN354" s="221"/>
      <c r="OVO354" s="221"/>
      <c r="OVP354" s="221"/>
      <c r="OVQ354" s="221"/>
      <c r="OVR354" s="221"/>
      <c r="OVS354" s="221"/>
      <c r="OVT354" s="221"/>
      <c r="OVU354" s="221"/>
      <c r="OVV354" s="221"/>
      <c r="OVW354" s="221"/>
      <c r="OVX354" s="221"/>
      <c r="OVY354" s="221"/>
      <c r="OVZ354" s="221"/>
      <c r="OWA354" s="221"/>
      <c r="OWB354" s="221"/>
      <c r="OWC354" s="221"/>
      <c r="OWD354" s="221"/>
      <c r="OWE354" s="221"/>
      <c r="OWF354" s="221"/>
      <c r="OWG354" s="221"/>
      <c r="OWH354" s="221"/>
      <c r="OWI354" s="221"/>
      <c r="OWJ354" s="221"/>
      <c r="OWK354" s="221"/>
      <c r="OWL354" s="221"/>
      <c r="OWM354" s="221"/>
      <c r="OWN354" s="221"/>
      <c r="OWO354" s="221"/>
      <c r="OWP354" s="221"/>
      <c r="OWQ354" s="221"/>
      <c r="OWR354" s="221"/>
      <c r="OWS354" s="221"/>
      <c r="OWT354" s="221"/>
      <c r="OWU354" s="221"/>
      <c r="OWV354" s="221"/>
      <c r="OWW354" s="221"/>
      <c r="OWX354" s="221"/>
      <c r="OWY354" s="221"/>
      <c r="OWZ354" s="221"/>
      <c r="OXA354" s="221"/>
      <c r="OXB354" s="221"/>
      <c r="OXC354" s="221"/>
      <c r="OXD354" s="221"/>
      <c r="OXE354" s="221"/>
      <c r="OXF354" s="221"/>
      <c r="OXG354" s="221"/>
      <c r="OXH354" s="221"/>
      <c r="OXI354" s="221"/>
      <c r="OXJ354" s="221"/>
      <c r="OXK354" s="221"/>
      <c r="OXL354" s="221"/>
      <c r="OXM354" s="221"/>
      <c r="OXN354" s="221"/>
      <c r="OXO354" s="221"/>
      <c r="OXP354" s="221"/>
      <c r="OXQ354" s="221"/>
      <c r="OXR354" s="221"/>
      <c r="OXS354" s="221"/>
      <c r="OXT354" s="221"/>
      <c r="OXU354" s="221"/>
      <c r="OXV354" s="221"/>
      <c r="OXW354" s="221"/>
      <c r="OXX354" s="221"/>
      <c r="OXY354" s="221"/>
      <c r="OXZ354" s="221"/>
      <c r="OYA354" s="221"/>
      <c r="OYB354" s="221"/>
      <c r="OYC354" s="221"/>
      <c r="OYD354" s="221"/>
      <c r="OYE354" s="221"/>
      <c r="OYF354" s="221"/>
      <c r="OYG354" s="221"/>
      <c r="OYH354" s="221"/>
      <c r="OYI354" s="221"/>
      <c r="OYJ354" s="221"/>
      <c r="OYK354" s="221"/>
      <c r="OYL354" s="221"/>
      <c r="OYM354" s="221"/>
      <c r="OYN354" s="221"/>
      <c r="OYO354" s="221"/>
      <c r="OYP354" s="221"/>
      <c r="OYQ354" s="221"/>
      <c r="OYR354" s="221"/>
      <c r="OYS354" s="221"/>
      <c r="OYT354" s="221"/>
      <c r="OYU354" s="221"/>
      <c r="OYV354" s="221"/>
      <c r="OYW354" s="221"/>
      <c r="OYX354" s="221"/>
      <c r="OYY354" s="221"/>
      <c r="OYZ354" s="221"/>
      <c r="OZA354" s="221"/>
      <c r="OZB354" s="221"/>
      <c r="OZC354" s="221"/>
      <c r="OZD354" s="221"/>
      <c r="OZE354" s="221"/>
      <c r="OZF354" s="221"/>
      <c r="OZG354" s="221"/>
      <c r="OZH354" s="221"/>
      <c r="OZI354" s="221"/>
      <c r="OZJ354" s="221"/>
      <c r="OZK354" s="221"/>
      <c r="OZL354" s="221"/>
      <c r="OZM354" s="221"/>
      <c r="OZN354" s="221"/>
      <c r="OZO354" s="221"/>
      <c r="OZP354" s="221"/>
      <c r="OZQ354" s="221"/>
      <c r="OZR354" s="221"/>
      <c r="OZS354" s="221"/>
      <c r="OZT354" s="221"/>
      <c r="OZU354" s="221"/>
      <c r="OZV354" s="221"/>
      <c r="OZW354" s="221"/>
      <c r="OZX354" s="221"/>
      <c r="OZY354" s="221"/>
      <c r="OZZ354" s="221"/>
      <c r="PAA354" s="221"/>
      <c r="PAB354" s="221"/>
      <c r="PAC354" s="221"/>
      <c r="PAD354" s="221"/>
      <c r="PAE354" s="221"/>
      <c r="PAF354" s="221"/>
      <c r="PAG354" s="221"/>
      <c r="PAH354" s="221"/>
      <c r="PAI354" s="221"/>
      <c r="PAJ354" s="221"/>
      <c r="PAK354" s="221"/>
      <c r="PAL354" s="221"/>
      <c r="PAM354" s="221"/>
      <c r="PAN354" s="221"/>
      <c r="PAO354" s="221"/>
      <c r="PAP354" s="221"/>
      <c r="PAQ354" s="221"/>
      <c r="PAR354" s="221"/>
      <c r="PAS354" s="221"/>
      <c r="PAT354" s="221"/>
      <c r="PAU354" s="221"/>
      <c r="PAV354" s="221"/>
      <c r="PAW354" s="221"/>
      <c r="PAX354" s="221"/>
      <c r="PAY354" s="221"/>
      <c r="PAZ354" s="221"/>
      <c r="PBA354" s="221"/>
      <c r="PBB354" s="221"/>
      <c r="PBC354" s="221"/>
      <c r="PBD354" s="221"/>
      <c r="PBE354" s="221"/>
      <c r="PBF354" s="221"/>
      <c r="PBG354" s="221"/>
      <c r="PBH354" s="221"/>
      <c r="PBI354" s="221"/>
      <c r="PBJ354" s="221"/>
      <c r="PBK354" s="221"/>
      <c r="PBL354" s="221"/>
      <c r="PBM354" s="221"/>
      <c r="PBN354" s="221"/>
      <c r="PBO354" s="221"/>
      <c r="PBP354" s="221"/>
      <c r="PBQ354" s="221"/>
      <c r="PBR354" s="221"/>
      <c r="PBS354" s="221"/>
      <c r="PBT354" s="221"/>
      <c r="PBU354" s="221"/>
      <c r="PBV354" s="221"/>
      <c r="PBW354" s="221"/>
      <c r="PBX354" s="221"/>
      <c r="PBY354" s="221"/>
      <c r="PBZ354" s="221"/>
      <c r="PCA354" s="221"/>
      <c r="PCB354" s="221"/>
      <c r="PCC354" s="221"/>
      <c r="PCD354" s="221"/>
      <c r="PCE354" s="221"/>
      <c r="PCF354" s="221"/>
      <c r="PCG354" s="221"/>
      <c r="PCH354" s="221"/>
      <c r="PCI354" s="221"/>
      <c r="PCJ354" s="221"/>
      <c r="PCK354" s="221"/>
      <c r="PCL354" s="221"/>
      <c r="PCM354" s="221"/>
      <c r="PCN354" s="221"/>
      <c r="PCO354" s="221"/>
      <c r="PCP354" s="221"/>
      <c r="PCQ354" s="221"/>
      <c r="PCR354" s="221"/>
      <c r="PCS354" s="221"/>
      <c r="PCT354" s="221"/>
      <c r="PCU354" s="221"/>
      <c r="PCV354" s="221"/>
      <c r="PCW354" s="221"/>
      <c r="PCX354" s="221"/>
      <c r="PCY354" s="221"/>
      <c r="PCZ354" s="221"/>
      <c r="PDA354" s="221"/>
      <c r="PDB354" s="221"/>
      <c r="PDC354" s="221"/>
      <c r="PDD354" s="221"/>
      <c r="PDE354" s="221"/>
      <c r="PDF354" s="221"/>
      <c r="PDG354" s="221"/>
      <c r="PDH354" s="221"/>
      <c r="PDI354" s="221"/>
      <c r="PDJ354" s="221"/>
      <c r="PDK354" s="221"/>
      <c r="PDL354" s="221"/>
      <c r="PDM354" s="221"/>
      <c r="PDN354" s="221"/>
      <c r="PDO354" s="221"/>
      <c r="PDP354" s="221"/>
      <c r="PDQ354" s="221"/>
      <c r="PDR354" s="221"/>
      <c r="PDS354" s="221"/>
      <c r="PDT354" s="221"/>
      <c r="PDU354" s="221"/>
      <c r="PDV354" s="221"/>
      <c r="PDW354" s="221"/>
      <c r="PDX354" s="221"/>
      <c r="PDY354" s="221"/>
      <c r="PDZ354" s="221"/>
      <c r="PEA354" s="221"/>
      <c r="PEB354" s="221"/>
      <c r="PEC354" s="221"/>
      <c r="PED354" s="221"/>
      <c r="PEE354" s="221"/>
      <c r="PEF354" s="221"/>
      <c r="PEG354" s="221"/>
      <c r="PEH354" s="221"/>
      <c r="PEI354" s="221"/>
      <c r="PEJ354" s="221"/>
      <c r="PEK354" s="221"/>
      <c r="PEL354" s="221"/>
      <c r="PEM354" s="221"/>
      <c r="PEN354" s="221"/>
      <c r="PEO354" s="221"/>
      <c r="PEP354" s="221"/>
      <c r="PEQ354" s="221"/>
      <c r="PER354" s="221"/>
      <c r="PES354" s="221"/>
      <c r="PET354" s="221"/>
      <c r="PEU354" s="221"/>
      <c r="PEV354" s="221"/>
      <c r="PEW354" s="221"/>
      <c r="PEX354" s="221"/>
      <c r="PEY354" s="221"/>
      <c r="PEZ354" s="221"/>
      <c r="PFA354" s="221"/>
      <c r="PFB354" s="221"/>
      <c r="PFC354" s="221"/>
      <c r="PFD354" s="221"/>
      <c r="PFE354" s="221"/>
      <c r="PFF354" s="221"/>
      <c r="PFG354" s="221"/>
      <c r="PFH354" s="221"/>
      <c r="PFI354" s="221"/>
      <c r="PFJ354" s="221"/>
      <c r="PFK354" s="221"/>
      <c r="PFL354" s="221"/>
      <c r="PFM354" s="221"/>
      <c r="PFN354" s="221"/>
      <c r="PFO354" s="221"/>
      <c r="PFP354" s="221"/>
      <c r="PFQ354" s="221"/>
      <c r="PFR354" s="221"/>
      <c r="PFS354" s="221"/>
      <c r="PFT354" s="221"/>
      <c r="PFU354" s="221"/>
      <c r="PFV354" s="221"/>
      <c r="PFW354" s="221"/>
      <c r="PFX354" s="221"/>
      <c r="PFY354" s="221"/>
      <c r="PFZ354" s="221"/>
      <c r="PGA354" s="221"/>
      <c r="PGB354" s="221"/>
      <c r="PGC354" s="221"/>
      <c r="PGD354" s="221"/>
      <c r="PGE354" s="221"/>
      <c r="PGF354" s="221"/>
      <c r="PGG354" s="221"/>
      <c r="PGH354" s="221"/>
      <c r="PGI354" s="221"/>
      <c r="PGJ354" s="221"/>
      <c r="PGK354" s="221"/>
      <c r="PGL354" s="221"/>
      <c r="PGM354" s="221"/>
      <c r="PGN354" s="221"/>
      <c r="PGO354" s="221"/>
      <c r="PGP354" s="221"/>
      <c r="PGQ354" s="221"/>
      <c r="PGR354" s="221"/>
      <c r="PGS354" s="221"/>
      <c r="PGT354" s="221"/>
      <c r="PGU354" s="221"/>
      <c r="PGV354" s="221"/>
      <c r="PGW354" s="221"/>
      <c r="PGX354" s="221"/>
      <c r="PGY354" s="221"/>
      <c r="PGZ354" s="221"/>
      <c r="PHA354" s="221"/>
      <c r="PHB354" s="221"/>
      <c r="PHC354" s="221"/>
      <c r="PHD354" s="221"/>
      <c r="PHE354" s="221"/>
      <c r="PHF354" s="221"/>
      <c r="PHG354" s="221"/>
      <c r="PHH354" s="221"/>
      <c r="PHI354" s="221"/>
      <c r="PHJ354" s="221"/>
      <c r="PHK354" s="221"/>
      <c r="PHL354" s="221"/>
      <c r="PHM354" s="221"/>
      <c r="PHN354" s="221"/>
      <c r="PHO354" s="221"/>
      <c r="PHP354" s="221"/>
      <c r="PHQ354" s="221"/>
      <c r="PHR354" s="221"/>
      <c r="PHS354" s="221"/>
      <c r="PHT354" s="221"/>
      <c r="PHU354" s="221"/>
      <c r="PHV354" s="221"/>
      <c r="PHW354" s="221"/>
      <c r="PHX354" s="221"/>
      <c r="PHY354" s="221"/>
      <c r="PHZ354" s="221"/>
      <c r="PIA354" s="221"/>
      <c r="PIB354" s="221"/>
      <c r="PIC354" s="221"/>
      <c r="PID354" s="221"/>
      <c r="PIE354" s="221"/>
      <c r="PIF354" s="221"/>
      <c r="PIG354" s="221"/>
      <c r="PIH354" s="221"/>
      <c r="PII354" s="221"/>
      <c r="PIJ354" s="221"/>
      <c r="PIK354" s="221"/>
      <c r="PIL354" s="221"/>
      <c r="PIM354" s="221"/>
      <c r="PIN354" s="221"/>
      <c r="PIO354" s="221"/>
      <c r="PIP354" s="221"/>
      <c r="PIQ354" s="221"/>
      <c r="PIR354" s="221"/>
      <c r="PIS354" s="221"/>
      <c r="PIT354" s="221"/>
      <c r="PIU354" s="221"/>
      <c r="PIV354" s="221"/>
      <c r="PIW354" s="221"/>
      <c r="PIX354" s="221"/>
      <c r="PIY354" s="221"/>
      <c r="PIZ354" s="221"/>
      <c r="PJA354" s="221"/>
      <c r="PJB354" s="221"/>
      <c r="PJC354" s="221"/>
      <c r="PJD354" s="221"/>
      <c r="PJE354" s="221"/>
      <c r="PJF354" s="221"/>
      <c r="PJG354" s="221"/>
      <c r="PJH354" s="221"/>
      <c r="PJI354" s="221"/>
      <c r="PJJ354" s="221"/>
      <c r="PJK354" s="221"/>
      <c r="PJL354" s="221"/>
      <c r="PJM354" s="221"/>
      <c r="PJN354" s="221"/>
      <c r="PJO354" s="221"/>
      <c r="PJP354" s="221"/>
      <c r="PJQ354" s="221"/>
      <c r="PJR354" s="221"/>
      <c r="PJS354" s="221"/>
      <c r="PJT354" s="221"/>
      <c r="PJU354" s="221"/>
      <c r="PJV354" s="221"/>
      <c r="PJW354" s="221"/>
      <c r="PJX354" s="221"/>
      <c r="PJY354" s="221"/>
      <c r="PJZ354" s="221"/>
      <c r="PKA354" s="221"/>
      <c r="PKB354" s="221"/>
      <c r="PKC354" s="221"/>
      <c r="PKD354" s="221"/>
      <c r="PKE354" s="221"/>
      <c r="PKF354" s="221"/>
      <c r="PKG354" s="221"/>
      <c r="PKH354" s="221"/>
      <c r="PKI354" s="221"/>
      <c r="PKJ354" s="221"/>
      <c r="PKK354" s="221"/>
      <c r="PKL354" s="221"/>
      <c r="PKM354" s="221"/>
      <c r="PKN354" s="221"/>
      <c r="PKO354" s="221"/>
      <c r="PKP354" s="221"/>
      <c r="PKQ354" s="221"/>
      <c r="PKR354" s="221"/>
      <c r="PKS354" s="221"/>
      <c r="PKT354" s="221"/>
      <c r="PKU354" s="221"/>
      <c r="PKV354" s="221"/>
      <c r="PKW354" s="221"/>
      <c r="PKX354" s="221"/>
      <c r="PKY354" s="221"/>
      <c r="PKZ354" s="221"/>
      <c r="PLA354" s="221"/>
      <c r="PLB354" s="221"/>
      <c r="PLC354" s="221"/>
      <c r="PLD354" s="221"/>
      <c r="PLE354" s="221"/>
      <c r="PLF354" s="221"/>
      <c r="PLG354" s="221"/>
      <c r="PLH354" s="221"/>
      <c r="PLI354" s="221"/>
      <c r="PLJ354" s="221"/>
      <c r="PLK354" s="221"/>
      <c r="PLL354" s="221"/>
      <c r="PLM354" s="221"/>
      <c r="PLN354" s="221"/>
      <c r="PLO354" s="221"/>
      <c r="PLP354" s="221"/>
      <c r="PLQ354" s="221"/>
      <c r="PLR354" s="221"/>
      <c r="PLS354" s="221"/>
      <c r="PLT354" s="221"/>
      <c r="PLU354" s="221"/>
      <c r="PLV354" s="221"/>
      <c r="PLW354" s="221"/>
      <c r="PLX354" s="221"/>
      <c r="PLY354" s="221"/>
      <c r="PLZ354" s="221"/>
      <c r="PMA354" s="221"/>
      <c r="PMB354" s="221"/>
      <c r="PMC354" s="221"/>
      <c r="PMD354" s="221"/>
      <c r="PME354" s="221"/>
      <c r="PMF354" s="221"/>
      <c r="PMG354" s="221"/>
      <c r="PMH354" s="221"/>
      <c r="PMI354" s="221"/>
      <c r="PMJ354" s="221"/>
      <c r="PMK354" s="221"/>
      <c r="PML354" s="221"/>
      <c r="PMM354" s="221"/>
      <c r="PMN354" s="221"/>
      <c r="PMO354" s="221"/>
      <c r="PMP354" s="221"/>
      <c r="PMQ354" s="221"/>
      <c r="PMR354" s="221"/>
      <c r="PMS354" s="221"/>
      <c r="PMT354" s="221"/>
      <c r="PMU354" s="221"/>
      <c r="PMV354" s="221"/>
      <c r="PMW354" s="221"/>
      <c r="PMX354" s="221"/>
      <c r="PMY354" s="221"/>
      <c r="PMZ354" s="221"/>
      <c r="PNA354" s="221"/>
      <c r="PNB354" s="221"/>
      <c r="PNC354" s="221"/>
      <c r="PND354" s="221"/>
      <c r="PNE354" s="221"/>
      <c r="PNF354" s="221"/>
      <c r="PNG354" s="221"/>
      <c r="PNH354" s="221"/>
      <c r="PNI354" s="221"/>
      <c r="PNJ354" s="221"/>
      <c r="PNK354" s="221"/>
      <c r="PNL354" s="221"/>
      <c r="PNM354" s="221"/>
      <c r="PNN354" s="221"/>
      <c r="PNO354" s="221"/>
      <c r="PNP354" s="221"/>
      <c r="PNQ354" s="221"/>
      <c r="PNR354" s="221"/>
      <c r="PNS354" s="221"/>
      <c r="PNT354" s="221"/>
      <c r="PNU354" s="221"/>
      <c r="PNV354" s="221"/>
      <c r="PNW354" s="221"/>
      <c r="PNX354" s="221"/>
      <c r="PNY354" s="221"/>
      <c r="PNZ354" s="221"/>
      <c r="POA354" s="221"/>
      <c r="POB354" s="221"/>
      <c r="POC354" s="221"/>
      <c r="POD354" s="221"/>
      <c r="POE354" s="221"/>
      <c r="POF354" s="221"/>
      <c r="POG354" s="221"/>
      <c r="POH354" s="221"/>
      <c r="POI354" s="221"/>
      <c r="POJ354" s="221"/>
      <c r="POK354" s="221"/>
      <c r="POL354" s="221"/>
      <c r="POM354" s="221"/>
      <c r="PON354" s="221"/>
      <c r="POO354" s="221"/>
      <c r="POP354" s="221"/>
      <c r="POQ354" s="221"/>
      <c r="POR354" s="221"/>
      <c r="POS354" s="221"/>
      <c r="POT354" s="221"/>
      <c r="POU354" s="221"/>
      <c r="POV354" s="221"/>
      <c r="POW354" s="221"/>
      <c r="POX354" s="221"/>
      <c r="POY354" s="221"/>
      <c r="POZ354" s="221"/>
      <c r="PPA354" s="221"/>
      <c r="PPB354" s="221"/>
      <c r="PPC354" s="221"/>
      <c r="PPD354" s="221"/>
      <c r="PPE354" s="221"/>
      <c r="PPF354" s="221"/>
      <c r="PPG354" s="221"/>
      <c r="PPH354" s="221"/>
      <c r="PPI354" s="221"/>
      <c r="PPJ354" s="221"/>
      <c r="PPK354" s="221"/>
      <c r="PPL354" s="221"/>
      <c r="PPM354" s="221"/>
      <c r="PPN354" s="221"/>
      <c r="PPO354" s="221"/>
      <c r="PPP354" s="221"/>
      <c r="PPQ354" s="221"/>
      <c r="PPR354" s="221"/>
      <c r="PPS354" s="221"/>
      <c r="PPT354" s="221"/>
      <c r="PPU354" s="221"/>
      <c r="PPV354" s="221"/>
      <c r="PPW354" s="221"/>
      <c r="PPX354" s="221"/>
      <c r="PPY354" s="221"/>
      <c r="PPZ354" s="221"/>
      <c r="PQA354" s="221"/>
      <c r="PQB354" s="221"/>
      <c r="PQC354" s="221"/>
      <c r="PQD354" s="221"/>
      <c r="PQE354" s="221"/>
      <c r="PQF354" s="221"/>
      <c r="PQG354" s="221"/>
      <c r="PQH354" s="221"/>
      <c r="PQI354" s="221"/>
      <c r="PQJ354" s="221"/>
      <c r="PQK354" s="221"/>
      <c r="PQL354" s="221"/>
      <c r="PQM354" s="221"/>
      <c r="PQN354" s="221"/>
      <c r="PQO354" s="221"/>
      <c r="PQP354" s="221"/>
      <c r="PQQ354" s="221"/>
      <c r="PQR354" s="221"/>
      <c r="PQS354" s="221"/>
      <c r="PQT354" s="221"/>
      <c r="PQU354" s="221"/>
      <c r="PQV354" s="221"/>
      <c r="PQW354" s="221"/>
      <c r="PQX354" s="221"/>
      <c r="PQY354" s="221"/>
      <c r="PQZ354" s="221"/>
      <c r="PRA354" s="221"/>
      <c r="PRB354" s="221"/>
      <c r="PRC354" s="221"/>
      <c r="PRD354" s="221"/>
      <c r="PRE354" s="221"/>
      <c r="PRF354" s="221"/>
      <c r="PRG354" s="221"/>
      <c r="PRH354" s="221"/>
      <c r="PRI354" s="221"/>
      <c r="PRJ354" s="221"/>
      <c r="PRK354" s="221"/>
      <c r="PRL354" s="221"/>
      <c r="PRM354" s="221"/>
      <c r="PRN354" s="221"/>
      <c r="PRO354" s="221"/>
      <c r="PRP354" s="221"/>
      <c r="PRQ354" s="221"/>
      <c r="PRR354" s="221"/>
      <c r="PRS354" s="221"/>
      <c r="PRT354" s="221"/>
      <c r="PRU354" s="221"/>
      <c r="PRV354" s="221"/>
      <c r="PRW354" s="221"/>
      <c r="PRX354" s="221"/>
      <c r="PRY354" s="221"/>
      <c r="PRZ354" s="221"/>
      <c r="PSA354" s="221"/>
      <c r="PSB354" s="221"/>
      <c r="PSC354" s="221"/>
      <c r="PSD354" s="221"/>
      <c r="PSE354" s="221"/>
      <c r="PSF354" s="221"/>
      <c r="PSG354" s="221"/>
      <c r="PSH354" s="221"/>
      <c r="PSI354" s="221"/>
      <c r="PSJ354" s="221"/>
      <c r="PSK354" s="221"/>
      <c r="PSL354" s="221"/>
      <c r="PSM354" s="221"/>
      <c r="PSN354" s="221"/>
      <c r="PSO354" s="221"/>
      <c r="PSP354" s="221"/>
      <c r="PSQ354" s="221"/>
      <c r="PSR354" s="221"/>
      <c r="PSS354" s="221"/>
      <c r="PST354" s="221"/>
      <c r="PSU354" s="221"/>
      <c r="PSV354" s="221"/>
      <c r="PSW354" s="221"/>
      <c r="PSX354" s="221"/>
      <c r="PSY354" s="221"/>
      <c r="PSZ354" s="221"/>
      <c r="PTA354" s="221"/>
      <c r="PTB354" s="221"/>
      <c r="PTC354" s="221"/>
      <c r="PTD354" s="221"/>
      <c r="PTE354" s="221"/>
      <c r="PTF354" s="221"/>
      <c r="PTG354" s="221"/>
      <c r="PTH354" s="221"/>
      <c r="PTI354" s="221"/>
      <c r="PTJ354" s="221"/>
      <c r="PTK354" s="221"/>
      <c r="PTL354" s="221"/>
      <c r="PTM354" s="221"/>
      <c r="PTN354" s="221"/>
      <c r="PTO354" s="221"/>
      <c r="PTP354" s="221"/>
      <c r="PTQ354" s="221"/>
      <c r="PTR354" s="221"/>
      <c r="PTS354" s="221"/>
      <c r="PTT354" s="221"/>
      <c r="PTU354" s="221"/>
      <c r="PTV354" s="221"/>
      <c r="PTW354" s="221"/>
      <c r="PTX354" s="221"/>
      <c r="PTY354" s="221"/>
      <c r="PTZ354" s="221"/>
      <c r="PUA354" s="221"/>
      <c r="PUB354" s="221"/>
      <c r="PUC354" s="221"/>
      <c r="PUD354" s="221"/>
      <c r="PUE354" s="221"/>
      <c r="PUF354" s="221"/>
      <c r="PUG354" s="221"/>
      <c r="PUH354" s="221"/>
      <c r="PUI354" s="221"/>
      <c r="PUJ354" s="221"/>
      <c r="PUK354" s="221"/>
      <c r="PUL354" s="221"/>
      <c r="PUM354" s="221"/>
      <c r="PUN354" s="221"/>
      <c r="PUO354" s="221"/>
      <c r="PUP354" s="221"/>
      <c r="PUQ354" s="221"/>
      <c r="PUR354" s="221"/>
      <c r="PUS354" s="221"/>
      <c r="PUT354" s="221"/>
      <c r="PUU354" s="221"/>
      <c r="PUV354" s="221"/>
      <c r="PUW354" s="221"/>
      <c r="PUX354" s="221"/>
      <c r="PUY354" s="221"/>
      <c r="PUZ354" s="221"/>
      <c r="PVA354" s="221"/>
      <c r="PVB354" s="221"/>
      <c r="PVC354" s="221"/>
      <c r="PVD354" s="221"/>
      <c r="PVE354" s="221"/>
      <c r="PVF354" s="221"/>
      <c r="PVG354" s="221"/>
      <c r="PVH354" s="221"/>
      <c r="PVI354" s="221"/>
      <c r="PVJ354" s="221"/>
      <c r="PVK354" s="221"/>
      <c r="PVL354" s="221"/>
      <c r="PVM354" s="221"/>
      <c r="PVN354" s="221"/>
      <c r="PVO354" s="221"/>
      <c r="PVP354" s="221"/>
      <c r="PVQ354" s="221"/>
      <c r="PVR354" s="221"/>
      <c r="PVS354" s="221"/>
      <c r="PVT354" s="221"/>
      <c r="PVU354" s="221"/>
      <c r="PVV354" s="221"/>
      <c r="PVW354" s="221"/>
      <c r="PVX354" s="221"/>
      <c r="PVY354" s="221"/>
      <c r="PVZ354" s="221"/>
      <c r="PWA354" s="221"/>
      <c r="PWB354" s="221"/>
      <c r="PWC354" s="221"/>
      <c r="PWD354" s="221"/>
      <c r="PWE354" s="221"/>
      <c r="PWF354" s="221"/>
      <c r="PWG354" s="221"/>
      <c r="PWH354" s="221"/>
      <c r="PWI354" s="221"/>
      <c r="PWJ354" s="221"/>
      <c r="PWK354" s="221"/>
      <c r="PWL354" s="221"/>
      <c r="PWM354" s="221"/>
      <c r="PWN354" s="221"/>
      <c r="PWO354" s="221"/>
      <c r="PWP354" s="221"/>
      <c r="PWQ354" s="221"/>
      <c r="PWR354" s="221"/>
      <c r="PWS354" s="221"/>
      <c r="PWT354" s="221"/>
      <c r="PWU354" s="221"/>
      <c r="PWV354" s="221"/>
      <c r="PWW354" s="221"/>
      <c r="PWX354" s="221"/>
      <c r="PWY354" s="221"/>
      <c r="PWZ354" s="221"/>
      <c r="PXA354" s="221"/>
      <c r="PXB354" s="221"/>
      <c r="PXC354" s="221"/>
      <c r="PXD354" s="221"/>
      <c r="PXE354" s="221"/>
      <c r="PXF354" s="221"/>
      <c r="PXG354" s="221"/>
      <c r="PXH354" s="221"/>
      <c r="PXI354" s="221"/>
      <c r="PXJ354" s="221"/>
      <c r="PXK354" s="221"/>
      <c r="PXL354" s="221"/>
      <c r="PXM354" s="221"/>
      <c r="PXN354" s="221"/>
      <c r="PXO354" s="221"/>
      <c r="PXP354" s="221"/>
      <c r="PXQ354" s="221"/>
      <c r="PXR354" s="221"/>
      <c r="PXS354" s="221"/>
      <c r="PXT354" s="221"/>
      <c r="PXU354" s="221"/>
      <c r="PXV354" s="221"/>
      <c r="PXW354" s="221"/>
      <c r="PXX354" s="221"/>
      <c r="PXY354" s="221"/>
      <c r="PXZ354" s="221"/>
      <c r="PYA354" s="221"/>
      <c r="PYB354" s="221"/>
      <c r="PYC354" s="221"/>
      <c r="PYD354" s="221"/>
      <c r="PYE354" s="221"/>
      <c r="PYF354" s="221"/>
      <c r="PYG354" s="221"/>
      <c r="PYH354" s="221"/>
      <c r="PYI354" s="221"/>
      <c r="PYJ354" s="221"/>
      <c r="PYK354" s="221"/>
      <c r="PYL354" s="221"/>
      <c r="PYM354" s="221"/>
      <c r="PYN354" s="221"/>
      <c r="PYO354" s="221"/>
      <c r="PYP354" s="221"/>
      <c r="PYQ354" s="221"/>
      <c r="PYR354" s="221"/>
      <c r="PYS354" s="221"/>
      <c r="PYT354" s="221"/>
      <c r="PYU354" s="221"/>
      <c r="PYV354" s="221"/>
      <c r="PYW354" s="221"/>
      <c r="PYX354" s="221"/>
      <c r="PYY354" s="221"/>
      <c r="PYZ354" s="221"/>
      <c r="PZA354" s="221"/>
      <c r="PZB354" s="221"/>
      <c r="PZC354" s="221"/>
      <c r="PZD354" s="221"/>
      <c r="PZE354" s="221"/>
      <c r="PZF354" s="221"/>
      <c r="PZG354" s="221"/>
      <c r="PZH354" s="221"/>
      <c r="PZI354" s="221"/>
      <c r="PZJ354" s="221"/>
      <c r="PZK354" s="221"/>
      <c r="PZL354" s="221"/>
      <c r="PZM354" s="221"/>
      <c r="PZN354" s="221"/>
      <c r="PZO354" s="221"/>
      <c r="PZP354" s="221"/>
      <c r="PZQ354" s="221"/>
      <c r="PZR354" s="221"/>
      <c r="PZS354" s="221"/>
      <c r="PZT354" s="221"/>
      <c r="PZU354" s="221"/>
      <c r="PZV354" s="221"/>
      <c r="PZW354" s="221"/>
      <c r="PZX354" s="221"/>
      <c r="PZY354" s="221"/>
      <c r="PZZ354" s="221"/>
      <c r="QAA354" s="221"/>
      <c r="QAB354" s="221"/>
      <c r="QAC354" s="221"/>
      <c r="QAD354" s="221"/>
      <c r="QAE354" s="221"/>
      <c r="QAF354" s="221"/>
      <c r="QAG354" s="221"/>
      <c r="QAH354" s="221"/>
      <c r="QAI354" s="221"/>
      <c r="QAJ354" s="221"/>
      <c r="QAK354" s="221"/>
      <c r="QAL354" s="221"/>
      <c r="QAM354" s="221"/>
      <c r="QAN354" s="221"/>
      <c r="QAO354" s="221"/>
      <c r="QAP354" s="221"/>
      <c r="QAQ354" s="221"/>
      <c r="QAR354" s="221"/>
      <c r="QAS354" s="221"/>
      <c r="QAT354" s="221"/>
      <c r="QAU354" s="221"/>
      <c r="QAV354" s="221"/>
      <c r="QAW354" s="221"/>
      <c r="QAX354" s="221"/>
      <c r="QAY354" s="221"/>
      <c r="QAZ354" s="221"/>
      <c r="QBA354" s="221"/>
      <c r="QBB354" s="221"/>
      <c r="QBC354" s="221"/>
      <c r="QBD354" s="221"/>
      <c r="QBE354" s="221"/>
      <c r="QBF354" s="221"/>
      <c r="QBG354" s="221"/>
      <c r="QBH354" s="221"/>
      <c r="QBI354" s="221"/>
      <c r="QBJ354" s="221"/>
      <c r="QBK354" s="221"/>
      <c r="QBL354" s="221"/>
      <c r="QBM354" s="221"/>
      <c r="QBN354" s="221"/>
      <c r="QBO354" s="221"/>
      <c r="QBP354" s="221"/>
      <c r="QBQ354" s="221"/>
      <c r="QBR354" s="221"/>
      <c r="QBS354" s="221"/>
      <c r="QBT354" s="221"/>
      <c r="QBU354" s="221"/>
      <c r="QBV354" s="221"/>
      <c r="QBW354" s="221"/>
      <c r="QBX354" s="221"/>
      <c r="QBY354" s="221"/>
      <c r="QBZ354" s="221"/>
      <c r="QCA354" s="221"/>
      <c r="QCB354" s="221"/>
      <c r="QCC354" s="221"/>
      <c r="QCD354" s="221"/>
      <c r="QCE354" s="221"/>
      <c r="QCF354" s="221"/>
      <c r="QCG354" s="221"/>
      <c r="QCH354" s="221"/>
      <c r="QCI354" s="221"/>
      <c r="QCJ354" s="221"/>
      <c r="QCK354" s="221"/>
      <c r="QCL354" s="221"/>
      <c r="QCM354" s="221"/>
      <c r="QCN354" s="221"/>
      <c r="QCO354" s="221"/>
      <c r="QCP354" s="221"/>
      <c r="QCQ354" s="221"/>
      <c r="QCR354" s="221"/>
      <c r="QCS354" s="221"/>
      <c r="QCT354" s="221"/>
      <c r="QCU354" s="221"/>
      <c r="QCV354" s="221"/>
      <c r="QCW354" s="221"/>
      <c r="QCX354" s="221"/>
      <c r="QCY354" s="221"/>
      <c r="QCZ354" s="221"/>
      <c r="QDA354" s="221"/>
      <c r="QDB354" s="221"/>
      <c r="QDC354" s="221"/>
      <c r="QDD354" s="221"/>
      <c r="QDE354" s="221"/>
      <c r="QDF354" s="221"/>
      <c r="QDG354" s="221"/>
      <c r="QDH354" s="221"/>
      <c r="QDI354" s="221"/>
      <c r="QDJ354" s="221"/>
      <c r="QDK354" s="221"/>
      <c r="QDL354" s="221"/>
      <c r="QDM354" s="221"/>
      <c r="QDN354" s="221"/>
      <c r="QDO354" s="221"/>
      <c r="QDP354" s="221"/>
      <c r="QDQ354" s="221"/>
      <c r="QDR354" s="221"/>
      <c r="QDS354" s="221"/>
      <c r="QDT354" s="221"/>
      <c r="QDU354" s="221"/>
      <c r="QDV354" s="221"/>
      <c r="QDW354" s="221"/>
      <c r="QDX354" s="221"/>
      <c r="QDY354" s="221"/>
      <c r="QDZ354" s="221"/>
      <c r="QEA354" s="221"/>
      <c r="QEB354" s="221"/>
      <c r="QEC354" s="221"/>
      <c r="QED354" s="221"/>
      <c r="QEE354" s="221"/>
      <c r="QEF354" s="221"/>
      <c r="QEG354" s="221"/>
      <c r="QEH354" s="221"/>
      <c r="QEI354" s="221"/>
      <c r="QEJ354" s="221"/>
      <c r="QEK354" s="221"/>
      <c r="QEL354" s="221"/>
      <c r="QEM354" s="221"/>
      <c r="QEN354" s="221"/>
      <c r="QEO354" s="221"/>
      <c r="QEP354" s="221"/>
      <c r="QEQ354" s="221"/>
      <c r="QER354" s="221"/>
      <c r="QES354" s="221"/>
      <c r="QET354" s="221"/>
      <c r="QEU354" s="221"/>
      <c r="QEV354" s="221"/>
      <c r="QEW354" s="221"/>
      <c r="QEX354" s="221"/>
      <c r="QEY354" s="221"/>
      <c r="QEZ354" s="221"/>
      <c r="QFA354" s="221"/>
      <c r="QFB354" s="221"/>
      <c r="QFC354" s="221"/>
      <c r="QFD354" s="221"/>
      <c r="QFE354" s="221"/>
      <c r="QFF354" s="221"/>
      <c r="QFG354" s="221"/>
      <c r="QFH354" s="221"/>
      <c r="QFI354" s="221"/>
      <c r="QFJ354" s="221"/>
      <c r="QFK354" s="221"/>
      <c r="QFL354" s="221"/>
      <c r="QFM354" s="221"/>
      <c r="QFN354" s="221"/>
      <c r="QFO354" s="221"/>
      <c r="QFP354" s="221"/>
      <c r="QFQ354" s="221"/>
      <c r="QFR354" s="221"/>
      <c r="QFS354" s="221"/>
      <c r="QFT354" s="221"/>
      <c r="QFU354" s="221"/>
      <c r="QFV354" s="221"/>
      <c r="QFW354" s="221"/>
      <c r="QFX354" s="221"/>
      <c r="QFY354" s="221"/>
      <c r="QFZ354" s="221"/>
      <c r="QGA354" s="221"/>
      <c r="QGB354" s="221"/>
      <c r="QGC354" s="221"/>
      <c r="QGD354" s="221"/>
      <c r="QGE354" s="221"/>
      <c r="QGF354" s="221"/>
      <c r="QGG354" s="221"/>
      <c r="QGH354" s="221"/>
      <c r="QGI354" s="221"/>
      <c r="QGJ354" s="221"/>
      <c r="QGK354" s="221"/>
      <c r="QGL354" s="221"/>
      <c r="QGM354" s="221"/>
      <c r="QGN354" s="221"/>
      <c r="QGO354" s="221"/>
      <c r="QGP354" s="221"/>
      <c r="QGQ354" s="221"/>
      <c r="QGR354" s="221"/>
      <c r="QGS354" s="221"/>
      <c r="QGT354" s="221"/>
      <c r="QGU354" s="221"/>
      <c r="QGV354" s="221"/>
      <c r="QGW354" s="221"/>
      <c r="QGX354" s="221"/>
      <c r="QGY354" s="221"/>
      <c r="QGZ354" s="221"/>
      <c r="QHA354" s="221"/>
      <c r="QHB354" s="221"/>
      <c r="QHC354" s="221"/>
      <c r="QHD354" s="221"/>
      <c r="QHE354" s="221"/>
      <c r="QHF354" s="221"/>
      <c r="QHG354" s="221"/>
      <c r="QHH354" s="221"/>
      <c r="QHI354" s="221"/>
      <c r="QHJ354" s="221"/>
      <c r="QHK354" s="221"/>
      <c r="QHL354" s="221"/>
      <c r="QHM354" s="221"/>
      <c r="QHN354" s="221"/>
      <c r="QHO354" s="221"/>
      <c r="QHP354" s="221"/>
      <c r="QHQ354" s="221"/>
      <c r="QHR354" s="221"/>
      <c r="QHS354" s="221"/>
      <c r="QHT354" s="221"/>
      <c r="QHU354" s="221"/>
      <c r="QHV354" s="221"/>
      <c r="QHW354" s="221"/>
      <c r="QHX354" s="221"/>
      <c r="QHY354" s="221"/>
      <c r="QHZ354" s="221"/>
      <c r="QIA354" s="221"/>
      <c r="QIB354" s="221"/>
      <c r="QIC354" s="221"/>
      <c r="QID354" s="221"/>
      <c r="QIE354" s="221"/>
      <c r="QIF354" s="221"/>
      <c r="QIG354" s="221"/>
      <c r="QIH354" s="221"/>
      <c r="QII354" s="221"/>
      <c r="QIJ354" s="221"/>
      <c r="QIK354" s="221"/>
      <c r="QIL354" s="221"/>
      <c r="QIM354" s="221"/>
      <c r="QIN354" s="221"/>
      <c r="QIO354" s="221"/>
      <c r="QIP354" s="221"/>
      <c r="QIQ354" s="221"/>
      <c r="QIR354" s="221"/>
      <c r="QIS354" s="221"/>
      <c r="QIT354" s="221"/>
      <c r="QIU354" s="221"/>
      <c r="QIV354" s="221"/>
      <c r="QIW354" s="221"/>
      <c r="QIX354" s="221"/>
      <c r="QIY354" s="221"/>
      <c r="QIZ354" s="221"/>
      <c r="QJA354" s="221"/>
      <c r="QJB354" s="221"/>
      <c r="QJC354" s="221"/>
      <c r="QJD354" s="221"/>
      <c r="QJE354" s="221"/>
      <c r="QJF354" s="221"/>
      <c r="QJG354" s="221"/>
      <c r="QJH354" s="221"/>
      <c r="QJI354" s="221"/>
      <c r="QJJ354" s="221"/>
      <c r="QJK354" s="221"/>
      <c r="QJL354" s="221"/>
      <c r="QJM354" s="221"/>
      <c r="QJN354" s="221"/>
      <c r="QJO354" s="221"/>
      <c r="QJP354" s="221"/>
      <c r="QJQ354" s="221"/>
      <c r="QJR354" s="221"/>
      <c r="QJS354" s="221"/>
      <c r="QJT354" s="221"/>
      <c r="QJU354" s="221"/>
      <c r="QJV354" s="221"/>
      <c r="QJW354" s="221"/>
      <c r="QJX354" s="221"/>
      <c r="QJY354" s="221"/>
      <c r="QJZ354" s="221"/>
      <c r="QKA354" s="221"/>
      <c r="QKB354" s="221"/>
      <c r="QKC354" s="221"/>
      <c r="QKD354" s="221"/>
      <c r="QKE354" s="221"/>
      <c r="QKF354" s="221"/>
      <c r="QKG354" s="221"/>
      <c r="QKH354" s="221"/>
      <c r="QKI354" s="221"/>
      <c r="QKJ354" s="221"/>
      <c r="QKK354" s="221"/>
      <c r="QKL354" s="221"/>
      <c r="QKM354" s="221"/>
      <c r="QKN354" s="221"/>
      <c r="QKO354" s="221"/>
      <c r="QKP354" s="221"/>
      <c r="QKQ354" s="221"/>
      <c r="QKR354" s="221"/>
      <c r="QKS354" s="221"/>
      <c r="QKT354" s="221"/>
      <c r="QKU354" s="221"/>
      <c r="QKV354" s="221"/>
      <c r="QKW354" s="221"/>
      <c r="QKX354" s="221"/>
      <c r="QKY354" s="221"/>
      <c r="QKZ354" s="221"/>
      <c r="QLA354" s="221"/>
      <c r="QLB354" s="221"/>
      <c r="QLC354" s="221"/>
      <c r="QLD354" s="221"/>
      <c r="QLE354" s="221"/>
      <c r="QLF354" s="221"/>
      <c r="QLG354" s="221"/>
      <c r="QLH354" s="221"/>
      <c r="QLI354" s="221"/>
      <c r="QLJ354" s="221"/>
      <c r="QLK354" s="221"/>
      <c r="QLL354" s="221"/>
      <c r="QLM354" s="221"/>
      <c r="QLN354" s="221"/>
      <c r="QLO354" s="221"/>
      <c r="QLP354" s="221"/>
      <c r="QLQ354" s="221"/>
      <c r="QLR354" s="221"/>
      <c r="QLS354" s="221"/>
      <c r="QLT354" s="221"/>
      <c r="QLU354" s="221"/>
      <c r="QLV354" s="221"/>
      <c r="QLW354" s="221"/>
      <c r="QLX354" s="221"/>
      <c r="QLY354" s="221"/>
      <c r="QLZ354" s="221"/>
      <c r="QMA354" s="221"/>
      <c r="QMB354" s="221"/>
      <c r="QMC354" s="221"/>
      <c r="QMD354" s="221"/>
      <c r="QME354" s="221"/>
      <c r="QMF354" s="221"/>
      <c r="QMG354" s="221"/>
      <c r="QMH354" s="221"/>
      <c r="QMI354" s="221"/>
      <c r="QMJ354" s="221"/>
      <c r="QMK354" s="221"/>
      <c r="QML354" s="221"/>
      <c r="QMM354" s="221"/>
      <c r="QMN354" s="221"/>
      <c r="QMO354" s="221"/>
      <c r="QMP354" s="221"/>
      <c r="QMQ354" s="221"/>
      <c r="QMR354" s="221"/>
      <c r="QMS354" s="221"/>
      <c r="QMT354" s="221"/>
      <c r="QMU354" s="221"/>
      <c r="QMV354" s="221"/>
      <c r="QMW354" s="221"/>
      <c r="QMX354" s="221"/>
      <c r="QMY354" s="221"/>
      <c r="QMZ354" s="221"/>
      <c r="QNA354" s="221"/>
      <c r="QNB354" s="221"/>
      <c r="QNC354" s="221"/>
      <c r="QND354" s="221"/>
      <c r="QNE354" s="221"/>
      <c r="QNF354" s="221"/>
      <c r="QNG354" s="221"/>
      <c r="QNH354" s="221"/>
      <c r="QNI354" s="221"/>
      <c r="QNJ354" s="221"/>
      <c r="QNK354" s="221"/>
      <c r="QNL354" s="221"/>
      <c r="QNM354" s="221"/>
      <c r="QNN354" s="221"/>
      <c r="QNO354" s="221"/>
      <c r="QNP354" s="221"/>
      <c r="QNQ354" s="221"/>
      <c r="QNR354" s="221"/>
      <c r="QNS354" s="221"/>
      <c r="QNT354" s="221"/>
      <c r="QNU354" s="221"/>
      <c r="QNV354" s="221"/>
      <c r="QNW354" s="221"/>
      <c r="QNX354" s="221"/>
      <c r="QNY354" s="221"/>
      <c r="QNZ354" s="221"/>
      <c r="QOA354" s="221"/>
      <c r="QOB354" s="221"/>
      <c r="QOC354" s="221"/>
      <c r="QOD354" s="221"/>
      <c r="QOE354" s="221"/>
      <c r="QOF354" s="221"/>
      <c r="QOG354" s="221"/>
      <c r="QOH354" s="221"/>
      <c r="QOI354" s="221"/>
      <c r="QOJ354" s="221"/>
      <c r="QOK354" s="221"/>
      <c r="QOL354" s="221"/>
      <c r="QOM354" s="221"/>
      <c r="QON354" s="221"/>
      <c r="QOO354" s="221"/>
      <c r="QOP354" s="221"/>
      <c r="QOQ354" s="221"/>
      <c r="QOR354" s="221"/>
      <c r="QOS354" s="221"/>
      <c r="QOT354" s="221"/>
      <c r="QOU354" s="221"/>
      <c r="QOV354" s="221"/>
      <c r="QOW354" s="221"/>
      <c r="QOX354" s="221"/>
      <c r="QOY354" s="221"/>
      <c r="QOZ354" s="221"/>
      <c r="QPA354" s="221"/>
      <c r="QPB354" s="221"/>
      <c r="QPC354" s="221"/>
      <c r="QPD354" s="221"/>
      <c r="QPE354" s="221"/>
      <c r="QPF354" s="221"/>
      <c r="QPG354" s="221"/>
      <c r="QPH354" s="221"/>
      <c r="QPI354" s="221"/>
      <c r="QPJ354" s="221"/>
      <c r="QPK354" s="221"/>
      <c r="QPL354" s="221"/>
      <c r="QPM354" s="221"/>
      <c r="QPN354" s="221"/>
      <c r="QPO354" s="221"/>
      <c r="QPP354" s="221"/>
      <c r="QPQ354" s="221"/>
      <c r="QPR354" s="221"/>
      <c r="QPS354" s="221"/>
      <c r="QPT354" s="221"/>
      <c r="QPU354" s="221"/>
      <c r="QPV354" s="221"/>
      <c r="QPW354" s="221"/>
      <c r="QPX354" s="221"/>
      <c r="QPY354" s="221"/>
      <c r="QPZ354" s="221"/>
      <c r="QQA354" s="221"/>
      <c r="QQB354" s="221"/>
      <c r="QQC354" s="221"/>
      <c r="QQD354" s="221"/>
      <c r="QQE354" s="221"/>
      <c r="QQF354" s="221"/>
      <c r="QQG354" s="221"/>
      <c r="QQH354" s="221"/>
      <c r="QQI354" s="221"/>
      <c r="QQJ354" s="221"/>
      <c r="QQK354" s="221"/>
      <c r="QQL354" s="221"/>
      <c r="QQM354" s="221"/>
      <c r="QQN354" s="221"/>
      <c r="QQO354" s="221"/>
      <c r="QQP354" s="221"/>
      <c r="QQQ354" s="221"/>
      <c r="QQR354" s="221"/>
      <c r="QQS354" s="221"/>
      <c r="QQT354" s="221"/>
      <c r="QQU354" s="221"/>
      <c r="QQV354" s="221"/>
      <c r="QQW354" s="221"/>
      <c r="QQX354" s="221"/>
      <c r="QQY354" s="221"/>
      <c r="QQZ354" s="221"/>
      <c r="QRA354" s="221"/>
      <c r="QRB354" s="221"/>
      <c r="QRC354" s="221"/>
      <c r="QRD354" s="221"/>
      <c r="QRE354" s="221"/>
      <c r="QRF354" s="221"/>
      <c r="QRG354" s="221"/>
      <c r="QRH354" s="221"/>
      <c r="QRI354" s="221"/>
      <c r="QRJ354" s="221"/>
      <c r="QRK354" s="221"/>
      <c r="QRL354" s="221"/>
      <c r="QRM354" s="221"/>
      <c r="QRN354" s="221"/>
      <c r="QRO354" s="221"/>
      <c r="QRP354" s="221"/>
      <c r="QRQ354" s="221"/>
      <c r="QRR354" s="221"/>
      <c r="QRS354" s="221"/>
      <c r="QRT354" s="221"/>
      <c r="QRU354" s="221"/>
      <c r="QRV354" s="221"/>
      <c r="QRW354" s="221"/>
      <c r="QRX354" s="221"/>
      <c r="QRY354" s="221"/>
      <c r="QRZ354" s="221"/>
      <c r="QSA354" s="221"/>
      <c r="QSB354" s="221"/>
      <c r="QSC354" s="221"/>
      <c r="QSD354" s="221"/>
      <c r="QSE354" s="221"/>
      <c r="QSF354" s="221"/>
      <c r="QSG354" s="221"/>
      <c r="QSH354" s="221"/>
      <c r="QSI354" s="221"/>
      <c r="QSJ354" s="221"/>
      <c r="QSK354" s="221"/>
      <c r="QSL354" s="221"/>
      <c r="QSM354" s="221"/>
      <c r="QSN354" s="221"/>
      <c r="QSO354" s="221"/>
      <c r="QSP354" s="221"/>
      <c r="QSQ354" s="221"/>
      <c r="QSR354" s="221"/>
      <c r="QSS354" s="221"/>
      <c r="QST354" s="221"/>
      <c r="QSU354" s="221"/>
      <c r="QSV354" s="221"/>
      <c r="QSW354" s="221"/>
      <c r="QSX354" s="221"/>
      <c r="QSY354" s="221"/>
      <c r="QSZ354" s="221"/>
      <c r="QTA354" s="221"/>
      <c r="QTB354" s="221"/>
      <c r="QTC354" s="221"/>
      <c r="QTD354" s="221"/>
      <c r="QTE354" s="221"/>
      <c r="QTF354" s="221"/>
      <c r="QTG354" s="221"/>
      <c r="QTH354" s="221"/>
      <c r="QTI354" s="221"/>
      <c r="QTJ354" s="221"/>
      <c r="QTK354" s="221"/>
      <c r="QTL354" s="221"/>
      <c r="QTM354" s="221"/>
      <c r="QTN354" s="221"/>
      <c r="QTO354" s="221"/>
      <c r="QTP354" s="221"/>
      <c r="QTQ354" s="221"/>
      <c r="QTR354" s="221"/>
      <c r="QTS354" s="221"/>
      <c r="QTT354" s="221"/>
      <c r="QTU354" s="221"/>
      <c r="QTV354" s="221"/>
      <c r="QTW354" s="221"/>
      <c r="QTX354" s="221"/>
      <c r="QTY354" s="221"/>
      <c r="QTZ354" s="221"/>
      <c r="QUA354" s="221"/>
      <c r="QUB354" s="221"/>
      <c r="QUC354" s="221"/>
      <c r="QUD354" s="221"/>
      <c r="QUE354" s="221"/>
      <c r="QUF354" s="221"/>
      <c r="QUG354" s="221"/>
      <c r="QUH354" s="221"/>
      <c r="QUI354" s="221"/>
      <c r="QUJ354" s="221"/>
      <c r="QUK354" s="221"/>
      <c r="QUL354" s="221"/>
      <c r="QUM354" s="221"/>
      <c r="QUN354" s="221"/>
      <c r="QUO354" s="221"/>
      <c r="QUP354" s="221"/>
      <c r="QUQ354" s="221"/>
      <c r="QUR354" s="221"/>
      <c r="QUS354" s="221"/>
      <c r="QUT354" s="221"/>
      <c r="QUU354" s="221"/>
      <c r="QUV354" s="221"/>
      <c r="QUW354" s="221"/>
      <c r="QUX354" s="221"/>
      <c r="QUY354" s="221"/>
      <c r="QUZ354" s="221"/>
      <c r="QVA354" s="221"/>
      <c r="QVB354" s="221"/>
      <c r="QVC354" s="221"/>
      <c r="QVD354" s="221"/>
      <c r="QVE354" s="221"/>
      <c r="QVF354" s="221"/>
      <c r="QVG354" s="221"/>
      <c r="QVH354" s="221"/>
      <c r="QVI354" s="221"/>
      <c r="QVJ354" s="221"/>
      <c r="QVK354" s="221"/>
      <c r="QVL354" s="221"/>
      <c r="QVM354" s="221"/>
      <c r="QVN354" s="221"/>
      <c r="QVO354" s="221"/>
      <c r="QVP354" s="221"/>
      <c r="QVQ354" s="221"/>
      <c r="QVR354" s="221"/>
      <c r="QVS354" s="221"/>
      <c r="QVT354" s="221"/>
      <c r="QVU354" s="221"/>
      <c r="QVV354" s="221"/>
      <c r="QVW354" s="221"/>
      <c r="QVX354" s="221"/>
      <c r="QVY354" s="221"/>
      <c r="QVZ354" s="221"/>
      <c r="QWA354" s="221"/>
      <c r="QWB354" s="221"/>
      <c r="QWC354" s="221"/>
      <c r="QWD354" s="221"/>
      <c r="QWE354" s="221"/>
      <c r="QWF354" s="221"/>
      <c r="QWG354" s="221"/>
      <c r="QWH354" s="221"/>
      <c r="QWI354" s="221"/>
      <c r="QWJ354" s="221"/>
      <c r="QWK354" s="221"/>
      <c r="QWL354" s="221"/>
      <c r="QWM354" s="221"/>
      <c r="QWN354" s="221"/>
      <c r="QWO354" s="221"/>
      <c r="QWP354" s="221"/>
      <c r="QWQ354" s="221"/>
      <c r="QWR354" s="221"/>
      <c r="QWS354" s="221"/>
      <c r="QWT354" s="221"/>
      <c r="QWU354" s="221"/>
      <c r="QWV354" s="221"/>
      <c r="QWW354" s="221"/>
      <c r="QWX354" s="221"/>
      <c r="QWY354" s="221"/>
      <c r="QWZ354" s="221"/>
      <c r="QXA354" s="221"/>
      <c r="QXB354" s="221"/>
      <c r="QXC354" s="221"/>
      <c r="QXD354" s="221"/>
      <c r="QXE354" s="221"/>
      <c r="QXF354" s="221"/>
      <c r="QXG354" s="221"/>
      <c r="QXH354" s="221"/>
      <c r="QXI354" s="221"/>
      <c r="QXJ354" s="221"/>
      <c r="QXK354" s="221"/>
      <c r="QXL354" s="221"/>
      <c r="QXM354" s="221"/>
      <c r="QXN354" s="221"/>
      <c r="QXO354" s="221"/>
      <c r="QXP354" s="221"/>
      <c r="QXQ354" s="221"/>
      <c r="QXR354" s="221"/>
      <c r="QXS354" s="221"/>
      <c r="QXT354" s="221"/>
      <c r="QXU354" s="221"/>
      <c r="QXV354" s="221"/>
      <c r="QXW354" s="221"/>
      <c r="QXX354" s="221"/>
      <c r="QXY354" s="221"/>
      <c r="QXZ354" s="221"/>
      <c r="QYA354" s="221"/>
      <c r="QYB354" s="221"/>
      <c r="QYC354" s="221"/>
      <c r="QYD354" s="221"/>
      <c r="QYE354" s="221"/>
      <c r="QYF354" s="221"/>
      <c r="QYG354" s="221"/>
      <c r="QYH354" s="221"/>
      <c r="QYI354" s="221"/>
      <c r="QYJ354" s="221"/>
      <c r="QYK354" s="221"/>
      <c r="QYL354" s="221"/>
      <c r="QYM354" s="221"/>
      <c r="QYN354" s="221"/>
      <c r="QYO354" s="221"/>
      <c r="QYP354" s="221"/>
      <c r="QYQ354" s="221"/>
      <c r="QYR354" s="221"/>
      <c r="QYS354" s="221"/>
      <c r="QYT354" s="221"/>
      <c r="QYU354" s="221"/>
      <c r="QYV354" s="221"/>
      <c r="QYW354" s="221"/>
      <c r="QYX354" s="221"/>
      <c r="QYY354" s="221"/>
      <c r="QYZ354" s="221"/>
      <c r="QZA354" s="221"/>
      <c r="QZB354" s="221"/>
      <c r="QZC354" s="221"/>
      <c r="QZD354" s="221"/>
      <c r="QZE354" s="221"/>
      <c r="QZF354" s="221"/>
      <c r="QZG354" s="221"/>
      <c r="QZH354" s="221"/>
      <c r="QZI354" s="221"/>
      <c r="QZJ354" s="221"/>
      <c r="QZK354" s="221"/>
      <c r="QZL354" s="221"/>
      <c r="QZM354" s="221"/>
      <c r="QZN354" s="221"/>
      <c r="QZO354" s="221"/>
      <c r="QZP354" s="221"/>
      <c r="QZQ354" s="221"/>
      <c r="QZR354" s="221"/>
      <c r="QZS354" s="221"/>
      <c r="QZT354" s="221"/>
      <c r="QZU354" s="221"/>
      <c r="QZV354" s="221"/>
      <c r="QZW354" s="221"/>
      <c r="QZX354" s="221"/>
      <c r="QZY354" s="221"/>
      <c r="QZZ354" s="221"/>
      <c r="RAA354" s="221"/>
      <c r="RAB354" s="221"/>
      <c r="RAC354" s="221"/>
      <c r="RAD354" s="221"/>
      <c r="RAE354" s="221"/>
      <c r="RAF354" s="221"/>
      <c r="RAG354" s="221"/>
      <c r="RAH354" s="221"/>
      <c r="RAI354" s="221"/>
      <c r="RAJ354" s="221"/>
      <c r="RAK354" s="221"/>
      <c r="RAL354" s="221"/>
      <c r="RAM354" s="221"/>
      <c r="RAN354" s="221"/>
      <c r="RAO354" s="221"/>
      <c r="RAP354" s="221"/>
      <c r="RAQ354" s="221"/>
      <c r="RAR354" s="221"/>
      <c r="RAS354" s="221"/>
      <c r="RAT354" s="221"/>
      <c r="RAU354" s="221"/>
      <c r="RAV354" s="221"/>
      <c r="RAW354" s="221"/>
      <c r="RAX354" s="221"/>
      <c r="RAY354" s="221"/>
      <c r="RAZ354" s="221"/>
      <c r="RBA354" s="221"/>
      <c r="RBB354" s="221"/>
      <c r="RBC354" s="221"/>
      <c r="RBD354" s="221"/>
      <c r="RBE354" s="221"/>
      <c r="RBF354" s="221"/>
      <c r="RBG354" s="221"/>
      <c r="RBH354" s="221"/>
      <c r="RBI354" s="221"/>
      <c r="RBJ354" s="221"/>
      <c r="RBK354" s="221"/>
      <c r="RBL354" s="221"/>
      <c r="RBM354" s="221"/>
      <c r="RBN354" s="221"/>
      <c r="RBO354" s="221"/>
      <c r="RBP354" s="221"/>
      <c r="RBQ354" s="221"/>
      <c r="RBR354" s="221"/>
      <c r="RBS354" s="221"/>
      <c r="RBT354" s="221"/>
      <c r="RBU354" s="221"/>
      <c r="RBV354" s="221"/>
      <c r="RBW354" s="221"/>
      <c r="RBX354" s="221"/>
      <c r="RBY354" s="221"/>
      <c r="RBZ354" s="221"/>
      <c r="RCA354" s="221"/>
      <c r="RCB354" s="221"/>
      <c r="RCC354" s="221"/>
      <c r="RCD354" s="221"/>
      <c r="RCE354" s="221"/>
      <c r="RCF354" s="221"/>
      <c r="RCG354" s="221"/>
      <c r="RCH354" s="221"/>
      <c r="RCI354" s="221"/>
      <c r="RCJ354" s="221"/>
      <c r="RCK354" s="221"/>
      <c r="RCL354" s="221"/>
      <c r="RCM354" s="221"/>
      <c r="RCN354" s="221"/>
      <c r="RCO354" s="221"/>
      <c r="RCP354" s="221"/>
      <c r="RCQ354" s="221"/>
      <c r="RCR354" s="221"/>
      <c r="RCS354" s="221"/>
      <c r="RCT354" s="221"/>
      <c r="RCU354" s="221"/>
      <c r="RCV354" s="221"/>
      <c r="RCW354" s="221"/>
      <c r="RCX354" s="221"/>
      <c r="RCY354" s="221"/>
      <c r="RCZ354" s="221"/>
      <c r="RDA354" s="221"/>
      <c r="RDB354" s="221"/>
      <c r="RDC354" s="221"/>
      <c r="RDD354" s="221"/>
      <c r="RDE354" s="221"/>
      <c r="RDF354" s="221"/>
      <c r="RDG354" s="221"/>
      <c r="RDH354" s="221"/>
      <c r="RDI354" s="221"/>
      <c r="RDJ354" s="221"/>
      <c r="RDK354" s="221"/>
      <c r="RDL354" s="221"/>
      <c r="RDM354" s="221"/>
      <c r="RDN354" s="221"/>
      <c r="RDO354" s="221"/>
      <c r="RDP354" s="221"/>
      <c r="RDQ354" s="221"/>
      <c r="RDR354" s="221"/>
      <c r="RDS354" s="221"/>
      <c r="RDT354" s="221"/>
      <c r="RDU354" s="221"/>
      <c r="RDV354" s="221"/>
      <c r="RDW354" s="221"/>
      <c r="RDX354" s="221"/>
      <c r="RDY354" s="221"/>
      <c r="RDZ354" s="221"/>
      <c r="REA354" s="221"/>
      <c r="REB354" s="221"/>
      <c r="REC354" s="221"/>
      <c r="RED354" s="221"/>
      <c r="REE354" s="221"/>
      <c r="REF354" s="221"/>
      <c r="REG354" s="221"/>
      <c r="REH354" s="221"/>
      <c r="REI354" s="221"/>
      <c r="REJ354" s="221"/>
      <c r="REK354" s="221"/>
      <c r="REL354" s="221"/>
      <c r="REM354" s="221"/>
      <c r="REN354" s="221"/>
      <c r="REO354" s="221"/>
      <c r="REP354" s="221"/>
      <c r="REQ354" s="221"/>
      <c r="RER354" s="221"/>
      <c r="RES354" s="221"/>
      <c r="RET354" s="221"/>
      <c r="REU354" s="221"/>
      <c r="REV354" s="221"/>
      <c r="REW354" s="221"/>
      <c r="REX354" s="221"/>
      <c r="REY354" s="221"/>
      <c r="REZ354" s="221"/>
      <c r="RFA354" s="221"/>
      <c r="RFB354" s="221"/>
      <c r="RFC354" s="221"/>
      <c r="RFD354" s="221"/>
      <c r="RFE354" s="221"/>
      <c r="RFF354" s="221"/>
      <c r="RFG354" s="221"/>
      <c r="RFH354" s="221"/>
      <c r="RFI354" s="221"/>
      <c r="RFJ354" s="221"/>
      <c r="RFK354" s="221"/>
      <c r="RFL354" s="221"/>
      <c r="RFM354" s="221"/>
      <c r="RFN354" s="221"/>
      <c r="RFO354" s="221"/>
      <c r="RFP354" s="221"/>
      <c r="RFQ354" s="221"/>
      <c r="RFR354" s="221"/>
      <c r="RFS354" s="221"/>
      <c r="RFT354" s="221"/>
      <c r="RFU354" s="221"/>
      <c r="RFV354" s="221"/>
      <c r="RFW354" s="221"/>
      <c r="RFX354" s="221"/>
      <c r="RFY354" s="221"/>
      <c r="RFZ354" s="221"/>
      <c r="RGA354" s="221"/>
      <c r="RGB354" s="221"/>
      <c r="RGC354" s="221"/>
      <c r="RGD354" s="221"/>
      <c r="RGE354" s="221"/>
      <c r="RGF354" s="221"/>
      <c r="RGG354" s="221"/>
      <c r="RGH354" s="221"/>
      <c r="RGI354" s="221"/>
      <c r="RGJ354" s="221"/>
      <c r="RGK354" s="221"/>
      <c r="RGL354" s="221"/>
      <c r="RGM354" s="221"/>
      <c r="RGN354" s="221"/>
      <c r="RGO354" s="221"/>
      <c r="RGP354" s="221"/>
      <c r="RGQ354" s="221"/>
      <c r="RGR354" s="221"/>
      <c r="RGS354" s="221"/>
      <c r="RGT354" s="221"/>
      <c r="RGU354" s="221"/>
      <c r="RGV354" s="221"/>
      <c r="RGW354" s="221"/>
      <c r="RGX354" s="221"/>
      <c r="RGY354" s="221"/>
      <c r="RGZ354" s="221"/>
      <c r="RHA354" s="221"/>
      <c r="RHB354" s="221"/>
      <c r="RHC354" s="221"/>
      <c r="RHD354" s="221"/>
      <c r="RHE354" s="221"/>
      <c r="RHF354" s="221"/>
      <c r="RHG354" s="221"/>
      <c r="RHH354" s="221"/>
      <c r="RHI354" s="221"/>
      <c r="RHJ354" s="221"/>
      <c r="RHK354" s="221"/>
      <c r="RHL354" s="221"/>
      <c r="RHM354" s="221"/>
      <c r="RHN354" s="221"/>
      <c r="RHO354" s="221"/>
      <c r="RHP354" s="221"/>
      <c r="RHQ354" s="221"/>
      <c r="RHR354" s="221"/>
      <c r="RHS354" s="221"/>
      <c r="RHT354" s="221"/>
      <c r="RHU354" s="221"/>
      <c r="RHV354" s="221"/>
      <c r="RHW354" s="221"/>
      <c r="RHX354" s="221"/>
      <c r="RHY354" s="221"/>
      <c r="RHZ354" s="221"/>
      <c r="RIA354" s="221"/>
      <c r="RIB354" s="221"/>
      <c r="RIC354" s="221"/>
      <c r="RID354" s="221"/>
      <c r="RIE354" s="221"/>
      <c r="RIF354" s="221"/>
      <c r="RIG354" s="221"/>
      <c r="RIH354" s="221"/>
      <c r="RII354" s="221"/>
      <c r="RIJ354" s="221"/>
      <c r="RIK354" s="221"/>
      <c r="RIL354" s="221"/>
      <c r="RIM354" s="221"/>
      <c r="RIN354" s="221"/>
      <c r="RIO354" s="221"/>
      <c r="RIP354" s="221"/>
      <c r="RIQ354" s="221"/>
      <c r="RIR354" s="221"/>
      <c r="RIS354" s="221"/>
      <c r="RIT354" s="221"/>
      <c r="RIU354" s="221"/>
      <c r="RIV354" s="221"/>
      <c r="RIW354" s="221"/>
      <c r="RIX354" s="221"/>
      <c r="RIY354" s="221"/>
      <c r="RIZ354" s="221"/>
      <c r="RJA354" s="221"/>
      <c r="RJB354" s="221"/>
      <c r="RJC354" s="221"/>
      <c r="RJD354" s="221"/>
      <c r="RJE354" s="221"/>
      <c r="RJF354" s="221"/>
      <c r="RJG354" s="221"/>
      <c r="RJH354" s="221"/>
      <c r="RJI354" s="221"/>
      <c r="RJJ354" s="221"/>
      <c r="RJK354" s="221"/>
      <c r="RJL354" s="221"/>
      <c r="RJM354" s="221"/>
      <c r="RJN354" s="221"/>
      <c r="RJO354" s="221"/>
      <c r="RJP354" s="221"/>
      <c r="RJQ354" s="221"/>
      <c r="RJR354" s="221"/>
      <c r="RJS354" s="221"/>
      <c r="RJT354" s="221"/>
      <c r="RJU354" s="221"/>
      <c r="RJV354" s="221"/>
      <c r="RJW354" s="221"/>
      <c r="RJX354" s="221"/>
      <c r="RJY354" s="221"/>
      <c r="RJZ354" s="221"/>
      <c r="RKA354" s="221"/>
      <c r="RKB354" s="221"/>
      <c r="RKC354" s="221"/>
      <c r="RKD354" s="221"/>
      <c r="RKE354" s="221"/>
      <c r="RKF354" s="221"/>
      <c r="RKG354" s="221"/>
      <c r="RKH354" s="221"/>
      <c r="RKI354" s="221"/>
      <c r="RKJ354" s="221"/>
      <c r="RKK354" s="221"/>
      <c r="RKL354" s="221"/>
      <c r="RKM354" s="221"/>
      <c r="RKN354" s="221"/>
      <c r="RKO354" s="221"/>
      <c r="RKP354" s="221"/>
      <c r="RKQ354" s="221"/>
      <c r="RKR354" s="221"/>
      <c r="RKS354" s="221"/>
      <c r="RKT354" s="221"/>
      <c r="RKU354" s="221"/>
      <c r="RKV354" s="221"/>
      <c r="RKW354" s="221"/>
      <c r="RKX354" s="221"/>
      <c r="RKY354" s="221"/>
      <c r="RKZ354" s="221"/>
      <c r="RLA354" s="221"/>
      <c r="RLB354" s="221"/>
      <c r="RLC354" s="221"/>
      <c r="RLD354" s="221"/>
      <c r="RLE354" s="221"/>
      <c r="RLF354" s="221"/>
      <c r="RLG354" s="221"/>
      <c r="RLH354" s="221"/>
      <c r="RLI354" s="221"/>
      <c r="RLJ354" s="221"/>
      <c r="RLK354" s="221"/>
      <c r="RLL354" s="221"/>
      <c r="RLM354" s="221"/>
      <c r="RLN354" s="221"/>
      <c r="RLO354" s="221"/>
      <c r="RLP354" s="221"/>
      <c r="RLQ354" s="221"/>
      <c r="RLR354" s="221"/>
      <c r="RLS354" s="221"/>
      <c r="RLT354" s="221"/>
      <c r="RLU354" s="221"/>
      <c r="RLV354" s="221"/>
      <c r="RLW354" s="221"/>
      <c r="RLX354" s="221"/>
      <c r="RLY354" s="221"/>
      <c r="RLZ354" s="221"/>
      <c r="RMA354" s="221"/>
      <c r="RMB354" s="221"/>
      <c r="RMC354" s="221"/>
      <c r="RMD354" s="221"/>
      <c r="RME354" s="221"/>
      <c r="RMF354" s="221"/>
      <c r="RMG354" s="221"/>
      <c r="RMH354" s="221"/>
      <c r="RMI354" s="221"/>
      <c r="RMJ354" s="221"/>
      <c r="RMK354" s="221"/>
      <c r="RML354" s="221"/>
      <c r="RMM354" s="221"/>
      <c r="RMN354" s="221"/>
      <c r="RMO354" s="221"/>
      <c r="RMP354" s="221"/>
      <c r="RMQ354" s="221"/>
      <c r="RMR354" s="221"/>
      <c r="RMS354" s="221"/>
      <c r="RMT354" s="221"/>
      <c r="RMU354" s="221"/>
      <c r="RMV354" s="221"/>
      <c r="RMW354" s="221"/>
      <c r="RMX354" s="221"/>
      <c r="RMY354" s="221"/>
      <c r="RMZ354" s="221"/>
      <c r="RNA354" s="221"/>
      <c r="RNB354" s="221"/>
      <c r="RNC354" s="221"/>
      <c r="RND354" s="221"/>
      <c r="RNE354" s="221"/>
      <c r="RNF354" s="221"/>
      <c r="RNG354" s="221"/>
      <c r="RNH354" s="221"/>
      <c r="RNI354" s="221"/>
      <c r="RNJ354" s="221"/>
      <c r="RNK354" s="221"/>
      <c r="RNL354" s="221"/>
      <c r="RNM354" s="221"/>
      <c r="RNN354" s="221"/>
      <c r="RNO354" s="221"/>
      <c r="RNP354" s="221"/>
      <c r="RNQ354" s="221"/>
      <c r="RNR354" s="221"/>
      <c r="RNS354" s="221"/>
      <c r="RNT354" s="221"/>
      <c r="RNU354" s="221"/>
      <c r="RNV354" s="221"/>
      <c r="RNW354" s="221"/>
      <c r="RNX354" s="221"/>
      <c r="RNY354" s="221"/>
      <c r="RNZ354" s="221"/>
      <c r="ROA354" s="221"/>
      <c r="ROB354" s="221"/>
      <c r="ROC354" s="221"/>
      <c r="ROD354" s="221"/>
      <c r="ROE354" s="221"/>
      <c r="ROF354" s="221"/>
      <c r="ROG354" s="221"/>
      <c r="ROH354" s="221"/>
      <c r="ROI354" s="221"/>
      <c r="ROJ354" s="221"/>
      <c r="ROK354" s="221"/>
      <c r="ROL354" s="221"/>
      <c r="ROM354" s="221"/>
      <c r="RON354" s="221"/>
      <c r="ROO354" s="221"/>
      <c r="ROP354" s="221"/>
      <c r="ROQ354" s="221"/>
      <c r="ROR354" s="221"/>
      <c r="ROS354" s="221"/>
      <c r="ROT354" s="221"/>
      <c r="ROU354" s="221"/>
      <c r="ROV354" s="221"/>
      <c r="ROW354" s="221"/>
      <c r="ROX354" s="221"/>
      <c r="ROY354" s="221"/>
      <c r="ROZ354" s="221"/>
      <c r="RPA354" s="221"/>
      <c r="RPB354" s="221"/>
      <c r="RPC354" s="221"/>
      <c r="RPD354" s="221"/>
      <c r="RPE354" s="221"/>
      <c r="RPF354" s="221"/>
      <c r="RPG354" s="221"/>
      <c r="RPH354" s="221"/>
      <c r="RPI354" s="221"/>
      <c r="RPJ354" s="221"/>
      <c r="RPK354" s="221"/>
      <c r="RPL354" s="221"/>
      <c r="RPM354" s="221"/>
      <c r="RPN354" s="221"/>
      <c r="RPO354" s="221"/>
      <c r="RPP354" s="221"/>
      <c r="RPQ354" s="221"/>
      <c r="RPR354" s="221"/>
      <c r="RPS354" s="221"/>
      <c r="RPT354" s="221"/>
      <c r="RPU354" s="221"/>
      <c r="RPV354" s="221"/>
      <c r="RPW354" s="221"/>
      <c r="RPX354" s="221"/>
      <c r="RPY354" s="221"/>
      <c r="RPZ354" s="221"/>
      <c r="RQA354" s="221"/>
      <c r="RQB354" s="221"/>
      <c r="RQC354" s="221"/>
      <c r="RQD354" s="221"/>
      <c r="RQE354" s="221"/>
      <c r="RQF354" s="221"/>
      <c r="RQG354" s="221"/>
      <c r="RQH354" s="221"/>
      <c r="RQI354" s="221"/>
      <c r="RQJ354" s="221"/>
      <c r="RQK354" s="221"/>
      <c r="RQL354" s="221"/>
      <c r="RQM354" s="221"/>
      <c r="RQN354" s="221"/>
      <c r="RQO354" s="221"/>
      <c r="RQP354" s="221"/>
      <c r="RQQ354" s="221"/>
      <c r="RQR354" s="221"/>
      <c r="RQS354" s="221"/>
      <c r="RQT354" s="221"/>
      <c r="RQU354" s="221"/>
      <c r="RQV354" s="221"/>
      <c r="RQW354" s="221"/>
      <c r="RQX354" s="221"/>
      <c r="RQY354" s="221"/>
      <c r="RQZ354" s="221"/>
      <c r="RRA354" s="221"/>
      <c r="RRB354" s="221"/>
      <c r="RRC354" s="221"/>
      <c r="RRD354" s="221"/>
      <c r="RRE354" s="221"/>
      <c r="RRF354" s="221"/>
      <c r="RRG354" s="221"/>
      <c r="RRH354" s="221"/>
      <c r="RRI354" s="221"/>
      <c r="RRJ354" s="221"/>
      <c r="RRK354" s="221"/>
      <c r="RRL354" s="221"/>
      <c r="RRM354" s="221"/>
      <c r="RRN354" s="221"/>
      <c r="RRO354" s="221"/>
      <c r="RRP354" s="221"/>
      <c r="RRQ354" s="221"/>
      <c r="RRR354" s="221"/>
      <c r="RRS354" s="221"/>
      <c r="RRT354" s="221"/>
      <c r="RRU354" s="221"/>
      <c r="RRV354" s="221"/>
      <c r="RRW354" s="221"/>
      <c r="RRX354" s="221"/>
      <c r="RRY354" s="221"/>
      <c r="RRZ354" s="221"/>
      <c r="RSA354" s="221"/>
      <c r="RSB354" s="221"/>
      <c r="RSC354" s="221"/>
      <c r="RSD354" s="221"/>
      <c r="RSE354" s="221"/>
      <c r="RSF354" s="221"/>
      <c r="RSG354" s="221"/>
      <c r="RSH354" s="221"/>
      <c r="RSI354" s="221"/>
      <c r="RSJ354" s="221"/>
      <c r="RSK354" s="221"/>
      <c r="RSL354" s="221"/>
      <c r="RSM354" s="221"/>
      <c r="RSN354" s="221"/>
      <c r="RSO354" s="221"/>
      <c r="RSP354" s="221"/>
      <c r="RSQ354" s="221"/>
      <c r="RSR354" s="221"/>
      <c r="RSS354" s="221"/>
      <c r="RST354" s="221"/>
      <c r="RSU354" s="221"/>
      <c r="RSV354" s="221"/>
      <c r="RSW354" s="221"/>
      <c r="RSX354" s="221"/>
      <c r="RSY354" s="221"/>
      <c r="RSZ354" s="221"/>
      <c r="RTA354" s="221"/>
      <c r="RTB354" s="221"/>
      <c r="RTC354" s="221"/>
      <c r="RTD354" s="221"/>
      <c r="RTE354" s="221"/>
      <c r="RTF354" s="221"/>
      <c r="RTG354" s="221"/>
      <c r="RTH354" s="221"/>
      <c r="RTI354" s="221"/>
      <c r="RTJ354" s="221"/>
      <c r="RTK354" s="221"/>
      <c r="RTL354" s="221"/>
      <c r="RTM354" s="221"/>
      <c r="RTN354" s="221"/>
      <c r="RTO354" s="221"/>
      <c r="RTP354" s="221"/>
      <c r="RTQ354" s="221"/>
      <c r="RTR354" s="221"/>
      <c r="RTS354" s="221"/>
      <c r="RTT354" s="221"/>
      <c r="RTU354" s="221"/>
      <c r="RTV354" s="221"/>
      <c r="RTW354" s="221"/>
      <c r="RTX354" s="221"/>
      <c r="RTY354" s="221"/>
      <c r="RTZ354" s="221"/>
      <c r="RUA354" s="221"/>
      <c r="RUB354" s="221"/>
      <c r="RUC354" s="221"/>
      <c r="RUD354" s="221"/>
      <c r="RUE354" s="221"/>
      <c r="RUF354" s="221"/>
      <c r="RUG354" s="221"/>
      <c r="RUH354" s="221"/>
      <c r="RUI354" s="221"/>
      <c r="RUJ354" s="221"/>
      <c r="RUK354" s="221"/>
      <c r="RUL354" s="221"/>
      <c r="RUM354" s="221"/>
      <c r="RUN354" s="221"/>
      <c r="RUO354" s="221"/>
      <c r="RUP354" s="221"/>
      <c r="RUQ354" s="221"/>
      <c r="RUR354" s="221"/>
      <c r="RUS354" s="221"/>
      <c r="RUT354" s="221"/>
      <c r="RUU354" s="221"/>
      <c r="RUV354" s="221"/>
      <c r="RUW354" s="221"/>
      <c r="RUX354" s="221"/>
      <c r="RUY354" s="221"/>
      <c r="RUZ354" s="221"/>
      <c r="RVA354" s="221"/>
      <c r="RVB354" s="221"/>
      <c r="RVC354" s="221"/>
      <c r="RVD354" s="221"/>
      <c r="RVE354" s="221"/>
      <c r="RVF354" s="221"/>
      <c r="RVG354" s="221"/>
      <c r="RVH354" s="221"/>
      <c r="RVI354" s="221"/>
      <c r="RVJ354" s="221"/>
      <c r="RVK354" s="221"/>
      <c r="RVL354" s="221"/>
      <c r="RVM354" s="221"/>
      <c r="RVN354" s="221"/>
      <c r="RVO354" s="221"/>
      <c r="RVP354" s="221"/>
      <c r="RVQ354" s="221"/>
      <c r="RVR354" s="221"/>
      <c r="RVS354" s="221"/>
      <c r="RVT354" s="221"/>
      <c r="RVU354" s="221"/>
      <c r="RVV354" s="221"/>
      <c r="RVW354" s="221"/>
      <c r="RVX354" s="221"/>
      <c r="RVY354" s="221"/>
      <c r="RVZ354" s="221"/>
      <c r="RWA354" s="221"/>
      <c r="RWB354" s="221"/>
      <c r="RWC354" s="221"/>
      <c r="RWD354" s="221"/>
      <c r="RWE354" s="221"/>
      <c r="RWF354" s="221"/>
      <c r="RWG354" s="221"/>
      <c r="RWH354" s="221"/>
      <c r="RWI354" s="221"/>
      <c r="RWJ354" s="221"/>
      <c r="RWK354" s="221"/>
      <c r="RWL354" s="221"/>
      <c r="RWM354" s="221"/>
      <c r="RWN354" s="221"/>
      <c r="RWO354" s="221"/>
      <c r="RWP354" s="221"/>
      <c r="RWQ354" s="221"/>
      <c r="RWR354" s="221"/>
      <c r="RWS354" s="221"/>
      <c r="RWT354" s="221"/>
      <c r="RWU354" s="221"/>
      <c r="RWV354" s="221"/>
      <c r="RWW354" s="221"/>
      <c r="RWX354" s="221"/>
      <c r="RWY354" s="221"/>
      <c r="RWZ354" s="221"/>
      <c r="RXA354" s="221"/>
      <c r="RXB354" s="221"/>
      <c r="RXC354" s="221"/>
      <c r="RXD354" s="221"/>
      <c r="RXE354" s="221"/>
      <c r="RXF354" s="221"/>
      <c r="RXG354" s="221"/>
      <c r="RXH354" s="221"/>
      <c r="RXI354" s="221"/>
      <c r="RXJ354" s="221"/>
      <c r="RXK354" s="221"/>
      <c r="RXL354" s="221"/>
      <c r="RXM354" s="221"/>
      <c r="RXN354" s="221"/>
      <c r="RXO354" s="221"/>
      <c r="RXP354" s="221"/>
      <c r="RXQ354" s="221"/>
      <c r="RXR354" s="221"/>
      <c r="RXS354" s="221"/>
      <c r="RXT354" s="221"/>
      <c r="RXU354" s="221"/>
      <c r="RXV354" s="221"/>
      <c r="RXW354" s="221"/>
      <c r="RXX354" s="221"/>
      <c r="RXY354" s="221"/>
      <c r="RXZ354" s="221"/>
      <c r="RYA354" s="221"/>
      <c r="RYB354" s="221"/>
      <c r="RYC354" s="221"/>
      <c r="RYD354" s="221"/>
      <c r="RYE354" s="221"/>
      <c r="RYF354" s="221"/>
      <c r="RYG354" s="221"/>
      <c r="RYH354" s="221"/>
      <c r="RYI354" s="221"/>
      <c r="RYJ354" s="221"/>
      <c r="RYK354" s="221"/>
      <c r="RYL354" s="221"/>
      <c r="RYM354" s="221"/>
      <c r="RYN354" s="221"/>
      <c r="RYO354" s="221"/>
      <c r="RYP354" s="221"/>
      <c r="RYQ354" s="221"/>
      <c r="RYR354" s="221"/>
      <c r="RYS354" s="221"/>
      <c r="RYT354" s="221"/>
      <c r="RYU354" s="221"/>
      <c r="RYV354" s="221"/>
      <c r="RYW354" s="221"/>
      <c r="RYX354" s="221"/>
      <c r="RYY354" s="221"/>
      <c r="RYZ354" s="221"/>
      <c r="RZA354" s="221"/>
      <c r="RZB354" s="221"/>
      <c r="RZC354" s="221"/>
      <c r="RZD354" s="221"/>
      <c r="RZE354" s="221"/>
      <c r="RZF354" s="221"/>
      <c r="RZG354" s="221"/>
      <c r="RZH354" s="221"/>
      <c r="RZI354" s="221"/>
      <c r="RZJ354" s="221"/>
      <c r="RZK354" s="221"/>
      <c r="RZL354" s="221"/>
      <c r="RZM354" s="221"/>
      <c r="RZN354" s="221"/>
      <c r="RZO354" s="221"/>
      <c r="RZP354" s="221"/>
      <c r="RZQ354" s="221"/>
      <c r="RZR354" s="221"/>
      <c r="RZS354" s="221"/>
      <c r="RZT354" s="221"/>
      <c r="RZU354" s="221"/>
      <c r="RZV354" s="221"/>
      <c r="RZW354" s="221"/>
      <c r="RZX354" s="221"/>
      <c r="RZY354" s="221"/>
      <c r="RZZ354" s="221"/>
      <c r="SAA354" s="221"/>
      <c r="SAB354" s="221"/>
      <c r="SAC354" s="221"/>
      <c r="SAD354" s="221"/>
      <c r="SAE354" s="221"/>
      <c r="SAF354" s="221"/>
      <c r="SAG354" s="221"/>
      <c r="SAH354" s="221"/>
      <c r="SAI354" s="221"/>
      <c r="SAJ354" s="221"/>
      <c r="SAK354" s="221"/>
      <c r="SAL354" s="221"/>
      <c r="SAM354" s="221"/>
      <c r="SAN354" s="221"/>
      <c r="SAO354" s="221"/>
      <c r="SAP354" s="221"/>
      <c r="SAQ354" s="221"/>
      <c r="SAR354" s="221"/>
      <c r="SAS354" s="221"/>
      <c r="SAT354" s="221"/>
      <c r="SAU354" s="221"/>
      <c r="SAV354" s="221"/>
      <c r="SAW354" s="221"/>
      <c r="SAX354" s="221"/>
      <c r="SAY354" s="221"/>
      <c r="SAZ354" s="221"/>
      <c r="SBA354" s="221"/>
      <c r="SBB354" s="221"/>
      <c r="SBC354" s="221"/>
      <c r="SBD354" s="221"/>
      <c r="SBE354" s="221"/>
      <c r="SBF354" s="221"/>
      <c r="SBG354" s="221"/>
      <c r="SBH354" s="221"/>
      <c r="SBI354" s="221"/>
      <c r="SBJ354" s="221"/>
      <c r="SBK354" s="221"/>
      <c r="SBL354" s="221"/>
      <c r="SBM354" s="221"/>
      <c r="SBN354" s="221"/>
      <c r="SBO354" s="221"/>
      <c r="SBP354" s="221"/>
      <c r="SBQ354" s="221"/>
      <c r="SBR354" s="221"/>
      <c r="SBS354" s="221"/>
      <c r="SBT354" s="221"/>
      <c r="SBU354" s="221"/>
      <c r="SBV354" s="221"/>
      <c r="SBW354" s="221"/>
      <c r="SBX354" s="221"/>
      <c r="SBY354" s="221"/>
      <c r="SBZ354" s="221"/>
      <c r="SCA354" s="221"/>
      <c r="SCB354" s="221"/>
      <c r="SCC354" s="221"/>
      <c r="SCD354" s="221"/>
      <c r="SCE354" s="221"/>
      <c r="SCF354" s="221"/>
      <c r="SCG354" s="221"/>
      <c r="SCH354" s="221"/>
      <c r="SCI354" s="221"/>
      <c r="SCJ354" s="221"/>
      <c r="SCK354" s="221"/>
      <c r="SCL354" s="221"/>
      <c r="SCM354" s="221"/>
      <c r="SCN354" s="221"/>
      <c r="SCO354" s="221"/>
      <c r="SCP354" s="221"/>
      <c r="SCQ354" s="221"/>
      <c r="SCR354" s="221"/>
      <c r="SCS354" s="221"/>
      <c r="SCT354" s="221"/>
      <c r="SCU354" s="221"/>
      <c r="SCV354" s="221"/>
      <c r="SCW354" s="221"/>
      <c r="SCX354" s="221"/>
      <c r="SCY354" s="221"/>
      <c r="SCZ354" s="221"/>
      <c r="SDA354" s="221"/>
      <c r="SDB354" s="221"/>
      <c r="SDC354" s="221"/>
      <c r="SDD354" s="221"/>
      <c r="SDE354" s="221"/>
      <c r="SDF354" s="221"/>
      <c r="SDG354" s="221"/>
      <c r="SDH354" s="221"/>
      <c r="SDI354" s="221"/>
      <c r="SDJ354" s="221"/>
      <c r="SDK354" s="221"/>
      <c r="SDL354" s="221"/>
      <c r="SDM354" s="221"/>
      <c r="SDN354" s="221"/>
      <c r="SDO354" s="221"/>
      <c r="SDP354" s="221"/>
      <c r="SDQ354" s="221"/>
      <c r="SDR354" s="221"/>
      <c r="SDS354" s="221"/>
      <c r="SDT354" s="221"/>
      <c r="SDU354" s="221"/>
      <c r="SDV354" s="221"/>
      <c r="SDW354" s="221"/>
      <c r="SDX354" s="221"/>
      <c r="SDY354" s="221"/>
      <c r="SDZ354" s="221"/>
      <c r="SEA354" s="221"/>
      <c r="SEB354" s="221"/>
      <c r="SEC354" s="221"/>
      <c r="SED354" s="221"/>
      <c r="SEE354" s="221"/>
      <c r="SEF354" s="221"/>
      <c r="SEG354" s="221"/>
      <c r="SEH354" s="221"/>
      <c r="SEI354" s="221"/>
      <c r="SEJ354" s="221"/>
      <c r="SEK354" s="221"/>
      <c r="SEL354" s="221"/>
      <c r="SEM354" s="221"/>
      <c r="SEN354" s="221"/>
      <c r="SEO354" s="221"/>
      <c r="SEP354" s="221"/>
      <c r="SEQ354" s="221"/>
      <c r="SER354" s="221"/>
      <c r="SES354" s="221"/>
      <c r="SET354" s="221"/>
      <c r="SEU354" s="221"/>
      <c r="SEV354" s="221"/>
      <c r="SEW354" s="221"/>
      <c r="SEX354" s="221"/>
      <c r="SEY354" s="221"/>
      <c r="SEZ354" s="221"/>
      <c r="SFA354" s="221"/>
      <c r="SFB354" s="221"/>
      <c r="SFC354" s="221"/>
      <c r="SFD354" s="221"/>
      <c r="SFE354" s="221"/>
      <c r="SFF354" s="221"/>
      <c r="SFG354" s="221"/>
      <c r="SFH354" s="221"/>
      <c r="SFI354" s="221"/>
      <c r="SFJ354" s="221"/>
      <c r="SFK354" s="221"/>
      <c r="SFL354" s="221"/>
      <c r="SFM354" s="221"/>
      <c r="SFN354" s="221"/>
      <c r="SFO354" s="221"/>
      <c r="SFP354" s="221"/>
      <c r="SFQ354" s="221"/>
      <c r="SFR354" s="221"/>
      <c r="SFS354" s="221"/>
      <c r="SFT354" s="221"/>
      <c r="SFU354" s="221"/>
      <c r="SFV354" s="221"/>
      <c r="SFW354" s="221"/>
      <c r="SFX354" s="221"/>
      <c r="SFY354" s="221"/>
      <c r="SFZ354" s="221"/>
      <c r="SGA354" s="221"/>
      <c r="SGB354" s="221"/>
      <c r="SGC354" s="221"/>
      <c r="SGD354" s="221"/>
      <c r="SGE354" s="221"/>
      <c r="SGF354" s="221"/>
      <c r="SGG354" s="221"/>
      <c r="SGH354" s="221"/>
      <c r="SGI354" s="221"/>
      <c r="SGJ354" s="221"/>
      <c r="SGK354" s="221"/>
      <c r="SGL354" s="221"/>
      <c r="SGM354" s="221"/>
      <c r="SGN354" s="221"/>
      <c r="SGO354" s="221"/>
      <c r="SGP354" s="221"/>
      <c r="SGQ354" s="221"/>
      <c r="SGR354" s="221"/>
      <c r="SGS354" s="221"/>
      <c r="SGT354" s="221"/>
      <c r="SGU354" s="221"/>
      <c r="SGV354" s="221"/>
      <c r="SGW354" s="221"/>
      <c r="SGX354" s="221"/>
      <c r="SGY354" s="221"/>
      <c r="SGZ354" s="221"/>
      <c r="SHA354" s="221"/>
      <c r="SHB354" s="221"/>
      <c r="SHC354" s="221"/>
      <c r="SHD354" s="221"/>
      <c r="SHE354" s="221"/>
      <c r="SHF354" s="221"/>
      <c r="SHG354" s="221"/>
      <c r="SHH354" s="221"/>
      <c r="SHI354" s="221"/>
      <c r="SHJ354" s="221"/>
      <c r="SHK354" s="221"/>
      <c r="SHL354" s="221"/>
      <c r="SHM354" s="221"/>
      <c r="SHN354" s="221"/>
      <c r="SHO354" s="221"/>
      <c r="SHP354" s="221"/>
      <c r="SHQ354" s="221"/>
      <c r="SHR354" s="221"/>
      <c r="SHS354" s="221"/>
      <c r="SHT354" s="221"/>
      <c r="SHU354" s="221"/>
      <c r="SHV354" s="221"/>
      <c r="SHW354" s="221"/>
      <c r="SHX354" s="221"/>
      <c r="SHY354" s="221"/>
      <c r="SHZ354" s="221"/>
      <c r="SIA354" s="221"/>
      <c r="SIB354" s="221"/>
      <c r="SIC354" s="221"/>
      <c r="SID354" s="221"/>
      <c r="SIE354" s="221"/>
      <c r="SIF354" s="221"/>
      <c r="SIG354" s="221"/>
      <c r="SIH354" s="221"/>
      <c r="SII354" s="221"/>
      <c r="SIJ354" s="221"/>
      <c r="SIK354" s="221"/>
      <c r="SIL354" s="221"/>
      <c r="SIM354" s="221"/>
      <c r="SIN354" s="221"/>
      <c r="SIO354" s="221"/>
      <c r="SIP354" s="221"/>
      <c r="SIQ354" s="221"/>
      <c r="SIR354" s="221"/>
      <c r="SIS354" s="221"/>
      <c r="SIT354" s="221"/>
      <c r="SIU354" s="221"/>
      <c r="SIV354" s="221"/>
      <c r="SIW354" s="221"/>
      <c r="SIX354" s="221"/>
      <c r="SIY354" s="221"/>
      <c r="SIZ354" s="221"/>
      <c r="SJA354" s="221"/>
      <c r="SJB354" s="221"/>
      <c r="SJC354" s="221"/>
      <c r="SJD354" s="221"/>
      <c r="SJE354" s="221"/>
      <c r="SJF354" s="221"/>
      <c r="SJG354" s="221"/>
      <c r="SJH354" s="221"/>
      <c r="SJI354" s="221"/>
      <c r="SJJ354" s="221"/>
      <c r="SJK354" s="221"/>
      <c r="SJL354" s="221"/>
      <c r="SJM354" s="221"/>
      <c r="SJN354" s="221"/>
      <c r="SJO354" s="221"/>
      <c r="SJP354" s="221"/>
      <c r="SJQ354" s="221"/>
      <c r="SJR354" s="221"/>
      <c r="SJS354" s="221"/>
      <c r="SJT354" s="221"/>
      <c r="SJU354" s="221"/>
      <c r="SJV354" s="221"/>
      <c r="SJW354" s="221"/>
      <c r="SJX354" s="221"/>
      <c r="SJY354" s="221"/>
      <c r="SJZ354" s="221"/>
      <c r="SKA354" s="221"/>
      <c r="SKB354" s="221"/>
      <c r="SKC354" s="221"/>
      <c r="SKD354" s="221"/>
      <c r="SKE354" s="221"/>
      <c r="SKF354" s="221"/>
      <c r="SKG354" s="221"/>
      <c r="SKH354" s="221"/>
      <c r="SKI354" s="221"/>
      <c r="SKJ354" s="221"/>
      <c r="SKK354" s="221"/>
      <c r="SKL354" s="221"/>
      <c r="SKM354" s="221"/>
      <c r="SKN354" s="221"/>
      <c r="SKO354" s="221"/>
      <c r="SKP354" s="221"/>
      <c r="SKQ354" s="221"/>
      <c r="SKR354" s="221"/>
      <c r="SKS354" s="221"/>
      <c r="SKT354" s="221"/>
      <c r="SKU354" s="221"/>
      <c r="SKV354" s="221"/>
      <c r="SKW354" s="221"/>
      <c r="SKX354" s="221"/>
      <c r="SKY354" s="221"/>
      <c r="SKZ354" s="221"/>
      <c r="SLA354" s="221"/>
      <c r="SLB354" s="221"/>
      <c r="SLC354" s="221"/>
      <c r="SLD354" s="221"/>
      <c r="SLE354" s="221"/>
      <c r="SLF354" s="221"/>
      <c r="SLG354" s="221"/>
      <c r="SLH354" s="221"/>
      <c r="SLI354" s="221"/>
      <c r="SLJ354" s="221"/>
      <c r="SLK354" s="221"/>
      <c r="SLL354" s="221"/>
      <c r="SLM354" s="221"/>
      <c r="SLN354" s="221"/>
      <c r="SLO354" s="221"/>
      <c r="SLP354" s="221"/>
      <c r="SLQ354" s="221"/>
      <c r="SLR354" s="221"/>
      <c r="SLS354" s="221"/>
      <c r="SLT354" s="221"/>
      <c r="SLU354" s="221"/>
      <c r="SLV354" s="221"/>
      <c r="SLW354" s="221"/>
      <c r="SLX354" s="221"/>
      <c r="SLY354" s="221"/>
      <c r="SLZ354" s="221"/>
      <c r="SMA354" s="221"/>
      <c r="SMB354" s="221"/>
      <c r="SMC354" s="221"/>
      <c r="SMD354" s="221"/>
      <c r="SME354" s="221"/>
      <c r="SMF354" s="221"/>
      <c r="SMG354" s="221"/>
      <c r="SMH354" s="221"/>
      <c r="SMI354" s="221"/>
      <c r="SMJ354" s="221"/>
      <c r="SMK354" s="221"/>
      <c r="SML354" s="221"/>
      <c r="SMM354" s="221"/>
      <c r="SMN354" s="221"/>
      <c r="SMO354" s="221"/>
      <c r="SMP354" s="221"/>
      <c r="SMQ354" s="221"/>
      <c r="SMR354" s="221"/>
      <c r="SMS354" s="221"/>
      <c r="SMT354" s="221"/>
      <c r="SMU354" s="221"/>
      <c r="SMV354" s="221"/>
      <c r="SMW354" s="221"/>
      <c r="SMX354" s="221"/>
      <c r="SMY354" s="221"/>
      <c r="SMZ354" s="221"/>
      <c r="SNA354" s="221"/>
      <c r="SNB354" s="221"/>
      <c r="SNC354" s="221"/>
      <c r="SND354" s="221"/>
      <c r="SNE354" s="221"/>
      <c r="SNF354" s="221"/>
      <c r="SNG354" s="221"/>
      <c r="SNH354" s="221"/>
      <c r="SNI354" s="221"/>
      <c r="SNJ354" s="221"/>
      <c r="SNK354" s="221"/>
      <c r="SNL354" s="221"/>
      <c r="SNM354" s="221"/>
      <c r="SNN354" s="221"/>
      <c r="SNO354" s="221"/>
      <c r="SNP354" s="221"/>
      <c r="SNQ354" s="221"/>
      <c r="SNR354" s="221"/>
      <c r="SNS354" s="221"/>
      <c r="SNT354" s="221"/>
      <c r="SNU354" s="221"/>
      <c r="SNV354" s="221"/>
      <c r="SNW354" s="221"/>
      <c r="SNX354" s="221"/>
      <c r="SNY354" s="221"/>
      <c r="SNZ354" s="221"/>
      <c r="SOA354" s="221"/>
      <c r="SOB354" s="221"/>
      <c r="SOC354" s="221"/>
      <c r="SOD354" s="221"/>
      <c r="SOE354" s="221"/>
      <c r="SOF354" s="221"/>
      <c r="SOG354" s="221"/>
      <c r="SOH354" s="221"/>
      <c r="SOI354" s="221"/>
      <c r="SOJ354" s="221"/>
      <c r="SOK354" s="221"/>
      <c r="SOL354" s="221"/>
      <c r="SOM354" s="221"/>
      <c r="SON354" s="221"/>
      <c r="SOO354" s="221"/>
      <c r="SOP354" s="221"/>
      <c r="SOQ354" s="221"/>
      <c r="SOR354" s="221"/>
      <c r="SOS354" s="221"/>
      <c r="SOT354" s="221"/>
      <c r="SOU354" s="221"/>
      <c r="SOV354" s="221"/>
      <c r="SOW354" s="221"/>
      <c r="SOX354" s="221"/>
      <c r="SOY354" s="221"/>
      <c r="SOZ354" s="221"/>
      <c r="SPA354" s="221"/>
      <c r="SPB354" s="221"/>
      <c r="SPC354" s="221"/>
      <c r="SPD354" s="221"/>
      <c r="SPE354" s="221"/>
      <c r="SPF354" s="221"/>
      <c r="SPG354" s="221"/>
      <c r="SPH354" s="221"/>
      <c r="SPI354" s="221"/>
      <c r="SPJ354" s="221"/>
      <c r="SPK354" s="221"/>
      <c r="SPL354" s="221"/>
      <c r="SPM354" s="221"/>
      <c r="SPN354" s="221"/>
      <c r="SPO354" s="221"/>
      <c r="SPP354" s="221"/>
      <c r="SPQ354" s="221"/>
      <c r="SPR354" s="221"/>
      <c r="SPS354" s="221"/>
      <c r="SPT354" s="221"/>
      <c r="SPU354" s="221"/>
      <c r="SPV354" s="221"/>
      <c r="SPW354" s="221"/>
      <c r="SPX354" s="221"/>
      <c r="SPY354" s="221"/>
      <c r="SPZ354" s="221"/>
      <c r="SQA354" s="221"/>
      <c r="SQB354" s="221"/>
      <c r="SQC354" s="221"/>
      <c r="SQD354" s="221"/>
      <c r="SQE354" s="221"/>
      <c r="SQF354" s="221"/>
      <c r="SQG354" s="221"/>
      <c r="SQH354" s="221"/>
      <c r="SQI354" s="221"/>
      <c r="SQJ354" s="221"/>
      <c r="SQK354" s="221"/>
      <c r="SQL354" s="221"/>
      <c r="SQM354" s="221"/>
      <c r="SQN354" s="221"/>
      <c r="SQO354" s="221"/>
      <c r="SQP354" s="221"/>
      <c r="SQQ354" s="221"/>
      <c r="SQR354" s="221"/>
      <c r="SQS354" s="221"/>
      <c r="SQT354" s="221"/>
      <c r="SQU354" s="221"/>
      <c r="SQV354" s="221"/>
      <c r="SQW354" s="221"/>
      <c r="SQX354" s="221"/>
      <c r="SQY354" s="221"/>
      <c r="SQZ354" s="221"/>
      <c r="SRA354" s="221"/>
      <c r="SRB354" s="221"/>
      <c r="SRC354" s="221"/>
      <c r="SRD354" s="221"/>
      <c r="SRE354" s="221"/>
      <c r="SRF354" s="221"/>
      <c r="SRG354" s="221"/>
      <c r="SRH354" s="221"/>
      <c r="SRI354" s="221"/>
      <c r="SRJ354" s="221"/>
      <c r="SRK354" s="221"/>
      <c r="SRL354" s="221"/>
      <c r="SRM354" s="221"/>
      <c r="SRN354" s="221"/>
      <c r="SRO354" s="221"/>
      <c r="SRP354" s="221"/>
      <c r="SRQ354" s="221"/>
      <c r="SRR354" s="221"/>
      <c r="SRS354" s="221"/>
      <c r="SRT354" s="221"/>
      <c r="SRU354" s="221"/>
      <c r="SRV354" s="221"/>
      <c r="SRW354" s="221"/>
      <c r="SRX354" s="221"/>
      <c r="SRY354" s="221"/>
      <c r="SRZ354" s="221"/>
      <c r="SSA354" s="221"/>
      <c r="SSB354" s="221"/>
      <c r="SSC354" s="221"/>
      <c r="SSD354" s="221"/>
      <c r="SSE354" s="221"/>
      <c r="SSF354" s="221"/>
      <c r="SSG354" s="221"/>
      <c r="SSH354" s="221"/>
      <c r="SSI354" s="221"/>
      <c r="SSJ354" s="221"/>
      <c r="SSK354" s="221"/>
      <c r="SSL354" s="221"/>
      <c r="SSM354" s="221"/>
      <c r="SSN354" s="221"/>
      <c r="SSO354" s="221"/>
      <c r="SSP354" s="221"/>
      <c r="SSQ354" s="221"/>
      <c r="SSR354" s="221"/>
      <c r="SSS354" s="221"/>
      <c r="SST354" s="221"/>
      <c r="SSU354" s="221"/>
      <c r="SSV354" s="221"/>
      <c r="SSW354" s="221"/>
      <c r="SSX354" s="221"/>
      <c r="SSY354" s="221"/>
      <c r="SSZ354" s="221"/>
      <c r="STA354" s="221"/>
      <c r="STB354" s="221"/>
      <c r="STC354" s="221"/>
      <c r="STD354" s="221"/>
      <c r="STE354" s="221"/>
      <c r="STF354" s="221"/>
      <c r="STG354" s="221"/>
      <c r="STH354" s="221"/>
      <c r="STI354" s="221"/>
      <c r="STJ354" s="221"/>
      <c r="STK354" s="221"/>
      <c r="STL354" s="221"/>
      <c r="STM354" s="221"/>
      <c r="STN354" s="221"/>
      <c r="STO354" s="221"/>
      <c r="STP354" s="221"/>
      <c r="STQ354" s="221"/>
      <c r="STR354" s="221"/>
      <c r="STS354" s="221"/>
      <c r="STT354" s="221"/>
      <c r="STU354" s="221"/>
      <c r="STV354" s="221"/>
      <c r="STW354" s="221"/>
      <c r="STX354" s="221"/>
      <c r="STY354" s="221"/>
      <c r="STZ354" s="221"/>
      <c r="SUA354" s="221"/>
      <c r="SUB354" s="221"/>
      <c r="SUC354" s="221"/>
      <c r="SUD354" s="221"/>
      <c r="SUE354" s="221"/>
      <c r="SUF354" s="221"/>
      <c r="SUG354" s="221"/>
      <c r="SUH354" s="221"/>
      <c r="SUI354" s="221"/>
      <c r="SUJ354" s="221"/>
      <c r="SUK354" s="221"/>
      <c r="SUL354" s="221"/>
      <c r="SUM354" s="221"/>
      <c r="SUN354" s="221"/>
      <c r="SUO354" s="221"/>
      <c r="SUP354" s="221"/>
      <c r="SUQ354" s="221"/>
      <c r="SUR354" s="221"/>
      <c r="SUS354" s="221"/>
      <c r="SUT354" s="221"/>
      <c r="SUU354" s="221"/>
      <c r="SUV354" s="221"/>
      <c r="SUW354" s="221"/>
      <c r="SUX354" s="221"/>
      <c r="SUY354" s="221"/>
      <c r="SUZ354" s="221"/>
      <c r="SVA354" s="221"/>
      <c r="SVB354" s="221"/>
      <c r="SVC354" s="221"/>
      <c r="SVD354" s="221"/>
      <c r="SVE354" s="221"/>
      <c r="SVF354" s="221"/>
      <c r="SVG354" s="221"/>
      <c r="SVH354" s="221"/>
      <c r="SVI354" s="221"/>
      <c r="SVJ354" s="221"/>
      <c r="SVK354" s="221"/>
      <c r="SVL354" s="221"/>
      <c r="SVM354" s="221"/>
      <c r="SVN354" s="221"/>
      <c r="SVO354" s="221"/>
      <c r="SVP354" s="221"/>
      <c r="SVQ354" s="221"/>
      <c r="SVR354" s="221"/>
      <c r="SVS354" s="221"/>
      <c r="SVT354" s="221"/>
      <c r="SVU354" s="221"/>
      <c r="SVV354" s="221"/>
      <c r="SVW354" s="221"/>
      <c r="SVX354" s="221"/>
      <c r="SVY354" s="221"/>
      <c r="SVZ354" s="221"/>
      <c r="SWA354" s="221"/>
      <c r="SWB354" s="221"/>
      <c r="SWC354" s="221"/>
      <c r="SWD354" s="221"/>
      <c r="SWE354" s="221"/>
      <c r="SWF354" s="221"/>
      <c r="SWG354" s="221"/>
      <c r="SWH354" s="221"/>
      <c r="SWI354" s="221"/>
      <c r="SWJ354" s="221"/>
      <c r="SWK354" s="221"/>
      <c r="SWL354" s="221"/>
      <c r="SWM354" s="221"/>
      <c r="SWN354" s="221"/>
      <c r="SWO354" s="221"/>
      <c r="SWP354" s="221"/>
      <c r="SWQ354" s="221"/>
      <c r="SWR354" s="221"/>
      <c r="SWS354" s="221"/>
      <c r="SWT354" s="221"/>
      <c r="SWU354" s="221"/>
      <c r="SWV354" s="221"/>
      <c r="SWW354" s="221"/>
      <c r="SWX354" s="221"/>
      <c r="SWY354" s="221"/>
      <c r="SWZ354" s="221"/>
      <c r="SXA354" s="221"/>
      <c r="SXB354" s="221"/>
      <c r="SXC354" s="221"/>
      <c r="SXD354" s="221"/>
      <c r="SXE354" s="221"/>
      <c r="SXF354" s="221"/>
      <c r="SXG354" s="221"/>
      <c r="SXH354" s="221"/>
      <c r="SXI354" s="221"/>
      <c r="SXJ354" s="221"/>
      <c r="SXK354" s="221"/>
      <c r="SXL354" s="221"/>
      <c r="SXM354" s="221"/>
      <c r="SXN354" s="221"/>
      <c r="SXO354" s="221"/>
      <c r="SXP354" s="221"/>
      <c r="SXQ354" s="221"/>
      <c r="SXR354" s="221"/>
      <c r="SXS354" s="221"/>
      <c r="SXT354" s="221"/>
      <c r="SXU354" s="221"/>
      <c r="SXV354" s="221"/>
      <c r="SXW354" s="221"/>
      <c r="SXX354" s="221"/>
      <c r="SXY354" s="221"/>
      <c r="SXZ354" s="221"/>
      <c r="SYA354" s="221"/>
      <c r="SYB354" s="221"/>
      <c r="SYC354" s="221"/>
      <c r="SYD354" s="221"/>
      <c r="SYE354" s="221"/>
      <c r="SYF354" s="221"/>
      <c r="SYG354" s="221"/>
      <c r="SYH354" s="221"/>
      <c r="SYI354" s="221"/>
      <c r="SYJ354" s="221"/>
      <c r="SYK354" s="221"/>
      <c r="SYL354" s="221"/>
      <c r="SYM354" s="221"/>
      <c r="SYN354" s="221"/>
      <c r="SYO354" s="221"/>
      <c r="SYP354" s="221"/>
      <c r="SYQ354" s="221"/>
      <c r="SYR354" s="221"/>
      <c r="SYS354" s="221"/>
      <c r="SYT354" s="221"/>
      <c r="SYU354" s="221"/>
      <c r="SYV354" s="221"/>
      <c r="SYW354" s="221"/>
      <c r="SYX354" s="221"/>
      <c r="SYY354" s="221"/>
      <c r="SYZ354" s="221"/>
      <c r="SZA354" s="221"/>
      <c r="SZB354" s="221"/>
      <c r="SZC354" s="221"/>
      <c r="SZD354" s="221"/>
      <c r="SZE354" s="221"/>
      <c r="SZF354" s="221"/>
      <c r="SZG354" s="221"/>
      <c r="SZH354" s="221"/>
      <c r="SZI354" s="221"/>
      <c r="SZJ354" s="221"/>
      <c r="SZK354" s="221"/>
      <c r="SZL354" s="221"/>
      <c r="SZM354" s="221"/>
      <c r="SZN354" s="221"/>
      <c r="SZO354" s="221"/>
      <c r="SZP354" s="221"/>
      <c r="SZQ354" s="221"/>
      <c r="SZR354" s="221"/>
      <c r="SZS354" s="221"/>
      <c r="SZT354" s="221"/>
      <c r="SZU354" s="221"/>
      <c r="SZV354" s="221"/>
      <c r="SZW354" s="221"/>
      <c r="SZX354" s="221"/>
      <c r="SZY354" s="221"/>
      <c r="SZZ354" s="221"/>
      <c r="TAA354" s="221"/>
      <c r="TAB354" s="221"/>
      <c r="TAC354" s="221"/>
      <c r="TAD354" s="221"/>
      <c r="TAE354" s="221"/>
      <c r="TAF354" s="221"/>
      <c r="TAG354" s="221"/>
      <c r="TAH354" s="221"/>
      <c r="TAI354" s="221"/>
      <c r="TAJ354" s="221"/>
      <c r="TAK354" s="221"/>
      <c r="TAL354" s="221"/>
      <c r="TAM354" s="221"/>
      <c r="TAN354" s="221"/>
      <c r="TAO354" s="221"/>
      <c r="TAP354" s="221"/>
      <c r="TAQ354" s="221"/>
      <c r="TAR354" s="221"/>
      <c r="TAS354" s="221"/>
      <c r="TAT354" s="221"/>
      <c r="TAU354" s="221"/>
      <c r="TAV354" s="221"/>
      <c r="TAW354" s="221"/>
      <c r="TAX354" s="221"/>
      <c r="TAY354" s="221"/>
      <c r="TAZ354" s="221"/>
      <c r="TBA354" s="221"/>
      <c r="TBB354" s="221"/>
      <c r="TBC354" s="221"/>
      <c r="TBD354" s="221"/>
      <c r="TBE354" s="221"/>
      <c r="TBF354" s="221"/>
      <c r="TBG354" s="221"/>
      <c r="TBH354" s="221"/>
      <c r="TBI354" s="221"/>
      <c r="TBJ354" s="221"/>
      <c r="TBK354" s="221"/>
      <c r="TBL354" s="221"/>
      <c r="TBM354" s="221"/>
      <c r="TBN354" s="221"/>
      <c r="TBO354" s="221"/>
      <c r="TBP354" s="221"/>
      <c r="TBQ354" s="221"/>
      <c r="TBR354" s="221"/>
      <c r="TBS354" s="221"/>
      <c r="TBT354" s="221"/>
      <c r="TBU354" s="221"/>
      <c r="TBV354" s="221"/>
      <c r="TBW354" s="221"/>
      <c r="TBX354" s="221"/>
      <c r="TBY354" s="221"/>
      <c r="TBZ354" s="221"/>
      <c r="TCA354" s="221"/>
      <c r="TCB354" s="221"/>
      <c r="TCC354" s="221"/>
      <c r="TCD354" s="221"/>
      <c r="TCE354" s="221"/>
      <c r="TCF354" s="221"/>
      <c r="TCG354" s="221"/>
      <c r="TCH354" s="221"/>
      <c r="TCI354" s="221"/>
      <c r="TCJ354" s="221"/>
      <c r="TCK354" s="221"/>
      <c r="TCL354" s="221"/>
      <c r="TCM354" s="221"/>
      <c r="TCN354" s="221"/>
      <c r="TCO354" s="221"/>
      <c r="TCP354" s="221"/>
      <c r="TCQ354" s="221"/>
      <c r="TCR354" s="221"/>
      <c r="TCS354" s="221"/>
      <c r="TCT354" s="221"/>
      <c r="TCU354" s="221"/>
      <c r="TCV354" s="221"/>
      <c r="TCW354" s="221"/>
      <c r="TCX354" s="221"/>
      <c r="TCY354" s="221"/>
      <c r="TCZ354" s="221"/>
      <c r="TDA354" s="221"/>
      <c r="TDB354" s="221"/>
      <c r="TDC354" s="221"/>
      <c r="TDD354" s="221"/>
      <c r="TDE354" s="221"/>
      <c r="TDF354" s="221"/>
      <c r="TDG354" s="221"/>
      <c r="TDH354" s="221"/>
      <c r="TDI354" s="221"/>
      <c r="TDJ354" s="221"/>
      <c r="TDK354" s="221"/>
      <c r="TDL354" s="221"/>
      <c r="TDM354" s="221"/>
      <c r="TDN354" s="221"/>
      <c r="TDO354" s="221"/>
      <c r="TDP354" s="221"/>
      <c r="TDQ354" s="221"/>
      <c r="TDR354" s="221"/>
      <c r="TDS354" s="221"/>
      <c r="TDT354" s="221"/>
      <c r="TDU354" s="221"/>
      <c r="TDV354" s="221"/>
      <c r="TDW354" s="221"/>
      <c r="TDX354" s="221"/>
      <c r="TDY354" s="221"/>
      <c r="TDZ354" s="221"/>
      <c r="TEA354" s="221"/>
      <c r="TEB354" s="221"/>
      <c r="TEC354" s="221"/>
      <c r="TED354" s="221"/>
      <c r="TEE354" s="221"/>
      <c r="TEF354" s="221"/>
      <c r="TEG354" s="221"/>
      <c r="TEH354" s="221"/>
      <c r="TEI354" s="221"/>
      <c r="TEJ354" s="221"/>
      <c r="TEK354" s="221"/>
      <c r="TEL354" s="221"/>
      <c r="TEM354" s="221"/>
      <c r="TEN354" s="221"/>
      <c r="TEO354" s="221"/>
      <c r="TEP354" s="221"/>
      <c r="TEQ354" s="221"/>
      <c r="TER354" s="221"/>
      <c r="TES354" s="221"/>
      <c r="TET354" s="221"/>
      <c r="TEU354" s="221"/>
      <c r="TEV354" s="221"/>
      <c r="TEW354" s="221"/>
      <c r="TEX354" s="221"/>
      <c r="TEY354" s="221"/>
      <c r="TEZ354" s="221"/>
      <c r="TFA354" s="221"/>
      <c r="TFB354" s="221"/>
      <c r="TFC354" s="221"/>
      <c r="TFD354" s="221"/>
      <c r="TFE354" s="221"/>
      <c r="TFF354" s="221"/>
      <c r="TFG354" s="221"/>
      <c r="TFH354" s="221"/>
      <c r="TFI354" s="221"/>
      <c r="TFJ354" s="221"/>
      <c r="TFK354" s="221"/>
      <c r="TFL354" s="221"/>
      <c r="TFM354" s="221"/>
      <c r="TFN354" s="221"/>
      <c r="TFO354" s="221"/>
      <c r="TFP354" s="221"/>
      <c r="TFQ354" s="221"/>
      <c r="TFR354" s="221"/>
      <c r="TFS354" s="221"/>
      <c r="TFT354" s="221"/>
      <c r="TFU354" s="221"/>
      <c r="TFV354" s="221"/>
      <c r="TFW354" s="221"/>
      <c r="TFX354" s="221"/>
      <c r="TFY354" s="221"/>
      <c r="TFZ354" s="221"/>
      <c r="TGA354" s="221"/>
      <c r="TGB354" s="221"/>
      <c r="TGC354" s="221"/>
      <c r="TGD354" s="221"/>
      <c r="TGE354" s="221"/>
      <c r="TGF354" s="221"/>
      <c r="TGG354" s="221"/>
      <c r="TGH354" s="221"/>
      <c r="TGI354" s="221"/>
      <c r="TGJ354" s="221"/>
      <c r="TGK354" s="221"/>
      <c r="TGL354" s="221"/>
      <c r="TGM354" s="221"/>
      <c r="TGN354" s="221"/>
      <c r="TGO354" s="221"/>
      <c r="TGP354" s="221"/>
      <c r="TGQ354" s="221"/>
      <c r="TGR354" s="221"/>
      <c r="TGS354" s="221"/>
      <c r="TGT354" s="221"/>
      <c r="TGU354" s="221"/>
      <c r="TGV354" s="221"/>
      <c r="TGW354" s="221"/>
      <c r="TGX354" s="221"/>
      <c r="TGY354" s="221"/>
      <c r="TGZ354" s="221"/>
      <c r="THA354" s="221"/>
      <c r="THB354" s="221"/>
      <c r="THC354" s="221"/>
      <c r="THD354" s="221"/>
      <c r="THE354" s="221"/>
      <c r="THF354" s="221"/>
      <c r="THG354" s="221"/>
      <c r="THH354" s="221"/>
      <c r="THI354" s="221"/>
      <c r="THJ354" s="221"/>
      <c r="THK354" s="221"/>
      <c r="THL354" s="221"/>
      <c r="THM354" s="221"/>
      <c r="THN354" s="221"/>
      <c r="THO354" s="221"/>
      <c r="THP354" s="221"/>
      <c r="THQ354" s="221"/>
      <c r="THR354" s="221"/>
      <c r="THS354" s="221"/>
      <c r="THT354" s="221"/>
      <c r="THU354" s="221"/>
      <c r="THV354" s="221"/>
      <c r="THW354" s="221"/>
      <c r="THX354" s="221"/>
      <c r="THY354" s="221"/>
      <c r="THZ354" s="221"/>
      <c r="TIA354" s="221"/>
      <c r="TIB354" s="221"/>
      <c r="TIC354" s="221"/>
      <c r="TID354" s="221"/>
      <c r="TIE354" s="221"/>
      <c r="TIF354" s="221"/>
      <c r="TIG354" s="221"/>
      <c r="TIH354" s="221"/>
      <c r="TII354" s="221"/>
      <c r="TIJ354" s="221"/>
      <c r="TIK354" s="221"/>
      <c r="TIL354" s="221"/>
      <c r="TIM354" s="221"/>
      <c r="TIN354" s="221"/>
      <c r="TIO354" s="221"/>
      <c r="TIP354" s="221"/>
      <c r="TIQ354" s="221"/>
      <c r="TIR354" s="221"/>
      <c r="TIS354" s="221"/>
      <c r="TIT354" s="221"/>
      <c r="TIU354" s="221"/>
      <c r="TIV354" s="221"/>
      <c r="TIW354" s="221"/>
      <c r="TIX354" s="221"/>
      <c r="TIY354" s="221"/>
      <c r="TIZ354" s="221"/>
      <c r="TJA354" s="221"/>
      <c r="TJB354" s="221"/>
      <c r="TJC354" s="221"/>
      <c r="TJD354" s="221"/>
      <c r="TJE354" s="221"/>
      <c r="TJF354" s="221"/>
      <c r="TJG354" s="221"/>
      <c r="TJH354" s="221"/>
      <c r="TJI354" s="221"/>
      <c r="TJJ354" s="221"/>
      <c r="TJK354" s="221"/>
      <c r="TJL354" s="221"/>
      <c r="TJM354" s="221"/>
      <c r="TJN354" s="221"/>
      <c r="TJO354" s="221"/>
      <c r="TJP354" s="221"/>
      <c r="TJQ354" s="221"/>
      <c r="TJR354" s="221"/>
      <c r="TJS354" s="221"/>
      <c r="TJT354" s="221"/>
      <c r="TJU354" s="221"/>
      <c r="TJV354" s="221"/>
      <c r="TJW354" s="221"/>
      <c r="TJX354" s="221"/>
      <c r="TJY354" s="221"/>
      <c r="TJZ354" s="221"/>
      <c r="TKA354" s="221"/>
      <c r="TKB354" s="221"/>
      <c r="TKC354" s="221"/>
      <c r="TKD354" s="221"/>
      <c r="TKE354" s="221"/>
      <c r="TKF354" s="221"/>
      <c r="TKG354" s="221"/>
      <c r="TKH354" s="221"/>
      <c r="TKI354" s="221"/>
      <c r="TKJ354" s="221"/>
      <c r="TKK354" s="221"/>
      <c r="TKL354" s="221"/>
      <c r="TKM354" s="221"/>
      <c r="TKN354" s="221"/>
      <c r="TKO354" s="221"/>
      <c r="TKP354" s="221"/>
      <c r="TKQ354" s="221"/>
      <c r="TKR354" s="221"/>
      <c r="TKS354" s="221"/>
      <c r="TKT354" s="221"/>
      <c r="TKU354" s="221"/>
      <c r="TKV354" s="221"/>
      <c r="TKW354" s="221"/>
      <c r="TKX354" s="221"/>
      <c r="TKY354" s="221"/>
      <c r="TKZ354" s="221"/>
      <c r="TLA354" s="221"/>
      <c r="TLB354" s="221"/>
      <c r="TLC354" s="221"/>
      <c r="TLD354" s="221"/>
      <c r="TLE354" s="221"/>
      <c r="TLF354" s="221"/>
      <c r="TLG354" s="221"/>
      <c r="TLH354" s="221"/>
      <c r="TLI354" s="221"/>
      <c r="TLJ354" s="221"/>
      <c r="TLK354" s="221"/>
      <c r="TLL354" s="221"/>
      <c r="TLM354" s="221"/>
      <c r="TLN354" s="221"/>
      <c r="TLO354" s="221"/>
      <c r="TLP354" s="221"/>
      <c r="TLQ354" s="221"/>
      <c r="TLR354" s="221"/>
      <c r="TLS354" s="221"/>
      <c r="TLT354" s="221"/>
      <c r="TLU354" s="221"/>
      <c r="TLV354" s="221"/>
      <c r="TLW354" s="221"/>
      <c r="TLX354" s="221"/>
      <c r="TLY354" s="221"/>
      <c r="TLZ354" s="221"/>
      <c r="TMA354" s="221"/>
      <c r="TMB354" s="221"/>
      <c r="TMC354" s="221"/>
      <c r="TMD354" s="221"/>
      <c r="TME354" s="221"/>
      <c r="TMF354" s="221"/>
      <c r="TMG354" s="221"/>
      <c r="TMH354" s="221"/>
      <c r="TMI354" s="221"/>
      <c r="TMJ354" s="221"/>
      <c r="TMK354" s="221"/>
      <c r="TML354" s="221"/>
      <c r="TMM354" s="221"/>
      <c r="TMN354" s="221"/>
      <c r="TMO354" s="221"/>
      <c r="TMP354" s="221"/>
      <c r="TMQ354" s="221"/>
      <c r="TMR354" s="221"/>
      <c r="TMS354" s="221"/>
      <c r="TMT354" s="221"/>
      <c r="TMU354" s="221"/>
      <c r="TMV354" s="221"/>
      <c r="TMW354" s="221"/>
      <c r="TMX354" s="221"/>
      <c r="TMY354" s="221"/>
      <c r="TMZ354" s="221"/>
      <c r="TNA354" s="221"/>
      <c r="TNB354" s="221"/>
      <c r="TNC354" s="221"/>
      <c r="TND354" s="221"/>
      <c r="TNE354" s="221"/>
      <c r="TNF354" s="221"/>
      <c r="TNG354" s="221"/>
      <c r="TNH354" s="221"/>
      <c r="TNI354" s="221"/>
      <c r="TNJ354" s="221"/>
      <c r="TNK354" s="221"/>
      <c r="TNL354" s="221"/>
      <c r="TNM354" s="221"/>
      <c r="TNN354" s="221"/>
      <c r="TNO354" s="221"/>
      <c r="TNP354" s="221"/>
      <c r="TNQ354" s="221"/>
      <c r="TNR354" s="221"/>
      <c r="TNS354" s="221"/>
      <c r="TNT354" s="221"/>
      <c r="TNU354" s="221"/>
      <c r="TNV354" s="221"/>
      <c r="TNW354" s="221"/>
      <c r="TNX354" s="221"/>
      <c r="TNY354" s="221"/>
      <c r="TNZ354" s="221"/>
      <c r="TOA354" s="221"/>
      <c r="TOB354" s="221"/>
      <c r="TOC354" s="221"/>
      <c r="TOD354" s="221"/>
      <c r="TOE354" s="221"/>
      <c r="TOF354" s="221"/>
      <c r="TOG354" s="221"/>
      <c r="TOH354" s="221"/>
      <c r="TOI354" s="221"/>
      <c r="TOJ354" s="221"/>
      <c r="TOK354" s="221"/>
      <c r="TOL354" s="221"/>
      <c r="TOM354" s="221"/>
      <c r="TON354" s="221"/>
      <c r="TOO354" s="221"/>
      <c r="TOP354" s="221"/>
      <c r="TOQ354" s="221"/>
      <c r="TOR354" s="221"/>
      <c r="TOS354" s="221"/>
      <c r="TOT354" s="221"/>
      <c r="TOU354" s="221"/>
      <c r="TOV354" s="221"/>
      <c r="TOW354" s="221"/>
      <c r="TOX354" s="221"/>
      <c r="TOY354" s="221"/>
      <c r="TOZ354" s="221"/>
      <c r="TPA354" s="221"/>
      <c r="TPB354" s="221"/>
      <c r="TPC354" s="221"/>
      <c r="TPD354" s="221"/>
      <c r="TPE354" s="221"/>
      <c r="TPF354" s="221"/>
      <c r="TPG354" s="221"/>
      <c r="TPH354" s="221"/>
      <c r="TPI354" s="221"/>
      <c r="TPJ354" s="221"/>
      <c r="TPK354" s="221"/>
      <c r="TPL354" s="221"/>
      <c r="TPM354" s="221"/>
      <c r="TPN354" s="221"/>
      <c r="TPO354" s="221"/>
      <c r="TPP354" s="221"/>
      <c r="TPQ354" s="221"/>
      <c r="TPR354" s="221"/>
      <c r="TPS354" s="221"/>
      <c r="TPT354" s="221"/>
      <c r="TPU354" s="221"/>
      <c r="TPV354" s="221"/>
      <c r="TPW354" s="221"/>
      <c r="TPX354" s="221"/>
      <c r="TPY354" s="221"/>
      <c r="TPZ354" s="221"/>
      <c r="TQA354" s="221"/>
      <c r="TQB354" s="221"/>
      <c r="TQC354" s="221"/>
      <c r="TQD354" s="221"/>
      <c r="TQE354" s="221"/>
      <c r="TQF354" s="221"/>
      <c r="TQG354" s="221"/>
      <c r="TQH354" s="221"/>
      <c r="TQI354" s="221"/>
      <c r="TQJ354" s="221"/>
      <c r="TQK354" s="221"/>
      <c r="TQL354" s="221"/>
      <c r="TQM354" s="221"/>
      <c r="TQN354" s="221"/>
      <c r="TQO354" s="221"/>
      <c r="TQP354" s="221"/>
      <c r="TQQ354" s="221"/>
      <c r="TQR354" s="221"/>
      <c r="TQS354" s="221"/>
      <c r="TQT354" s="221"/>
      <c r="TQU354" s="221"/>
      <c r="TQV354" s="221"/>
      <c r="TQW354" s="221"/>
      <c r="TQX354" s="221"/>
      <c r="TQY354" s="221"/>
      <c r="TQZ354" s="221"/>
      <c r="TRA354" s="221"/>
      <c r="TRB354" s="221"/>
      <c r="TRC354" s="221"/>
      <c r="TRD354" s="221"/>
      <c r="TRE354" s="221"/>
      <c r="TRF354" s="221"/>
      <c r="TRG354" s="221"/>
      <c r="TRH354" s="221"/>
      <c r="TRI354" s="221"/>
      <c r="TRJ354" s="221"/>
      <c r="TRK354" s="221"/>
      <c r="TRL354" s="221"/>
      <c r="TRM354" s="221"/>
      <c r="TRN354" s="221"/>
      <c r="TRO354" s="221"/>
      <c r="TRP354" s="221"/>
      <c r="TRQ354" s="221"/>
      <c r="TRR354" s="221"/>
      <c r="TRS354" s="221"/>
      <c r="TRT354" s="221"/>
      <c r="TRU354" s="221"/>
      <c r="TRV354" s="221"/>
      <c r="TRW354" s="221"/>
      <c r="TRX354" s="221"/>
      <c r="TRY354" s="221"/>
      <c r="TRZ354" s="221"/>
      <c r="TSA354" s="221"/>
      <c r="TSB354" s="221"/>
      <c r="TSC354" s="221"/>
      <c r="TSD354" s="221"/>
      <c r="TSE354" s="221"/>
      <c r="TSF354" s="221"/>
      <c r="TSG354" s="221"/>
      <c r="TSH354" s="221"/>
      <c r="TSI354" s="221"/>
      <c r="TSJ354" s="221"/>
      <c r="TSK354" s="221"/>
      <c r="TSL354" s="221"/>
      <c r="TSM354" s="221"/>
      <c r="TSN354" s="221"/>
      <c r="TSO354" s="221"/>
      <c r="TSP354" s="221"/>
      <c r="TSQ354" s="221"/>
      <c r="TSR354" s="221"/>
      <c r="TSS354" s="221"/>
      <c r="TST354" s="221"/>
      <c r="TSU354" s="221"/>
      <c r="TSV354" s="221"/>
      <c r="TSW354" s="221"/>
      <c r="TSX354" s="221"/>
      <c r="TSY354" s="221"/>
      <c r="TSZ354" s="221"/>
      <c r="TTA354" s="221"/>
      <c r="TTB354" s="221"/>
      <c r="TTC354" s="221"/>
      <c r="TTD354" s="221"/>
      <c r="TTE354" s="221"/>
      <c r="TTF354" s="221"/>
      <c r="TTG354" s="221"/>
      <c r="TTH354" s="221"/>
      <c r="TTI354" s="221"/>
      <c r="TTJ354" s="221"/>
      <c r="TTK354" s="221"/>
      <c r="TTL354" s="221"/>
      <c r="TTM354" s="221"/>
      <c r="TTN354" s="221"/>
      <c r="TTO354" s="221"/>
      <c r="TTP354" s="221"/>
      <c r="TTQ354" s="221"/>
      <c r="TTR354" s="221"/>
      <c r="TTS354" s="221"/>
      <c r="TTT354" s="221"/>
      <c r="TTU354" s="221"/>
      <c r="TTV354" s="221"/>
      <c r="TTW354" s="221"/>
      <c r="TTX354" s="221"/>
      <c r="TTY354" s="221"/>
      <c r="TTZ354" s="221"/>
      <c r="TUA354" s="221"/>
      <c r="TUB354" s="221"/>
      <c r="TUC354" s="221"/>
      <c r="TUD354" s="221"/>
      <c r="TUE354" s="221"/>
      <c r="TUF354" s="221"/>
      <c r="TUG354" s="221"/>
      <c r="TUH354" s="221"/>
      <c r="TUI354" s="221"/>
      <c r="TUJ354" s="221"/>
      <c r="TUK354" s="221"/>
      <c r="TUL354" s="221"/>
      <c r="TUM354" s="221"/>
      <c r="TUN354" s="221"/>
      <c r="TUO354" s="221"/>
      <c r="TUP354" s="221"/>
      <c r="TUQ354" s="221"/>
      <c r="TUR354" s="221"/>
      <c r="TUS354" s="221"/>
      <c r="TUT354" s="221"/>
      <c r="TUU354" s="221"/>
      <c r="TUV354" s="221"/>
      <c r="TUW354" s="221"/>
      <c r="TUX354" s="221"/>
      <c r="TUY354" s="221"/>
      <c r="TUZ354" s="221"/>
      <c r="TVA354" s="221"/>
      <c r="TVB354" s="221"/>
      <c r="TVC354" s="221"/>
      <c r="TVD354" s="221"/>
      <c r="TVE354" s="221"/>
      <c r="TVF354" s="221"/>
      <c r="TVG354" s="221"/>
      <c r="TVH354" s="221"/>
      <c r="TVI354" s="221"/>
      <c r="TVJ354" s="221"/>
      <c r="TVK354" s="221"/>
      <c r="TVL354" s="221"/>
      <c r="TVM354" s="221"/>
      <c r="TVN354" s="221"/>
      <c r="TVO354" s="221"/>
      <c r="TVP354" s="221"/>
      <c r="TVQ354" s="221"/>
      <c r="TVR354" s="221"/>
      <c r="TVS354" s="221"/>
      <c r="TVT354" s="221"/>
      <c r="TVU354" s="221"/>
      <c r="TVV354" s="221"/>
      <c r="TVW354" s="221"/>
      <c r="TVX354" s="221"/>
      <c r="TVY354" s="221"/>
      <c r="TVZ354" s="221"/>
      <c r="TWA354" s="221"/>
      <c r="TWB354" s="221"/>
      <c r="TWC354" s="221"/>
      <c r="TWD354" s="221"/>
      <c r="TWE354" s="221"/>
      <c r="TWF354" s="221"/>
      <c r="TWG354" s="221"/>
      <c r="TWH354" s="221"/>
      <c r="TWI354" s="221"/>
      <c r="TWJ354" s="221"/>
      <c r="TWK354" s="221"/>
      <c r="TWL354" s="221"/>
      <c r="TWM354" s="221"/>
      <c r="TWN354" s="221"/>
      <c r="TWO354" s="221"/>
      <c r="TWP354" s="221"/>
      <c r="TWQ354" s="221"/>
      <c r="TWR354" s="221"/>
      <c r="TWS354" s="221"/>
      <c r="TWT354" s="221"/>
      <c r="TWU354" s="221"/>
      <c r="TWV354" s="221"/>
      <c r="TWW354" s="221"/>
      <c r="TWX354" s="221"/>
      <c r="TWY354" s="221"/>
      <c r="TWZ354" s="221"/>
      <c r="TXA354" s="221"/>
      <c r="TXB354" s="221"/>
      <c r="TXC354" s="221"/>
      <c r="TXD354" s="221"/>
      <c r="TXE354" s="221"/>
      <c r="TXF354" s="221"/>
      <c r="TXG354" s="221"/>
      <c r="TXH354" s="221"/>
      <c r="TXI354" s="221"/>
      <c r="TXJ354" s="221"/>
      <c r="TXK354" s="221"/>
      <c r="TXL354" s="221"/>
      <c r="TXM354" s="221"/>
      <c r="TXN354" s="221"/>
      <c r="TXO354" s="221"/>
      <c r="TXP354" s="221"/>
      <c r="TXQ354" s="221"/>
      <c r="TXR354" s="221"/>
      <c r="TXS354" s="221"/>
      <c r="TXT354" s="221"/>
      <c r="TXU354" s="221"/>
      <c r="TXV354" s="221"/>
      <c r="TXW354" s="221"/>
      <c r="TXX354" s="221"/>
      <c r="TXY354" s="221"/>
      <c r="TXZ354" s="221"/>
      <c r="TYA354" s="221"/>
      <c r="TYB354" s="221"/>
      <c r="TYC354" s="221"/>
      <c r="TYD354" s="221"/>
      <c r="TYE354" s="221"/>
      <c r="TYF354" s="221"/>
      <c r="TYG354" s="221"/>
      <c r="TYH354" s="221"/>
      <c r="TYI354" s="221"/>
      <c r="TYJ354" s="221"/>
      <c r="TYK354" s="221"/>
      <c r="TYL354" s="221"/>
      <c r="TYM354" s="221"/>
      <c r="TYN354" s="221"/>
      <c r="TYO354" s="221"/>
      <c r="TYP354" s="221"/>
      <c r="TYQ354" s="221"/>
      <c r="TYR354" s="221"/>
      <c r="TYS354" s="221"/>
      <c r="TYT354" s="221"/>
      <c r="TYU354" s="221"/>
      <c r="TYV354" s="221"/>
      <c r="TYW354" s="221"/>
      <c r="TYX354" s="221"/>
      <c r="TYY354" s="221"/>
      <c r="TYZ354" s="221"/>
      <c r="TZA354" s="221"/>
      <c r="TZB354" s="221"/>
      <c r="TZC354" s="221"/>
      <c r="TZD354" s="221"/>
      <c r="TZE354" s="221"/>
      <c r="TZF354" s="221"/>
      <c r="TZG354" s="221"/>
      <c r="TZH354" s="221"/>
      <c r="TZI354" s="221"/>
      <c r="TZJ354" s="221"/>
      <c r="TZK354" s="221"/>
      <c r="TZL354" s="221"/>
      <c r="TZM354" s="221"/>
      <c r="TZN354" s="221"/>
      <c r="TZO354" s="221"/>
      <c r="TZP354" s="221"/>
      <c r="TZQ354" s="221"/>
      <c r="TZR354" s="221"/>
      <c r="TZS354" s="221"/>
      <c r="TZT354" s="221"/>
      <c r="TZU354" s="221"/>
      <c r="TZV354" s="221"/>
      <c r="TZW354" s="221"/>
      <c r="TZX354" s="221"/>
      <c r="TZY354" s="221"/>
      <c r="TZZ354" s="221"/>
      <c r="UAA354" s="221"/>
      <c r="UAB354" s="221"/>
      <c r="UAC354" s="221"/>
      <c r="UAD354" s="221"/>
      <c r="UAE354" s="221"/>
      <c r="UAF354" s="221"/>
      <c r="UAG354" s="221"/>
      <c r="UAH354" s="221"/>
      <c r="UAI354" s="221"/>
      <c r="UAJ354" s="221"/>
      <c r="UAK354" s="221"/>
      <c r="UAL354" s="221"/>
      <c r="UAM354" s="221"/>
      <c r="UAN354" s="221"/>
      <c r="UAO354" s="221"/>
      <c r="UAP354" s="221"/>
      <c r="UAQ354" s="221"/>
      <c r="UAR354" s="221"/>
      <c r="UAS354" s="221"/>
      <c r="UAT354" s="221"/>
      <c r="UAU354" s="221"/>
      <c r="UAV354" s="221"/>
      <c r="UAW354" s="221"/>
      <c r="UAX354" s="221"/>
      <c r="UAY354" s="221"/>
      <c r="UAZ354" s="221"/>
      <c r="UBA354" s="221"/>
      <c r="UBB354" s="221"/>
      <c r="UBC354" s="221"/>
      <c r="UBD354" s="221"/>
      <c r="UBE354" s="221"/>
      <c r="UBF354" s="221"/>
      <c r="UBG354" s="221"/>
      <c r="UBH354" s="221"/>
      <c r="UBI354" s="221"/>
      <c r="UBJ354" s="221"/>
      <c r="UBK354" s="221"/>
      <c r="UBL354" s="221"/>
      <c r="UBM354" s="221"/>
      <c r="UBN354" s="221"/>
      <c r="UBO354" s="221"/>
      <c r="UBP354" s="221"/>
      <c r="UBQ354" s="221"/>
      <c r="UBR354" s="221"/>
      <c r="UBS354" s="221"/>
      <c r="UBT354" s="221"/>
      <c r="UBU354" s="221"/>
      <c r="UBV354" s="221"/>
      <c r="UBW354" s="221"/>
      <c r="UBX354" s="221"/>
      <c r="UBY354" s="221"/>
      <c r="UBZ354" s="221"/>
      <c r="UCA354" s="221"/>
      <c r="UCB354" s="221"/>
      <c r="UCC354" s="221"/>
      <c r="UCD354" s="221"/>
      <c r="UCE354" s="221"/>
      <c r="UCF354" s="221"/>
      <c r="UCG354" s="221"/>
      <c r="UCH354" s="221"/>
      <c r="UCI354" s="221"/>
      <c r="UCJ354" s="221"/>
      <c r="UCK354" s="221"/>
      <c r="UCL354" s="221"/>
      <c r="UCM354" s="221"/>
      <c r="UCN354" s="221"/>
      <c r="UCO354" s="221"/>
      <c r="UCP354" s="221"/>
      <c r="UCQ354" s="221"/>
      <c r="UCR354" s="221"/>
      <c r="UCS354" s="221"/>
      <c r="UCT354" s="221"/>
      <c r="UCU354" s="221"/>
      <c r="UCV354" s="221"/>
      <c r="UCW354" s="221"/>
      <c r="UCX354" s="221"/>
      <c r="UCY354" s="221"/>
      <c r="UCZ354" s="221"/>
      <c r="UDA354" s="221"/>
      <c r="UDB354" s="221"/>
      <c r="UDC354" s="221"/>
      <c r="UDD354" s="221"/>
      <c r="UDE354" s="221"/>
      <c r="UDF354" s="221"/>
      <c r="UDG354" s="221"/>
      <c r="UDH354" s="221"/>
      <c r="UDI354" s="221"/>
      <c r="UDJ354" s="221"/>
      <c r="UDK354" s="221"/>
      <c r="UDL354" s="221"/>
      <c r="UDM354" s="221"/>
      <c r="UDN354" s="221"/>
      <c r="UDO354" s="221"/>
      <c r="UDP354" s="221"/>
      <c r="UDQ354" s="221"/>
      <c r="UDR354" s="221"/>
      <c r="UDS354" s="221"/>
      <c r="UDT354" s="221"/>
      <c r="UDU354" s="221"/>
      <c r="UDV354" s="221"/>
      <c r="UDW354" s="221"/>
      <c r="UDX354" s="221"/>
      <c r="UDY354" s="221"/>
      <c r="UDZ354" s="221"/>
      <c r="UEA354" s="221"/>
      <c r="UEB354" s="221"/>
      <c r="UEC354" s="221"/>
      <c r="UED354" s="221"/>
      <c r="UEE354" s="221"/>
      <c r="UEF354" s="221"/>
      <c r="UEG354" s="221"/>
      <c r="UEH354" s="221"/>
      <c r="UEI354" s="221"/>
      <c r="UEJ354" s="221"/>
      <c r="UEK354" s="221"/>
      <c r="UEL354" s="221"/>
      <c r="UEM354" s="221"/>
      <c r="UEN354" s="221"/>
      <c r="UEO354" s="221"/>
      <c r="UEP354" s="221"/>
      <c r="UEQ354" s="221"/>
      <c r="UER354" s="221"/>
      <c r="UES354" s="221"/>
      <c r="UET354" s="221"/>
      <c r="UEU354" s="221"/>
      <c r="UEV354" s="221"/>
      <c r="UEW354" s="221"/>
      <c r="UEX354" s="221"/>
      <c r="UEY354" s="221"/>
      <c r="UEZ354" s="221"/>
      <c r="UFA354" s="221"/>
      <c r="UFB354" s="221"/>
      <c r="UFC354" s="221"/>
      <c r="UFD354" s="221"/>
      <c r="UFE354" s="221"/>
      <c r="UFF354" s="221"/>
      <c r="UFG354" s="221"/>
      <c r="UFH354" s="221"/>
      <c r="UFI354" s="221"/>
      <c r="UFJ354" s="221"/>
      <c r="UFK354" s="221"/>
      <c r="UFL354" s="221"/>
      <c r="UFM354" s="221"/>
      <c r="UFN354" s="221"/>
      <c r="UFO354" s="221"/>
      <c r="UFP354" s="221"/>
      <c r="UFQ354" s="221"/>
      <c r="UFR354" s="221"/>
      <c r="UFS354" s="221"/>
      <c r="UFT354" s="221"/>
      <c r="UFU354" s="221"/>
      <c r="UFV354" s="221"/>
      <c r="UFW354" s="221"/>
      <c r="UFX354" s="221"/>
      <c r="UFY354" s="221"/>
      <c r="UFZ354" s="221"/>
      <c r="UGA354" s="221"/>
      <c r="UGB354" s="221"/>
      <c r="UGC354" s="221"/>
      <c r="UGD354" s="221"/>
      <c r="UGE354" s="221"/>
      <c r="UGF354" s="221"/>
      <c r="UGG354" s="221"/>
      <c r="UGH354" s="221"/>
      <c r="UGI354" s="221"/>
      <c r="UGJ354" s="221"/>
      <c r="UGK354" s="221"/>
      <c r="UGL354" s="221"/>
      <c r="UGM354" s="221"/>
      <c r="UGN354" s="221"/>
      <c r="UGO354" s="221"/>
      <c r="UGP354" s="221"/>
      <c r="UGQ354" s="221"/>
      <c r="UGR354" s="221"/>
      <c r="UGS354" s="221"/>
      <c r="UGT354" s="221"/>
      <c r="UGU354" s="221"/>
      <c r="UGV354" s="221"/>
      <c r="UGW354" s="221"/>
      <c r="UGX354" s="221"/>
      <c r="UGY354" s="221"/>
      <c r="UGZ354" s="221"/>
      <c r="UHA354" s="221"/>
      <c r="UHB354" s="221"/>
      <c r="UHC354" s="221"/>
      <c r="UHD354" s="221"/>
      <c r="UHE354" s="221"/>
      <c r="UHF354" s="221"/>
      <c r="UHG354" s="221"/>
      <c r="UHH354" s="221"/>
      <c r="UHI354" s="221"/>
      <c r="UHJ354" s="221"/>
      <c r="UHK354" s="221"/>
      <c r="UHL354" s="221"/>
      <c r="UHM354" s="221"/>
      <c r="UHN354" s="221"/>
      <c r="UHO354" s="221"/>
      <c r="UHP354" s="221"/>
      <c r="UHQ354" s="221"/>
      <c r="UHR354" s="221"/>
      <c r="UHS354" s="221"/>
      <c r="UHT354" s="221"/>
      <c r="UHU354" s="221"/>
      <c r="UHV354" s="221"/>
      <c r="UHW354" s="221"/>
      <c r="UHX354" s="221"/>
      <c r="UHY354" s="221"/>
      <c r="UHZ354" s="221"/>
      <c r="UIA354" s="221"/>
      <c r="UIB354" s="221"/>
      <c r="UIC354" s="221"/>
      <c r="UID354" s="221"/>
      <c r="UIE354" s="221"/>
      <c r="UIF354" s="221"/>
      <c r="UIG354" s="221"/>
      <c r="UIH354" s="221"/>
      <c r="UII354" s="221"/>
      <c r="UIJ354" s="221"/>
      <c r="UIK354" s="221"/>
      <c r="UIL354" s="221"/>
      <c r="UIM354" s="221"/>
      <c r="UIN354" s="221"/>
      <c r="UIO354" s="221"/>
      <c r="UIP354" s="221"/>
      <c r="UIQ354" s="221"/>
      <c r="UIR354" s="221"/>
      <c r="UIS354" s="221"/>
      <c r="UIT354" s="221"/>
      <c r="UIU354" s="221"/>
      <c r="UIV354" s="221"/>
      <c r="UIW354" s="221"/>
      <c r="UIX354" s="221"/>
      <c r="UIY354" s="221"/>
      <c r="UIZ354" s="221"/>
      <c r="UJA354" s="221"/>
      <c r="UJB354" s="221"/>
      <c r="UJC354" s="221"/>
      <c r="UJD354" s="221"/>
      <c r="UJE354" s="221"/>
      <c r="UJF354" s="221"/>
      <c r="UJG354" s="221"/>
      <c r="UJH354" s="221"/>
      <c r="UJI354" s="221"/>
      <c r="UJJ354" s="221"/>
      <c r="UJK354" s="221"/>
      <c r="UJL354" s="221"/>
      <c r="UJM354" s="221"/>
      <c r="UJN354" s="221"/>
      <c r="UJO354" s="221"/>
      <c r="UJP354" s="221"/>
      <c r="UJQ354" s="221"/>
      <c r="UJR354" s="221"/>
      <c r="UJS354" s="221"/>
      <c r="UJT354" s="221"/>
      <c r="UJU354" s="221"/>
      <c r="UJV354" s="221"/>
      <c r="UJW354" s="221"/>
      <c r="UJX354" s="221"/>
      <c r="UJY354" s="221"/>
      <c r="UJZ354" s="221"/>
      <c r="UKA354" s="221"/>
      <c r="UKB354" s="221"/>
      <c r="UKC354" s="221"/>
      <c r="UKD354" s="221"/>
      <c r="UKE354" s="221"/>
      <c r="UKF354" s="221"/>
      <c r="UKG354" s="221"/>
      <c r="UKH354" s="221"/>
      <c r="UKI354" s="221"/>
      <c r="UKJ354" s="221"/>
      <c r="UKK354" s="221"/>
      <c r="UKL354" s="221"/>
      <c r="UKM354" s="221"/>
      <c r="UKN354" s="221"/>
      <c r="UKO354" s="221"/>
      <c r="UKP354" s="221"/>
      <c r="UKQ354" s="221"/>
      <c r="UKR354" s="221"/>
      <c r="UKS354" s="221"/>
      <c r="UKT354" s="221"/>
      <c r="UKU354" s="221"/>
      <c r="UKV354" s="221"/>
      <c r="UKW354" s="221"/>
      <c r="UKX354" s="221"/>
      <c r="UKY354" s="221"/>
      <c r="UKZ354" s="221"/>
      <c r="ULA354" s="221"/>
      <c r="ULB354" s="221"/>
      <c r="ULC354" s="221"/>
      <c r="ULD354" s="221"/>
      <c r="ULE354" s="221"/>
      <c r="ULF354" s="221"/>
      <c r="ULG354" s="221"/>
      <c r="ULH354" s="221"/>
      <c r="ULI354" s="221"/>
      <c r="ULJ354" s="221"/>
      <c r="ULK354" s="221"/>
      <c r="ULL354" s="221"/>
      <c r="ULM354" s="221"/>
      <c r="ULN354" s="221"/>
      <c r="ULO354" s="221"/>
      <c r="ULP354" s="221"/>
      <c r="ULQ354" s="221"/>
      <c r="ULR354" s="221"/>
      <c r="ULS354" s="221"/>
      <c r="ULT354" s="221"/>
      <c r="ULU354" s="221"/>
      <c r="ULV354" s="221"/>
      <c r="ULW354" s="221"/>
      <c r="ULX354" s="221"/>
      <c r="ULY354" s="221"/>
      <c r="ULZ354" s="221"/>
      <c r="UMA354" s="221"/>
      <c r="UMB354" s="221"/>
      <c r="UMC354" s="221"/>
      <c r="UMD354" s="221"/>
      <c r="UME354" s="221"/>
      <c r="UMF354" s="221"/>
      <c r="UMG354" s="221"/>
      <c r="UMH354" s="221"/>
      <c r="UMI354" s="221"/>
      <c r="UMJ354" s="221"/>
      <c r="UMK354" s="221"/>
      <c r="UML354" s="221"/>
      <c r="UMM354" s="221"/>
      <c r="UMN354" s="221"/>
      <c r="UMO354" s="221"/>
      <c r="UMP354" s="221"/>
      <c r="UMQ354" s="221"/>
      <c r="UMR354" s="221"/>
      <c r="UMS354" s="221"/>
      <c r="UMT354" s="221"/>
      <c r="UMU354" s="221"/>
      <c r="UMV354" s="221"/>
      <c r="UMW354" s="221"/>
      <c r="UMX354" s="221"/>
      <c r="UMY354" s="221"/>
      <c r="UMZ354" s="221"/>
      <c r="UNA354" s="221"/>
      <c r="UNB354" s="221"/>
      <c r="UNC354" s="221"/>
      <c r="UND354" s="221"/>
      <c r="UNE354" s="221"/>
      <c r="UNF354" s="221"/>
      <c r="UNG354" s="221"/>
      <c r="UNH354" s="221"/>
      <c r="UNI354" s="221"/>
      <c r="UNJ354" s="221"/>
      <c r="UNK354" s="221"/>
      <c r="UNL354" s="221"/>
      <c r="UNM354" s="221"/>
      <c r="UNN354" s="221"/>
      <c r="UNO354" s="221"/>
      <c r="UNP354" s="221"/>
      <c r="UNQ354" s="221"/>
      <c r="UNR354" s="221"/>
      <c r="UNS354" s="221"/>
      <c r="UNT354" s="221"/>
      <c r="UNU354" s="221"/>
      <c r="UNV354" s="221"/>
      <c r="UNW354" s="221"/>
      <c r="UNX354" s="221"/>
      <c r="UNY354" s="221"/>
      <c r="UNZ354" s="221"/>
      <c r="UOA354" s="221"/>
      <c r="UOB354" s="221"/>
      <c r="UOC354" s="221"/>
      <c r="UOD354" s="221"/>
      <c r="UOE354" s="221"/>
      <c r="UOF354" s="221"/>
      <c r="UOG354" s="221"/>
      <c r="UOH354" s="221"/>
      <c r="UOI354" s="221"/>
      <c r="UOJ354" s="221"/>
      <c r="UOK354" s="221"/>
      <c r="UOL354" s="221"/>
      <c r="UOM354" s="221"/>
      <c r="UON354" s="221"/>
      <c r="UOO354" s="221"/>
      <c r="UOP354" s="221"/>
      <c r="UOQ354" s="221"/>
      <c r="UOR354" s="221"/>
      <c r="UOS354" s="221"/>
      <c r="UOT354" s="221"/>
      <c r="UOU354" s="221"/>
      <c r="UOV354" s="221"/>
      <c r="UOW354" s="221"/>
      <c r="UOX354" s="221"/>
      <c r="UOY354" s="221"/>
      <c r="UOZ354" s="221"/>
      <c r="UPA354" s="221"/>
      <c r="UPB354" s="221"/>
      <c r="UPC354" s="221"/>
      <c r="UPD354" s="221"/>
      <c r="UPE354" s="221"/>
      <c r="UPF354" s="221"/>
      <c r="UPG354" s="221"/>
      <c r="UPH354" s="221"/>
      <c r="UPI354" s="221"/>
      <c r="UPJ354" s="221"/>
      <c r="UPK354" s="221"/>
      <c r="UPL354" s="221"/>
      <c r="UPM354" s="221"/>
      <c r="UPN354" s="221"/>
      <c r="UPO354" s="221"/>
      <c r="UPP354" s="221"/>
      <c r="UPQ354" s="221"/>
      <c r="UPR354" s="221"/>
      <c r="UPS354" s="221"/>
      <c r="UPT354" s="221"/>
      <c r="UPU354" s="221"/>
      <c r="UPV354" s="221"/>
      <c r="UPW354" s="221"/>
      <c r="UPX354" s="221"/>
      <c r="UPY354" s="221"/>
      <c r="UPZ354" s="221"/>
      <c r="UQA354" s="221"/>
      <c r="UQB354" s="221"/>
      <c r="UQC354" s="221"/>
      <c r="UQD354" s="221"/>
      <c r="UQE354" s="221"/>
      <c r="UQF354" s="221"/>
      <c r="UQG354" s="221"/>
      <c r="UQH354" s="221"/>
      <c r="UQI354" s="221"/>
      <c r="UQJ354" s="221"/>
      <c r="UQK354" s="221"/>
      <c r="UQL354" s="221"/>
      <c r="UQM354" s="221"/>
      <c r="UQN354" s="221"/>
      <c r="UQO354" s="221"/>
      <c r="UQP354" s="221"/>
      <c r="UQQ354" s="221"/>
      <c r="UQR354" s="221"/>
      <c r="UQS354" s="221"/>
      <c r="UQT354" s="221"/>
      <c r="UQU354" s="221"/>
      <c r="UQV354" s="221"/>
      <c r="UQW354" s="221"/>
      <c r="UQX354" s="221"/>
      <c r="UQY354" s="221"/>
      <c r="UQZ354" s="221"/>
      <c r="URA354" s="221"/>
      <c r="URB354" s="221"/>
      <c r="URC354" s="221"/>
      <c r="URD354" s="221"/>
      <c r="URE354" s="221"/>
      <c r="URF354" s="221"/>
      <c r="URG354" s="221"/>
      <c r="URH354" s="221"/>
      <c r="URI354" s="221"/>
      <c r="URJ354" s="221"/>
      <c r="URK354" s="221"/>
      <c r="URL354" s="221"/>
      <c r="URM354" s="221"/>
      <c r="URN354" s="221"/>
      <c r="URO354" s="221"/>
      <c r="URP354" s="221"/>
      <c r="URQ354" s="221"/>
      <c r="URR354" s="221"/>
      <c r="URS354" s="221"/>
      <c r="URT354" s="221"/>
      <c r="URU354" s="221"/>
      <c r="URV354" s="221"/>
      <c r="URW354" s="221"/>
      <c r="URX354" s="221"/>
      <c r="URY354" s="221"/>
      <c r="URZ354" s="221"/>
      <c r="USA354" s="221"/>
      <c r="USB354" s="221"/>
      <c r="USC354" s="221"/>
      <c r="USD354" s="221"/>
      <c r="USE354" s="221"/>
      <c r="USF354" s="221"/>
      <c r="USG354" s="221"/>
      <c r="USH354" s="221"/>
      <c r="USI354" s="221"/>
      <c r="USJ354" s="221"/>
      <c r="USK354" s="221"/>
      <c r="USL354" s="221"/>
      <c r="USM354" s="221"/>
      <c r="USN354" s="221"/>
      <c r="USO354" s="221"/>
      <c r="USP354" s="221"/>
      <c r="USQ354" s="221"/>
      <c r="USR354" s="221"/>
      <c r="USS354" s="221"/>
      <c r="UST354" s="221"/>
      <c r="USU354" s="221"/>
      <c r="USV354" s="221"/>
      <c r="USW354" s="221"/>
      <c r="USX354" s="221"/>
      <c r="USY354" s="221"/>
      <c r="USZ354" s="221"/>
      <c r="UTA354" s="221"/>
      <c r="UTB354" s="221"/>
      <c r="UTC354" s="221"/>
      <c r="UTD354" s="221"/>
      <c r="UTE354" s="221"/>
      <c r="UTF354" s="221"/>
      <c r="UTG354" s="221"/>
      <c r="UTH354" s="221"/>
      <c r="UTI354" s="221"/>
      <c r="UTJ354" s="221"/>
      <c r="UTK354" s="221"/>
      <c r="UTL354" s="221"/>
      <c r="UTM354" s="221"/>
      <c r="UTN354" s="221"/>
      <c r="UTO354" s="221"/>
      <c r="UTP354" s="221"/>
      <c r="UTQ354" s="221"/>
      <c r="UTR354" s="221"/>
      <c r="UTS354" s="221"/>
      <c r="UTT354" s="221"/>
      <c r="UTU354" s="221"/>
      <c r="UTV354" s="221"/>
      <c r="UTW354" s="221"/>
      <c r="UTX354" s="221"/>
      <c r="UTY354" s="221"/>
      <c r="UTZ354" s="221"/>
      <c r="UUA354" s="221"/>
      <c r="UUB354" s="221"/>
      <c r="UUC354" s="221"/>
      <c r="UUD354" s="221"/>
      <c r="UUE354" s="221"/>
      <c r="UUF354" s="221"/>
      <c r="UUG354" s="221"/>
      <c r="UUH354" s="221"/>
      <c r="UUI354" s="221"/>
      <c r="UUJ354" s="221"/>
      <c r="UUK354" s="221"/>
      <c r="UUL354" s="221"/>
      <c r="UUM354" s="221"/>
      <c r="UUN354" s="221"/>
      <c r="UUO354" s="221"/>
      <c r="UUP354" s="221"/>
      <c r="UUQ354" s="221"/>
      <c r="UUR354" s="221"/>
      <c r="UUS354" s="221"/>
      <c r="UUT354" s="221"/>
      <c r="UUU354" s="221"/>
      <c r="UUV354" s="221"/>
      <c r="UUW354" s="221"/>
      <c r="UUX354" s="221"/>
      <c r="UUY354" s="221"/>
      <c r="UUZ354" s="221"/>
      <c r="UVA354" s="221"/>
      <c r="UVB354" s="221"/>
      <c r="UVC354" s="221"/>
      <c r="UVD354" s="221"/>
      <c r="UVE354" s="221"/>
      <c r="UVF354" s="221"/>
      <c r="UVG354" s="221"/>
      <c r="UVH354" s="221"/>
      <c r="UVI354" s="221"/>
      <c r="UVJ354" s="221"/>
      <c r="UVK354" s="221"/>
      <c r="UVL354" s="221"/>
      <c r="UVM354" s="221"/>
      <c r="UVN354" s="221"/>
      <c r="UVO354" s="221"/>
      <c r="UVP354" s="221"/>
      <c r="UVQ354" s="221"/>
      <c r="UVR354" s="221"/>
      <c r="UVS354" s="221"/>
      <c r="UVT354" s="221"/>
      <c r="UVU354" s="221"/>
      <c r="UVV354" s="221"/>
      <c r="UVW354" s="221"/>
      <c r="UVX354" s="221"/>
      <c r="UVY354" s="221"/>
      <c r="UVZ354" s="221"/>
      <c r="UWA354" s="221"/>
      <c r="UWB354" s="221"/>
      <c r="UWC354" s="221"/>
      <c r="UWD354" s="221"/>
      <c r="UWE354" s="221"/>
      <c r="UWF354" s="221"/>
      <c r="UWG354" s="221"/>
      <c r="UWH354" s="221"/>
      <c r="UWI354" s="221"/>
      <c r="UWJ354" s="221"/>
      <c r="UWK354" s="221"/>
      <c r="UWL354" s="221"/>
      <c r="UWM354" s="221"/>
      <c r="UWN354" s="221"/>
      <c r="UWO354" s="221"/>
      <c r="UWP354" s="221"/>
      <c r="UWQ354" s="221"/>
      <c r="UWR354" s="221"/>
      <c r="UWS354" s="221"/>
      <c r="UWT354" s="221"/>
      <c r="UWU354" s="221"/>
      <c r="UWV354" s="221"/>
      <c r="UWW354" s="221"/>
      <c r="UWX354" s="221"/>
      <c r="UWY354" s="221"/>
      <c r="UWZ354" s="221"/>
      <c r="UXA354" s="221"/>
      <c r="UXB354" s="221"/>
      <c r="UXC354" s="221"/>
      <c r="UXD354" s="221"/>
      <c r="UXE354" s="221"/>
      <c r="UXF354" s="221"/>
      <c r="UXG354" s="221"/>
      <c r="UXH354" s="221"/>
      <c r="UXI354" s="221"/>
      <c r="UXJ354" s="221"/>
      <c r="UXK354" s="221"/>
      <c r="UXL354" s="221"/>
      <c r="UXM354" s="221"/>
      <c r="UXN354" s="221"/>
      <c r="UXO354" s="221"/>
      <c r="UXP354" s="221"/>
      <c r="UXQ354" s="221"/>
      <c r="UXR354" s="221"/>
      <c r="UXS354" s="221"/>
      <c r="UXT354" s="221"/>
      <c r="UXU354" s="221"/>
      <c r="UXV354" s="221"/>
      <c r="UXW354" s="221"/>
      <c r="UXX354" s="221"/>
      <c r="UXY354" s="221"/>
      <c r="UXZ354" s="221"/>
      <c r="UYA354" s="221"/>
      <c r="UYB354" s="221"/>
      <c r="UYC354" s="221"/>
      <c r="UYD354" s="221"/>
      <c r="UYE354" s="221"/>
      <c r="UYF354" s="221"/>
      <c r="UYG354" s="221"/>
      <c r="UYH354" s="221"/>
      <c r="UYI354" s="221"/>
      <c r="UYJ354" s="221"/>
      <c r="UYK354" s="221"/>
      <c r="UYL354" s="221"/>
      <c r="UYM354" s="221"/>
      <c r="UYN354" s="221"/>
      <c r="UYO354" s="221"/>
      <c r="UYP354" s="221"/>
      <c r="UYQ354" s="221"/>
      <c r="UYR354" s="221"/>
      <c r="UYS354" s="221"/>
      <c r="UYT354" s="221"/>
      <c r="UYU354" s="221"/>
      <c r="UYV354" s="221"/>
      <c r="UYW354" s="221"/>
      <c r="UYX354" s="221"/>
      <c r="UYY354" s="221"/>
      <c r="UYZ354" s="221"/>
      <c r="UZA354" s="221"/>
      <c r="UZB354" s="221"/>
      <c r="UZC354" s="221"/>
      <c r="UZD354" s="221"/>
      <c r="UZE354" s="221"/>
      <c r="UZF354" s="221"/>
      <c r="UZG354" s="221"/>
      <c r="UZH354" s="221"/>
      <c r="UZI354" s="221"/>
      <c r="UZJ354" s="221"/>
      <c r="UZK354" s="221"/>
      <c r="UZL354" s="221"/>
      <c r="UZM354" s="221"/>
      <c r="UZN354" s="221"/>
      <c r="UZO354" s="221"/>
      <c r="UZP354" s="221"/>
      <c r="UZQ354" s="221"/>
      <c r="UZR354" s="221"/>
      <c r="UZS354" s="221"/>
      <c r="UZT354" s="221"/>
      <c r="UZU354" s="221"/>
      <c r="UZV354" s="221"/>
      <c r="UZW354" s="221"/>
      <c r="UZX354" s="221"/>
      <c r="UZY354" s="221"/>
      <c r="UZZ354" s="221"/>
      <c r="VAA354" s="221"/>
      <c r="VAB354" s="221"/>
      <c r="VAC354" s="221"/>
      <c r="VAD354" s="221"/>
      <c r="VAE354" s="221"/>
      <c r="VAF354" s="221"/>
      <c r="VAG354" s="221"/>
      <c r="VAH354" s="221"/>
      <c r="VAI354" s="221"/>
      <c r="VAJ354" s="221"/>
      <c r="VAK354" s="221"/>
      <c r="VAL354" s="221"/>
      <c r="VAM354" s="221"/>
      <c r="VAN354" s="221"/>
      <c r="VAO354" s="221"/>
      <c r="VAP354" s="221"/>
      <c r="VAQ354" s="221"/>
      <c r="VAR354" s="221"/>
      <c r="VAS354" s="221"/>
      <c r="VAT354" s="221"/>
      <c r="VAU354" s="221"/>
      <c r="VAV354" s="221"/>
      <c r="VAW354" s="221"/>
      <c r="VAX354" s="221"/>
      <c r="VAY354" s="221"/>
      <c r="VAZ354" s="221"/>
      <c r="VBA354" s="221"/>
      <c r="VBB354" s="221"/>
      <c r="VBC354" s="221"/>
      <c r="VBD354" s="221"/>
      <c r="VBE354" s="221"/>
      <c r="VBF354" s="221"/>
      <c r="VBG354" s="221"/>
      <c r="VBH354" s="221"/>
      <c r="VBI354" s="221"/>
      <c r="VBJ354" s="221"/>
      <c r="VBK354" s="221"/>
      <c r="VBL354" s="221"/>
      <c r="VBM354" s="221"/>
      <c r="VBN354" s="221"/>
      <c r="VBO354" s="221"/>
      <c r="VBP354" s="221"/>
      <c r="VBQ354" s="221"/>
      <c r="VBR354" s="221"/>
      <c r="VBS354" s="221"/>
      <c r="VBT354" s="221"/>
      <c r="VBU354" s="221"/>
      <c r="VBV354" s="221"/>
      <c r="VBW354" s="221"/>
      <c r="VBX354" s="221"/>
      <c r="VBY354" s="221"/>
      <c r="VBZ354" s="221"/>
      <c r="VCA354" s="221"/>
      <c r="VCB354" s="221"/>
      <c r="VCC354" s="221"/>
      <c r="VCD354" s="221"/>
      <c r="VCE354" s="221"/>
      <c r="VCF354" s="221"/>
      <c r="VCG354" s="221"/>
      <c r="VCH354" s="221"/>
      <c r="VCI354" s="221"/>
      <c r="VCJ354" s="221"/>
      <c r="VCK354" s="221"/>
      <c r="VCL354" s="221"/>
      <c r="VCM354" s="221"/>
      <c r="VCN354" s="221"/>
      <c r="VCO354" s="221"/>
      <c r="VCP354" s="221"/>
      <c r="VCQ354" s="221"/>
      <c r="VCR354" s="221"/>
      <c r="VCS354" s="221"/>
      <c r="VCT354" s="221"/>
      <c r="VCU354" s="221"/>
      <c r="VCV354" s="221"/>
      <c r="VCW354" s="221"/>
      <c r="VCX354" s="221"/>
      <c r="VCY354" s="221"/>
      <c r="VCZ354" s="221"/>
      <c r="VDA354" s="221"/>
      <c r="VDB354" s="221"/>
      <c r="VDC354" s="221"/>
      <c r="VDD354" s="221"/>
      <c r="VDE354" s="221"/>
      <c r="VDF354" s="221"/>
      <c r="VDG354" s="221"/>
      <c r="VDH354" s="221"/>
      <c r="VDI354" s="221"/>
      <c r="VDJ354" s="221"/>
      <c r="VDK354" s="221"/>
      <c r="VDL354" s="221"/>
      <c r="VDM354" s="221"/>
      <c r="VDN354" s="221"/>
      <c r="VDO354" s="221"/>
      <c r="VDP354" s="221"/>
      <c r="VDQ354" s="221"/>
      <c r="VDR354" s="221"/>
      <c r="VDS354" s="221"/>
      <c r="VDT354" s="221"/>
      <c r="VDU354" s="221"/>
      <c r="VDV354" s="221"/>
      <c r="VDW354" s="221"/>
      <c r="VDX354" s="221"/>
      <c r="VDY354" s="221"/>
      <c r="VDZ354" s="221"/>
      <c r="VEA354" s="221"/>
      <c r="VEB354" s="221"/>
      <c r="VEC354" s="221"/>
      <c r="VED354" s="221"/>
      <c r="VEE354" s="221"/>
      <c r="VEF354" s="221"/>
      <c r="VEG354" s="221"/>
      <c r="VEH354" s="221"/>
      <c r="VEI354" s="221"/>
      <c r="VEJ354" s="221"/>
      <c r="VEK354" s="221"/>
      <c r="VEL354" s="221"/>
      <c r="VEM354" s="221"/>
      <c r="VEN354" s="221"/>
      <c r="VEO354" s="221"/>
      <c r="VEP354" s="221"/>
      <c r="VEQ354" s="221"/>
      <c r="VER354" s="221"/>
      <c r="VES354" s="221"/>
      <c r="VET354" s="221"/>
      <c r="VEU354" s="221"/>
      <c r="VEV354" s="221"/>
      <c r="VEW354" s="221"/>
      <c r="VEX354" s="221"/>
      <c r="VEY354" s="221"/>
      <c r="VEZ354" s="221"/>
      <c r="VFA354" s="221"/>
      <c r="VFB354" s="221"/>
      <c r="VFC354" s="221"/>
      <c r="VFD354" s="221"/>
      <c r="VFE354" s="221"/>
      <c r="VFF354" s="221"/>
      <c r="VFG354" s="221"/>
      <c r="VFH354" s="221"/>
      <c r="VFI354" s="221"/>
      <c r="VFJ354" s="221"/>
      <c r="VFK354" s="221"/>
      <c r="VFL354" s="221"/>
      <c r="VFM354" s="221"/>
      <c r="VFN354" s="221"/>
      <c r="VFO354" s="221"/>
      <c r="VFP354" s="221"/>
      <c r="VFQ354" s="221"/>
      <c r="VFR354" s="221"/>
      <c r="VFS354" s="221"/>
      <c r="VFT354" s="221"/>
      <c r="VFU354" s="221"/>
      <c r="VFV354" s="221"/>
      <c r="VFW354" s="221"/>
      <c r="VFX354" s="221"/>
      <c r="VFY354" s="221"/>
      <c r="VFZ354" s="221"/>
      <c r="VGA354" s="221"/>
      <c r="VGB354" s="221"/>
      <c r="VGC354" s="221"/>
      <c r="VGD354" s="221"/>
      <c r="VGE354" s="221"/>
      <c r="VGF354" s="221"/>
      <c r="VGG354" s="221"/>
      <c r="VGH354" s="221"/>
      <c r="VGI354" s="221"/>
      <c r="VGJ354" s="221"/>
      <c r="VGK354" s="221"/>
      <c r="VGL354" s="221"/>
      <c r="VGM354" s="221"/>
      <c r="VGN354" s="221"/>
      <c r="VGO354" s="221"/>
      <c r="VGP354" s="221"/>
      <c r="VGQ354" s="221"/>
      <c r="VGR354" s="221"/>
      <c r="VGS354" s="221"/>
      <c r="VGT354" s="221"/>
      <c r="VGU354" s="221"/>
      <c r="VGV354" s="221"/>
      <c r="VGW354" s="221"/>
      <c r="VGX354" s="221"/>
      <c r="VGY354" s="221"/>
      <c r="VGZ354" s="221"/>
      <c r="VHA354" s="221"/>
      <c r="VHB354" s="221"/>
      <c r="VHC354" s="221"/>
      <c r="VHD354" s="221"/>
      <c r="VHE354" s="221"/>
      <c r="VHF354" s="221"/>
      <c r="VHG354" s="221"/>
      <c r="VHH354" s="221"/>
      <c r="VHI354" s="221"/>
      <c r="VHJ354" s="221"/>
      <c r="VHK354" s="221"/>
      <c r="VHL354" s="221"/>
      <c r="VHM354" s="221"/>
      <c r="VHN354" s="221"/>
      <c r="VHO354" s="221"/>
      <c r="VHP354" s="221"/>
      <c r="VHQ354" s="221"/>
      <c r="VHR354" s="221"/>
      <c r="VHS354" s="221"/>
      <c r="VHT354" s="221"/>
      <c r="VHU354" s="221"/>
      <c r="VHV354" s="221"/>
      <c r="VHW354" s="221"/>
      <c r="VHX354" s="221"/>
      <c r="VHY354" s="221"/>
      <c r="VHZ354" s="221"/>
      <c r="VIA354" s="221"/>
      <c r="VIB354" s="221"/>
      <c r="VIC354" s="221"/>
      <c r="VID354" s="221"/>
      <c r="VIE354" s="221"/>
      <c r="VIF354" s="221"/>
      <c r="VIG354" s="221"/>
      <c r="VIH354" s="221"/>
      <c r="VII354" s="221"/>
      <c r="VIJ354" s="221"/>
      <c r="VIK354" s="221"/>
      <c r="VIL354" s="221"/>
      <c r="VIM354" s="221"/>
      <c r="VIN354" s="221"/>
      <c r="VIO354" s="221"/>
      <c r="VIP354" s="221"/>
      <c r="VIQ354" s="221"/>
      <c r="VIR354" s="221"/>
      <c r="VIS354" s="221"/>
      <c r="VIT354" s="221"/>
      <c r="VIU354" s="221"/>
      <c r="VIV354" s="221"/>
      <c r="VIW354" s="221"/>
      <c r="VIX354" s="221"/>
      <c r="VIY354" s="221"/>
      <c r="VIZ354" s="221"/>
      <c r="VJA354" s="221"/>
      <c r="VJB354" s="221"/>
      <c r="VJC354" s="221"/>
      <c r="VJD354" s="221"/>
      <c r="VJE354" s="221"/>
      <c r="VJF354" s="221"/>
      <c r="VJG354" s="221"/>
      <c r="VJH354" s="221"/>
      <c r="VJI354" s="221"/>
      <c r="VJJ354" s="221"/>
      <c r="VJK354" s="221"/>
      <c r="VJL354" s="221"/>
      <c r="VJM354" s="221"/>
      <c r="VJN354" s="221"/>
      <c r="VJO354" s="221"/>
      <c r="VJP354" s="221"/>
      <c r="VJQ354" s="221"/>
      <c r="VJR354" s="221"/>
      <c r="VJS354" s="221"/>
      <c r="VJT354" s="221"/>
      <c r="VJU354" s="221"/>
      <c r="VJV354" s="221"/>
      <c r="VJW354" s="221"/>
      <c r="VJX354" s="221"/>
      <c r="VJY354" s="221"/>
      <c r="VJZ354" s="221"/>
      <c r="VKA354" s="221"/>
      <c r="VKB354" s="221"/>
      <c r="VKC354" s="221"/>
      <c r="VKD354" s="221"/>
      <c r="VKE354" s="221"/>
      <c r="VKF354" s="221"/>
      <c r="VKG354" s="221"/>
      <c r="VKH354" s="221"/>
      <c r="VKI354" s="221"/>
      <c r="VKJ354" s="221"/>
      <c r="VKK354" s="221"/>
      <c r="VKL354" s="221"/>
      <c r="VKM354" s="221"/>
      <c r="VKN354" s="221"/>
      <c r="VKO354" s="221"/>
      <c r="VKP354" s="221"/>
      <c r="VKQ354" s="221"/>
      <c r="VKR354" s="221"/>
      <c r="VKS354" s="221"/>
      <c r="VKT354" s="221"/>
      <c r="VKU354" s="221"/>
      <c r="VKV354" s="221"/>
      <c r="VKW354" s="221"/>
      <c r="VKX354" s="221"/>
      <c r="VKY354" s="221"/>
      <c r="VKZ354" s="221"/>
      <c r="VLA354" s="221"/>
      <c r="VLB354" s="221"/>
      <c r="VLC354" s="221"/>
      <c r="VLD354" s="221"/>
      <c r="VLE354" s="221"/>
      <c r="VLF354" s="221"/>
      <c r="VLG354" s="221"/>
      <c r="VLH354" s="221"/>
      <c r="VLI354" s="221"/>
      <c r="VLJ354" s="221"/>
      <c r="VLK354" s="221"/>
      <c r="VLL354" s="221"/>
      <c r="VLM354" s="221"/>
      <c r="VLN354" s="221"/>
      <c r="VLO354" s="221"/>
      <c r="VLP354" s="221"/>
      <c r="VLQ354" s="221"/>
      <c r="VLR354" s="221"/>
      <c r="VLS354" s="221"/>
      <c r="VLT354" s="221"/>
      <c r="VLU354" s="221"/>
      <c r="VLV354" s="221"/>
      <c r="VLW354" s="221"/>
      <c r="VLX354" s="221"/>
      <c r="VLY354" s="221"/>
      <c r="VLZ354" s="221"/>
      <c r="VMA354" s="221"/>
      <c r="VMB354" s="221"/>
      <c r="VMC354" s="221"/>
      <c r="VMD354" s="221"/>
      <c r="VME354" s="221"/>
      <c r="VMF354" s="221"/>
      <c r="VMG354" s="221"/>
      <c r="VMH354" s="221"/>
      <c r="VMI354" s="221"/>
      <c r="VMJ354" s="221"/>
      <c r="VMK354" s="221"/>
      <c r="VML354" s="221"/>
      <c r="VMM354" s="221"/>
      <c r="VMN354" s="221"/>
      <c r="VMO354" s="221"/>
      <c r="VMP354" s="221"/>
      <c r="VMQ354" s="221"/>
      <c r="VMR354" s="221"/>
      <c r="VMS354" s="221"/>
      <c r="VMT354" s="221"/>
      <c r="VMU354" s="221"/>
      <c r="VMV354" s="221"/>
      <c r="VMW354" s="221"/>
      <c r="VMX354" s="221"/>
      <c r="VMY354" s="221"/>
      <c r="VMZ354" s="221"/>
      <c r="VNA354" s="221"/>
      <c r="VNB354" s="221"/>
      <c r="VNC354" s="221"/>
      <c r="VND354" s="221"/>
      <c r="VNE354" s="221"/>
      <c r="VNF354" s="221"/>
      <c r="VNG354" s="221"/>
      <c r="VNH354" s="221"/>
      <c r="VNI354" s="221"/>
      <c r="VNJ354" s="221"/>
      <c r="VNK354" s="221"/>
      <c r="VNL354" s="221"/>
      <c r="VNM354" s="221"/>
      <c r="VNN354" s="221"/>
      <c r="VNO354" s="221"/>
      <c r="VNP354" s="221"/>
      <c r="VNQ354" s="221"/>
      <c r="VNR354" s="221"/>
      <c r="VNS354" s="221"/>
      <c r="VNT354" s="221"/>
      <c r="VNU354" s="221"/>
      <c r="VNV354" s="221"/>
      <c r="VNW354" s="221"/>
      <c r="VNX354" s="221"/>
      <c r="VNY354" s="221"/>
      <c r="VNZ354" s="221"/>
      <c r="VOA354" s="221"/>
      <c r="VOB354" s="221"/>
      <c r="VOC354" s="221"/>
      <c r="VOD354" s="221"/>
      <c r="VOE354" s="221"/>
      <c r="VOF354" s="221"/>
      <c r="VOG354" s="221"/>
      <c r="VOH354" s="221"/>
      <c r="VOI354" s="221"/>
      <c r="VOJ354" s="221"/>
      <c r="VOK354" s="221"/>
      <c r="VOL354" s="221"/>
      <c r="VOM354" s="221"/>
      <c r="VON354" s="221"/>
      <c r="VOO354" s="221"/>
      <c r="VOP354" s="221"/>
      <c r="VOQ354" s="221"/>
      <c r="VOR354" s="221"/>
      <c r="VOS354" s="221"/>
      <c r="VOT354" s="221"/>
      <c r="VOU354" s="221"/>
      <c r="VOV354" s="221"/>
      <c r="VOW354" s="221"/>
      <c r="VOX354" s="221"/>
      <c r="VOY354" s="221"/>
      <c r="VOZ354" s="221"/>
      <c r="VPA354" s="221"/>
      <c r="VPB354" s="221"/>
      <c r="VPC354" s="221"/>
      <c r="VPD354" s="221"/>
      <c r="VPE354" s="221"/>
      <c r="VPF354" s="221"/>
      <c r="VPG354" s="221"/>
      <c r="VPH354" s="221"/>
      <c r="VPI354" s="221"/>
      <c r="VPJ354" s="221"/>
      <c r="VPK354" s="221"/>
      <c r="VPL354" s="221"/>
      <c r="VPM354" s="221"/>
      <c r="VPN354" s="221"/>
      <c r="VPO354" s="221"/>
      <c r="VPP354" s="221"/>
      <c r="VPQ354" s="221"/>
      <c r="VPR354" s="221"/>
      <c r="VPS354" s="221"/>
      <c r="VPT354" s="221"/>
      <c r="VPU354" s="221"/>
      <c r="VPV354" s="221"/>
      <c r="VPW354" s="221"/>
      <c r="VPX354" s="221"/>
      <c r="VPY354" s="221"/>
      <c r="VPZ354" s="221"/>
      <c r="VQA354" s="221"/>
      <c r="VQB354" s="221"/>
      <c r="VQC354" s="221"/>
      <c r="VQD354" s="221"/>
      <c r="VQE354" s="221"/>
      <c r="VQF354" s="221"/>
      <c r="VQG354" s="221"/>
      <c r="VQH354" s="221"/>
      <c r="VQI354" s="221"/>
      <c r="VQJ354" s="221"/>
      <c r="VQK354" s="221"/>
      <c r="VQL354" s="221"/>
      <c r="VQM354" s="221"/>
      <c r="VQN354" s="221"/>
      <c r="VQO354" s="221"/>
      <c r="VQP354" s="221"/>
      <c r="VQQ354" s="221"/>
      <c r="VQR354" s="221"/>
      <c r="VQS354" s="221"/>
      <c r="VQT354" s="221"/>
      <c r="VQU354" s="221"/>
      <c r="VQV354" s="221"/>
      <c r="VQW354" s="221"/>
      <c r="VQX354" s="221"/>
      <c r="VQY354" s="221"/>
      <c r="VQZ354" s="221"/>
      <c r="VRA354" s="221"/>
      <c r="VRB354" s="221"/>
      <c r="VRC354" s="221"/>
      <c r="VRD354" s="221"/>
      <c r="VRE354" s="221"/>
      <c r="VRF354" s="221"/>
      <c r="VRG354" s="221"/>
      <c r="VRH354" s="221"/>
      <c r="VRI354" s="221"/>
      <c r="VRJ354" s="221"/>
      <c r="VRK354" s="221"/>
      <c r="VRL354" s="221"/>
      <c r="VRM354" s="221"/>
      <c r="VRN354" s="221"/>
      <c r="VRO354" s="221"/>
      <c r="VRP354" s="221"/>
      <c r="VRQ354" s="221"/>
      <c r="VRR354" s="221"/>
      <c r="VRS354" s="221"/>
      <c r="VRT354" s="221"/>
      <c r="VRU354" s="221"/>
      <c r="VRV354" s="221"/>
      <c r="VRW354" s="221"/>
      <c r="VRX354" s="221"/>
      <c r="VRY354" s="221"/>
      <c r="VRZ354" s="221"/>
      <c r="VSA354" s="221"/>
      <c r="VSB354" s="221"/>
      <c r="VSC354" s="221"/>
      <c r="VSD354" s="221"/>
      <c r="VSE354" s="221"/>
      <c r="VSF354" s="221"/>
      <c r="VSG354" s="221"/>
      <c r="VSH354" s="221"/>
      <c r="VSI354" s="221"/>
      <c r="VSJ354" s="221"/>
      <c r="VSK354" s="221"/>
      <c r="VSL354" s="221"/>
      <c r="VSM354" s="221"/>
      <c r="VSN354" s="221"/>
      <c r="VSO354" s="221"/>
      <c r="VSP354" s="221"/>
      <c r="VSQ354" s="221"/>
      <c r="VSR354" s="221"/>
      <c r="VSS354" s="221"/>
      <c r="VST354" s="221"/>
      <c r="VSU354" s="221"/>
      <c r="VSV354" s="221"/>
      <c r="VSW354" s="221"/>
      <c r="VSX354" s="221"/>
      <c r="VSY354" s="221"/>
      <c r="VSZ354" s="221"/>
      <c r="VTA354" s="221"/>
      <c r="VTB354" s="221"/>
      <c r="VTC354" s="221"/>
      <c r="VTD354" s="221"/>
      <c r="VTE354" s="221"/>
      <c r="VTF354" s="221"/>
      <c r="VTG354" s="221"/>
      <c r="VTH354" s="221"/>
      <c r="VTI354" s="221"/>
      <c r="VTJ354" s="221"/>
      <c r="VTK354" s="221"/>
      <c r="VTL354" s="221"/>
      <c r="VTM354" s="221"/>
      <c r="VTN354" s="221"/>
      <c r="VTO354" s="221"/>
      <c r="VTP354" s="221"/>
      <c r="VTQ354" s="221"/>
      <c r="VTR354" s="221"/>
      <c r="VTS354" s="221"/>
      <c r="VTT354" s="221"/>
      <c r="VTU354" s="221"/>
      <c r="VTV354" s="221"/>
      <c r="VTW354" s="221"/>
      <c r="VTX354" s="221"/>
      <c r="VTY354" s="221"/>
      <c r="VTZ354" s="221"/>
      <c r="VUA354" s="221"/>
      <c r="VUB354" s="221"/>
      <c r="VUC354" s="221"/>
      <c r="VUD354" s="221"/>
      <c r="VUE354" s="221"/>
      <c r="VUF354" s="221"/>
      <c r="VUG354" s="221"/>
      <c r="VUH354" s="221"/>
      <c r="VUI354" s="221"/>
      <c r="VUJ354" s="221"/>
      <c r="VUK354" s="221"/>
      <c r="VUL354" s="221"/>
      <c r="VUM354" s="221"/>
      <c r="VUN354" s="221"/>
      <c r="VUO354" s="221"/>
      <c r="VUP354" s="221"/>
      <c r="VUQ354" s="221"/>
      <c r="VUR354" s="221"/>
      <c r="VUS354" s="221"/>
      <c r="VUT354" s="221"/>
      <c r="VUU354" s="221"/>
      <c r="VUV354" s="221"/>
      <c r="VUW354" s="221"/>
      <c r="VUX354" s="221"/>
      <c r="VUY354" s="221"/>
      <c r="VUZ354" s="221"/>
      <c r="VVA354" s="221"/>
      <c r="VVB354" s="221"/>
      <c r="VVC354" s="221"/>
      <c r="VVD354" s="221"/>
      <c r="VVE354" s="221"/>
      <c r="VVF354" s="221"/>
      <c r="VVG354" s="221"/>
      <c r="VVH354" s="221"/>
      <c r="VVI354" s="221"/>
      <c r="VVJ354" s="221"/>
      <c r="VVK354" s="221"/>
      <c r="VVL354" s="221"/>
      <c r="VVM354" s="221"/>
      <c r="VVN354" s="221"/>
      <c r="VVO354" s="221"/>
      <c r="VVP354" s="221"/>
      <c r="VVQ354" s="221"/>
      <c r="VVR354" s="221"/>
      <c r="VVS354" s="221"/>
      <c r="VVT354" s="221"/>
      <c r="VVU354" s="221"/>
      <c r="VVV354" s="221"/>
      <c r="VVW354" s="221"/>
      <c r="VVX354" s="221"/>
      <c r="VVY354" s="221"/>
      <c r="VVZ354" s="221"/>
      <c r="VWA354" s="221"/>
      <c r="VWB354" s="221"/>
      <c r="VWC354" s="221"/>
      <c r="VWD354" s="221"/>
      <c r="VWE354" s="221"/>
      <c r="VWF354" s="221"/>
      <c r="VWG354" s="221"/>
      <c r="VWH354" s="221"/>
      <c r="VWI354" s="221"/>
      <c r="VWJ354" s="221"/>
      <c r="VWK354" s="221"/>
      <c r="VWL354" s="221"/>
      <c r="VWM354" s="221"/>
      <c r="VWN354" s="221"/>
      <c r="VWO354" s="221"/>
      <c r="VWP354" s="221"/>
      <c r="VWQ354" s="221"/>
      <c r="VWR354" s="221"/>
      <c r="VWS354" s="221"/>
      <c r="VWT354" s="221"/>
      <c r="VWU354" s="221"/>
      <c r="VWV354" s="221"/>
      <c r="VWW354" s="221"/>
      <c r="VWX354" s="221"/>
      <c r="VWY354" s="221"/>
      <c r="VWZ354" s="221"/>
      <c r="VXA354" s="221"/>
      <c r="VXB354" s="221"/>
      <c r="VXC354" s="221"/>
      <c r="VXD354" s="221"/>
      <c r="VXE354" s="221"/>
      <c r="VXF354" s="221"/>
      <c r="VXG354" s="221"/>
      <c r="VXH354" s="221"/>
      <c r="VXI354" s="221"/>
      <c r="VXJ354" s="221"/>
      <c r="VXK354" s="221"/>
      <c r="VXL354" s="221"/>
      <c r="VXM354" s="221"/>
      <c r="VXN354" s="221"/>
      <c r="VXO354" s="221"/>
      <c r="VXP354" s="221"/>
      <c r="VXQ354" s="221"/>
      <c r="VXR354" s="221"/>
      <c r="VXS354" s="221"/>
      <c r="VXT354" s="221"/>
      <c r="VXU354" s="221"/>
      <c r="VXV354" s="221"/>
      <c r="VXW354" s="221"/>
      <c r="VXX354" s="221"/>
      <c r="VXY354" s="221"/>
      <c r="VXZ354" s="221"/>
      <c r="VYA354" s="221"/>
      <c r="VYB354" s="221"/>
      <c r="VYC354" s="221"/>
      <c r="VYD354" s="221"/>
      <c r="VYE354" s="221"/>
      <c r="VYF354" s="221"/>
      <c r="VYG354" s="221"/>
      <c r="VYH354" s="221"/>
      <c r="VYI354" s="221"/>
      <c r="VYJ354" s="221"/>
      <c r="VYK354" s="221"/>
      <c r="VYL354" s="221"/>
      <c r="VYM354" s="221"/>
      <c r="VYN354" s="221"/>
      <c r="VYO354" s="221"/>
      <c r="VYP354" s="221"/>
      <c r="VYQ354" s="221"/>
      <c r="VYR354" s="221"/>
      <c r="VYS354" s="221"/>
      <c r="VYT354" s="221"/>
      <c r="VYU354" s="221"/>
      <c r="VYV354" s="221"/>
      <c r="VYW354" s="221"/>
      <c r="VYX354" s="221"/>
      <c r="VYY354" s="221"/>
      <c r="VYZ354" s="221"/>
      <c r="VZA354" s="221"/>
      <c r="VZB354" s="221"/>
      <c r="VZC354" s="221"/>
      <c r="VZD354" s="221"/>
      <c r="VZE354" s="221"/>
      <c r="VZF354" s="221"/>
      <c r="VZG354" s="221"/>
      <c r="VZH354" s="221"/>
      <c r="VZI354" s="221"/>
      <c r="VZJ354" s="221"/>
      <c r="VZK354" s="221"/>
      <c r="VZL354" s="221"/>
      <c r="VZM354" s="221"/>
      <c r="VZN354" s="221"/>
      <c r="VZO354" s="221"/>
      <c r="VZP354" s="221"/>
      <c r="VZQ354" s="221"/>
      <c r="VZR354" s="221"/>
      <c r="VZS354" s="221"/>
      <c r="VZT354" s="221"/>
      <c r="VZU354" s="221"/>
      <c r="VZV354" s="221"/>
      <c r="VZW354" s="221"/>
      <c r="VZX354" s="221"/>
      <c r="VZY354" s="221"/>
      <c r="VZZ354" s="221"/>
      <c r="WAA354" s="221"/>
      <c r="WAB354" s="221"/>
      <c r="WAC354" s="221"/>
      <c r="WAD354" s="221"/>
      <c r="WAE354" s="221"/>
      <c r="WAF354" s="221"/>
      <c r="WAG354" s="221"/>
      <c r="WAH354" s="221"/>
      <c r="WAI354" s="221"/>
      <c r="WAJ354" s="221"/>
      <c r="WAK354" s="221"/>
      <c r="WAL354" s="221"/>
      <c r="WAM354" s="221"/>
      <c r="WAN354" s="221"/>
      <c r="WAO354" s="221"/>
      <c r="WAP354" s="221"/>
      <c r="WAQ354" s="221"/>
      <c r="WAR354" s="221"/>
      <c r="WAS354" s="221"/>
      <c r="WAT354" s="221"/>
      <c r="WAU354" s="221"/>
      <c r="WAV354" s="221"/>
      <c r="WAW354" s="221"/>
      <c r="WAX354" s="221"/>
      <c r="WAY354" s="221"/>
      <c r="WAZ354" s="221"/>
      <c r="WBA354" s="221"/>
      <c r="WBB354" s="221"/>
      <c r="WBC354" s="221"/>
      <c r="WBD354" s="221"/>
      <c r="WBE354" s="221"/>
      <c r="WBF354" s="221"/>
      <c r="WBG354" s="221"/>
      <c r="WBH354" s="221"/>
      <c r="WBI354" s="221"/>
      <c r="WBJ354" s="221"/>
      <c r="WBK354" s="221"/>
      <c r="WBL354" s="221"/>
      <c r="WBM354" s="221"/>
      <c r="WBN354" s="221"/>
      <c r="WBO354" s="221"/>
      <c r="WBP354" s="221"/>
      <c r="WBQ354" s="221"/>
      <c r="WBR354" s="221"/>
      <c r="WBS354" s="221"/>
      <c r="WBT354" s="221"/>
      <c r="WBU354" s="221"/>
      <c r="WBV354" s="221"/>
      <c r="WBW354" s="221"/>
      <c r="WBX354" s="221"/>
      <c r="WBY354" s="221"/>
      <c r="WBZ354" s="221"/>
      <c r="WCA354" s="221"/>
      <c r="WCB354" s="221"/>
      <c r="WCC354" s="221"/>
      <c r="WCD354" s="221"/>
      <c r="WCE354" s="221"/>
      <c r="WCF354" s="221"/>
      <c r="WCG354" s="221"/>
      <c r="WCH354" s="221"/>
      <c r="WCI354" s="221"/>
      <c r="WCJ354" s="221"/>
      <c r="WCK354" s="221"/>
      <c r="WCL354" s="221"/>
      <c r="WCM354" s="221"/>
      <c r="WCN354" s="221"/>
      <c r="WCO354" s="221"/>
      <c r="WCP354" s="221"/>
      <c r="WCQ354" s="221"/>
      <c r="WCR354" s="221"/>
      <c r="WCS354" s="221"/>
      <c r="WCT354" s="221"/>
      <c r="WCU354" s="221"/>
      <c r="WCV354" s="221"/>
      <c r="WCW354" s="221"/>
      <c r="WCX354" s="221"/>
      <c r="WCY354" s="221"/>
      <c r="WCZ354" s="221"/>
      <c r="WDA354" s="221"/>
      <c r="WDB354" s="221"/>
      <c r="WDC354" s="221"/>
      <c r="WDD354" s="221"/>
      <c r="WDE354" s="221"/>
      <c r="WDF354" s="221"/>
      <c r="WDG354" s="221"/>
      <c r="WDH354" s="221"/>
      <c r="WDI354" s="221"/>
      <c r="WDJ354" s="221"/>
      <c r="WDK354" s="221"/>
      <c r="WDL354" s="221"/>
      <c r="WDM354" s="221"/>
      <c r="WDN354" s="221"/>
      <c r="WDO354" s="221"/>
      <c r="WDP354" s="221"/>
      <c r="WDQ354" s="221"/>
      <c r="WDR354" s="221"/>
      <c r="WDS354" s="221"/>
      <c r="WDT354" s="221"/>
      <c r="WDU354" s="221"/>
      <c r="WDV354" s="221"/>
      <c r="WDW354" s="221"/>
      <c r="WDX354" s="221"/>
      <c r="WDY354" s="221"/>
      <c r="WDZ354" s="221"/>
      <c r="WEA354" s="221"/>
      <c r="WEB354" s="221"/>
      <c r="WEC354" s="221"/>
      <c r="WED354" s="221"/>
      <c r="WEE354" s="221"/>
      <c r="WEF354" s="221"/>
      <c r="WEG354" s="221"/>
      <c r="WEH354" s="221"/>
      <c r="WEI354" s="221"/>
      <c r="WEJ354" s="221"/>
      <c r="WEK354" s="221"/>
      <c r="WEL354" s="221"/>
      <c r="WEM354" s="221"/>
      <c r="WEN354" s="221"/>
      <c r="WEO354" s="221"/>
      <c r="WEP354" s="221"/>
      <c r="WEQ354" s="221"/>
      <c r="WER354" s="221"/>
      <c r="WES354" s="221"/>
      <c r="WET354" s="221"/>
      <c r="WEU354" s="221"/>
      <c r="WEV354" s="221"/>
      <c r="WEW354" s="221"/>
      <c r="WEX354" s="221"/>
      <c r="WEY354" s="221"/>
      <c r="WEZ354" s="221"/>
      <c r="WFA354" s="221"/>
      <c r="WFB354" s="221"/>
      <c r="WFC354" s="221"/>
      <c r="WFD354" s="221"/>
      <c r="WFE354" s="221"/>
      <c r="WFF354" s="221"/>
      <c r="WFG354" s="221"/>
      <c r="WFH354" s="221"/>
      <c r="WFI354" s="221"/>
      <c r="WFJ354" s="221"/>
      <c r="WFK354" s="221"/>
      <c r="WFL354" s="221"/>
      <c r="WFM354" s="221"/>
      <c r="WFN354" s="221"/>
      <c r="WFO354" s="221"/>
      <c r="WFP354" s="221"/>
      <c r="WFQ354" s="221"/>
      <c r="WFR354" s="221"/>
      <c r="WFS354" s="221"/>
      <c r="WFT354" s="221"/>
      <c r="WFU354" s="221"/>
      <c r="WFV354" s="221"/>
      <c r="WFW354" s="221"/>
      <c r="WFX354" s="221"/>
      <c r="WFY354" s="221"/>
      <c r="WFZ354" s="221"/>
      <c r="WGA354" s="221"/>
      <c r="WGB354" s="221"/>
      <c r="WGC354" s="221"/>
      <c r="WGD354" s="221"/>
      <c r="WGE354" s="221"/>
      <c r="WGF354" s="221"/>
      <c r="WGG354" s="221"/>
      <c r="WGH354" s="221"/>
      <c r="WGI354" s="221"/>
      <c r="WGJ354" s="221"/>
      <c r="WGK354" s="221"/>
      <c r="WGL354" s="221"/>
      <c r="WGM354" s="221"/>
      <c r="WGN354" s="221"/>
      <c r="WGO354" s="221"/>
      <c r="WGP354" s="221"/>
      <c r="WGQ354" s="221"/>
      <c r="WGR354" s="221"/>
      <c r="WGS354" s="221"/>
      <c r="WGT354" s="221"/>
      <c r="WGU354" s="221"/>
      <c r="WGV354" s="221"/>
      <c r="WGW354" s="221"/>
      <c r="WGX354" s="221"/>
      <c r="WGY354" s="221"/>
      <c r="WGZ354" s="221"/>
      <c r="WHA354" s="221"/>
      <c r="WHB354" s="221"/>
      <c r="WHC354" s="221"/>
      <c r="WHD354" s="221"/>
      <c r="WHE354" s="221"/>
      <c r="WHF354" s="221"/>
      <c r="WHG354" s="221"/>
      <c r="WHH354" s="221"/>
      <c r="WHI354" s="221"/>
      <c r="WHJ354" s="221"/>
      <c r="WHK354" s="221"/>
      <c r="WHL354" s="221"/>
      <c r="WHM354" s="221"/>
      <c r="WHN354" s="221"/>
      <c r="WHO354" s="221"/>
      <c r="WHP354" s="221"/>
      <c r="WHQ354" s="221"/>
      <c r="WHR354" s="221"/>
      <c r="WHS354" s="221"/>
      <c r="WHT354" s="221"/>
      <c r="WHU354" s="221"/>
      <c r="WHV354" s="221"/>
      <c r="WHW354" s="221"/>
      <c r="WHX354" s="221"/>
      <c r="WHY354" s="221"/>
      <c r="WHZ354" s="221"/>
      <c r="WIA354" s="221"/>
      <c r="WIB354" s="221"/>
      <c r="WIC354" s="221"/>
      <c r="WID354" s="221"/>
      <c r="WIE354" s="221"/>
      <c r="WIF354" s="221"/>
      <c r="WIG354" s="221"/>
      <c r="WIH354" s="221"/>
      <c r="WII354" s="221"/>
      <c r="WIJ354" s="221"/>
      <c r="WIK354" s="221"/>
      <c r="WIL354" s="221"/>
      <c r="WIM354" s="221"/>
      <c r="WIN354" s="221"/>
      <c r="WIO354" s="221"/>
      <c r="WIP354" s="221"/>
      <c r="WIQ354" s="221"/>
      <c r="WIR354" s="221"/>
      <c r="WIS354" s="221"/>
      <c r="WIT354" s="221"/>
      <c r="WIU354" s="221"/>
      <c r="WIV354" s="221"/>
      <c r="WIW354" s="221"/>
      <c r="WIX354" s="221"/>
      <c r="WIY354" s="221"/>
      <c r="WIZ354" s="221"/>
      <c r="WJA354" s="221"/>
      <c r="WJB354" s="221"/>
      <c r="WJC354" s="221"/>
      <c r="WJD354" s="221"/>
      <c r="WJE354" s="221"/>
      <c r="WJF354" s="221"/>
      <c r="WJG354" s="221"/>
      <c r="WJH354" s="221"/>
      <c r="WJI354" s="221"/>
      <c r="WJJ354" s="221"/>
      <c r="WJK354" s="221"/>
      <c r="WJL354" s="221"/>
      <c r="WJM354" s="221"/>
      <c r="WJN354" s="221"/>
      <c r="WJO354" s="221"/>
      <c r="WJP354" s="221"/>
      <c r="WJQ354" s="221"/>
      <c r="WJR354" s="221"/>
      <c r="WJS354" s="221"/>
      <c r="WJT354" s="221"/>
      <c r="WJU354" s="221"/>
      <c r="WJV354" s="221"/>
      <c r="WJW354" s="221"/>
      <c r="WJX354" s="221"/>
      <c r="WJY354" s="221"/>
      <c r="WJZ354" s="221"/>
      <c r="WKA354" s="221"/>
      <c r="WKB354" s="221"/>
      <c r="WKC354" s="221"/>
      <c r="WKD354" s="221"/>
      <c r="WKE354" s="221"/>
      <c r="WKF354" s="221"/>
      <c r="WKG354" s="221"/>
      <c r="WKH354" s="221"/>
      <c r="WKI354" s="221"/>
      <c r="WKJ354" s="221"/>
      <c r="WKK354" s="221"/>
      <c r="WKL354" s="221"/>
      <c r="WKM354" s="221"/>
      <c r="WKN354" s="221"/>
      <c r="WKO354" s="221"/>
      <c r="WKP354" s="221"/>
      <c r="WKQ354" s="221"/>
      <c r="WKR354" s="221"/>
      <c r="WKS354" s="221"/>
      <c r="WKT354" s="221"/>
      <c r="WKU354" s="221"/>
      <c r="WKV354" s="221"/>
      <c r="WKW354" s="221"/>
      <c r="WKX354" s="221"/>
      <c r="WKY354" s="221"/>
      <c r="WKZ354" s="221"/>
      <c r="WLA354" s="221"/>
      <c r="WLB354" s="221"/>
      <c r="WLC354" s="221"/>
      <c r="WLD354" s="221"/>
      <c r="WLE354" s="221"/>
      <c r="WLF354" s="221"/>
      <c r="WLG354" s="221"/>
      <c r="WLH354" s="221"/>
      <c r="WLI354" s="221"/>
      <c r="WLJ354" s="221"/>
      <c r="WLK354" s="221"/>
      <c r="WLL354" s="221"/>
      <c r="WLM354" s="221"/>
      <c r="WLN354" s="221"/>
      <c r="WLO354" s="221"/>
      <c r="WLP354" s="221"/>
      <c r="WLQ354" s="221"/>
      <c r="WLR354" s="221"/>
      <c r="WLS354" s="221"/>
      <c r="WLT354" s="221"/>
      <c r="WLU354" s="221"/>
      <c r="WLV354" s="221"/>
      <c r="WLW354" s="221"/>
      <c r="WLX354" s="221"/>
      <c r="WLY354" s="221"/>
      <c r="WLZ354" s="221"/>
      <c r="WMA354" s="221"/>
      <c r="WMB354" s="221"/>
      <c r="WMC354" s="221"/>
      <c r="WMD354" s="221"/>
      <c r="WME354" s="221"/>
      <c r="WMF354" s="221"/>
      <c r="WMG354" s="221"/>
      <c r="WMH354" s="221"/>
      <c r="WMI354" s="221"/>
      <c r="WMJ354" s="221"/>
      <c r="WMK354" s="221"/>
      <c r="WML354" s="221"/>
      <c r="WMM354" s="221"/>
      <c r="WMN354" s="221"/>
      <c r="WMO354" s="221"/>
      <c r="WMP354" s="221"/>
      <c r="WMQ354" s="221"/>
      <c r="WMR354" s="221"/>
      <c r="WMS354" s="221"/>
      <c r="WMT354" s="221"/>
      <c r="WMU354" s="221"/>
      <c r="WMV354" s="221"/>
      <c r="WMW354" s="221"/>
      <c r="WMX354" s="221"/>
      <c r="WMY354" s="221"/>
      <c r="WMZ354" s="221"/>
      <c r="WNA354" s="221"/>
      <c r="WNB354" s="221"/>
      <c r="WNC354" s="221"/>
      <c r="WND354" s="221"/>
      <c r="WNE354" s="221"/>
      <c r="WNF354" s="221"/>
      <c r="WNG354" s="221"/>
      <c r="WNH354" s="221"/>
      <c r="WNI354" s="221"/>
      <c r="WNJ354" s="221"/>
      <c r="WNK354" s="221"/>
      <c r="WNL354" s="221"/>
      <c r="WNM354" s="221"/>
      <c r="WNN354" s="221"/>
      <c r="WNO354" s="221"/>
      <c r="WNP354" s="221"/>
      <c r="WNQ354" s="221"/>
      <c r="WNR354" s="221"/>
      <c r="WNS354" s="221"/>
      <c r="WNT354" s="221"/>
      <c r="WNU354" s="221"/>
      <c r="WNV354" s="221"/>
      <c r="WNW354" s="221"/>
      <c r="WNX354" s="221"/>
      <c r="WNY354" s="221"/>
      <c r="WNZ354" s="221"/>
      <c r="WOA354" s="221"/>
      <c r="WOB354" s="221"/>
      <c r="WOC354" s="221"/>
      <c r="WOD354" s="221"/>
      <c r="WOE354" s="221"/>
      <c r="WOF354" s="221"/>
      <c r="WOG354" s="221"/>
      <c r="WOH354" s="221"/>
      <c r="WOI354" s="221"/>
      <c r="WOJ354" s="221"/>
      <c r="WOK354" s="221"/>
      <c r="WOL354" s="221"/>
      <c r="WOM354" s="221"/>
      <c r="WON354" s="221"/>
      <c r="WOO354" s="221"/>
      <c r="WOP354" s="221"/>
      <c r="WOQ354" s="221"/>
      <c r="WOR354" s="221"/>
      <c r="WOS354" s="221"/>
      <c r="WOT354" s="221"/>
      <c r="WOU354" s="221"/>
      <c r="WOV354" s="221"/>
      <c r="WOW354" s="221"/>
      <c r="WOX354" s="221"/>
      <c r="WOY354" s="221"/>
      <c r="WOZ354" s="221"/>
      <c r="WPA354" s="221"/>
      <c r="WPB354" s="221"/>
      <c r="WPC354" s="221"/>
      <c r="WPD354" s="221"/>
      <c r="WPE354" s="221"/>
      <c r="WPF354" s="221"/>
      <c r="WPG354" s="221"/>
      <c r="WPH354" s="221"/>
      <c r="WPI354" s="221"/>
      <c r="WPJ354" s="221"/>
      <c r="WPK354" s="221"/>
      <c r="WPL354" s="221"/>
      <c r="WPM354" s="221"/>
      <c r="WPN354" s="221"/>
      <c r="WPO354" s="221"/>
      <c r="WPP354" s="221"/>
      <c r="WPQ354" s="221"/>
      <c r="WPR354" s="221"/>
      <c r="WPS354" s="221"/>
      <c r="WPT354" s="221"/>
      <c r="WPU354" s="221"/>
      <c r="WPV354" s="221"/>
      <c r="WPW354" s="221"/>
      <c r="WPX354" s="221"/>
      <c r="WPY354" s="221"/>
      <c r="WPZ354" s="221"/>
      <c r="WQA354" s="221"/>
      <c r="WQB354" s="221"/>
      <c r="WQC354" s="221"/>
      <c r="WQD354" s="221"/>
      <c r="WQE354" s="221"/>
      <c r="WQF354" s="221"/>
      <c r="WQG354" s="221"/>
      <c r="WQH354" s="221"/>
      <c r="WQI354" s="221"/>
      <c r="WQJ354" s="221"/>
      <c r="WQK354" s="221"/>
      <c r="WQL354" s="221"/>
      <c r="WQM354" s="221"/>
      <c r="WQN354" s="221"/>
      <c r="WQO354" s="221"/>
      <c r="WQP354" s="221"/>
      <c r="WQQ354" s="221"/>
      <c r="WQR354" s="221"/>
      <c r="WQS354" s="221"/>
      <c r="WQT354" s="221"/>
      <c r="WQU354" s="221"/>
      <c r="WQV354" s="221"/>
      <c r="WQW354" s="221"/>
      <c r="WQX354" s="221"/>
      <c r="WQY354" s="221"/>
      <c r="WQZ354" s="221"/>
      <c r="WRA354" s="221"/>
      <c r="WRB354" s="221"/>
      <c r="WRC354" s="221"/>
      <c r="WRD354" s="221"/>
      <c r="WRE354" s="221"/>
      <c r="WRF354" s="221"/>
      <c r="WRG354" s="221"/>
      <c r="WRH354" s="221"/>
      <c r="WRI354" s="221"/>
      <c r="WRJ354" s="221"/>
      <c r="WRK354" s="221"/>
      <c r="WRL354" s="221"/>
      <c r="WRM354" s="221"/>
      <c r="WRN354" s="221"/>
      <c r="WRO354" s="221"/>
      <c r="WRP354" s="221"/>
      <c r="WRQ354" s="221"/>
      <c r="WRR354" s="221"/>
      <c r="WRS354" s="221"/>
      <c r="WRT354" s="221"/>
      <c r="WRU354" s="221"/>
      <c r="WRV354" s="221"/>
      <c r="WRW354" s="221"/>
      <c r="WRX354" s="221"/>
      <c r="WRY354" s="221"/>
      <c r="WRZ354" s="221"/>
      <c r="WSA354" s="221"/>
      <c r="WSB354" s="221"/>
      <c r="WSC354" s="221"/>
      <c r="WSD354" s="221"/>
      <c r="WSE354" s="221"/>
      <c r="WSF354" s="221"/>
      <c r="WSG354" s="221"/>
      <c r="WSH354" s="221"/>
      <c r="WSI354" s="221"/>
      <c r="WSJ354" s="221"/>
      <c r="WSK354" s="221"/>
      <c r="WSL354" s="221"/>
      <c r="WSM354" s="221"/>
      <c r="WSN354" s="221"/>
      <c r="WSO354" s="221"/>
      <c r="WSP354" s="221"/>
      <c r="WSQ354" s="221"/>
      <c r="WSR354" s="221"/>
      <c r="WSS354" s="221"/>
      <c r="WST354" s="221"/>
      <c r="WSU354" s="221"/>
      <c r="WSV354" s="221"/>
      <c r="WSW354" s="221"/>
      <c r="WSX354" s="221"/>
      <c r="WSY354" s="221"/>
      <c r="WSZ354" s="221"/>
      <c r="WTA354" s="221"/>
      <c r="WTB354" s="221"/>
      <c r="WTC354" s="221"/>
      <c r="WTD354" s="221"/>
      <c r="WTE354" s="221"/>
      <c r="WTF354" s="221"/>
      <c r="WTG354" s="221"/>
      <c r="WTH354" s="221"/>
      <c r="WTI354" s="221"/>
      <c r="WTJ354" s="221"/>
      <c r="WTK354" s="221"/>
      <c r="WTL354" s="221"/>
      <c r="WTM354" s="221"/>
      <c r="WTN354" s="221"/>
      <c r="WTO354" s="221"/>
      <c r="WTP354" s="221"/>
      <c r="WTQ354" s="221"/>
      <c r="WTR354" s="221"/>
      <c r="WTS354" s="221"/>
      <c r="WTT354" s="221"/>
      <c r="WTU354" s="221"/>
      <c r="WTV354" s="221"/>
      <c r="WTW354" s="221"/>
      <c r="WTX354" s="221"/>
      <c r="WTY354" s="221"/>
      <c r="WTZ354" s="221"/>
      <c r="WUA354" s="221"/>
      <c r="WUB354" s="221"/>
      <c r="WUC354" s="221"/>
      <c r="WUD354" s="221"/>
      <c r="WUE354" s="221"/>
      <c r="WUF354" s="221"/>
      <c r="WUG354" s="221"/>
      <c r="WUH354" s="221"/>
      <c r="WUI354" s="221"/>
      <c r="WUJ354" s="221"/>
      <c r="WUK354" s="221"/>
      <c r="WUL354" s="221"/>
      <c r="WUM354" s="221"/>
      <c r="WUN354" s="221"/>
      <c r="WUO354" s="221"/>
      <c r="WUP354" s="221"/>
      <c r="WUQ354" s="221"/>
      <c r="WUR354" s="221"/>
      <c r="WUS354" s="221"/>
      <c r="WUT354" s="221"/>
      <c r="WUU354" s="221"/>
      <c r="WUV354" s="221"/>
      <c r="WUW354" s="221"/>
      <c r="WUX354" s="221"/>
      <c r="WUY354" s="221"/>
      <c r="WUZ354" s="221"/>
      <c r="WVA354" s="221"/>
      <c r="WVB354" s="221"/>
      <c r="WVC354" s="221"/>
      <c r="WVD354" s="221"/>
      <c r="WVE354" s="221"/>
      <c r="WVF354" s="221"/>
      <c r="WVG354" s="221"/>
      <c r="WVH354" s="221"/>
      <c r="WVI354" s="221"/>
      <c r="WVJ354" s="221"/>
      <c r="WVK354" s="221"/>
      <c r="WVL354" s="221"/>
      <c r="WVM354" s="221"/>
      <c r="WVN354" s="221"/>
      <c r="WVO354" s="221"/>
      <c r="WVP354" s="221"/>
      <c r="WVQ354" s="221"/>
      <c r="WVR354" s="221"/>
      <c r="WVS354" s="221"/>
      <c r="WVT354" s="221"/>
      <c r="WVU354" s="221"/>
      <c r="WVV354" s="221"/>
      <c r="WVW354" s="221"/>
      <c r="WVX354" s="221"/>
      <c r="WVY354" s="221"/>
      <c r="WVZ354" s="221"/>
      <c r="WWA354" s="221"/>
      <c r="WWB354" s="221"/>
      <c r="WWC354" s="221"/>
      <c r="WWD354" s="221"/>
      <c r="WWE354" s="221"/>
      <c r="WWF354" s="221"/>
      <c r="WWG354" s="221"/>
      <c r="WWH354" s="221"/>
      <c r="WWI354" s="221"/>
      <c r="WWJ354" s="221"/>
      <c r="WWK354" s="221"/>
      <c r="WWL354" s="221"/>
      <c r="WWM354" s="221"/>
      <c r="WWN354" s="221"/>
      <c r="WWO354" s="221"/>
      <c r="WWP354" s="221"/>
      <c r="WWQ354" s="221"/>
      <c r="WWR354" s="221"/>
      <c r="WWS354" s="221"/>
      <c r="WWT354" s="221"/>
      <c r="WWU354" s="221"/>
      <c r="WWV354" s="221"/>
      <c r="WWW354" s="221"/>
      <c r="WWX354" s="221"/>
      <c r="WWY354" s="221"/>
      <c r="WWZ354" s="221"/>
      <c r="WXA354" s="221"/>
      <c r="WXB354" s="221"/>
      <c r="WXC354" s="221"/>
      <c r="WXD354" s="221"/>
      <c r="WXE354" s="221"/>
      <c r="WXF354" s="221"/>
      <c r="WXG354" s="221"/>
      <c r="WXH354" s="221"/>
      <c r="WXI354" s="221"/>
      <c r="WXJ354" s="221"/>
      <c r="WXK354" s="221"/>
      <c r="WXL354" s="221"/>
      <c r="WXM354" s="221"/>
      <c r="WXN354" s="221"/>
      <c r="WXO354" s="221"/>
      <c r="WXP354" s="221"/>
      <c r="WXQ354" s="221"/>
      <c r="WXR354" s="221"/>
      <c r="WXS354" s="221"/>
      <c r="WXT354" s="221"/>
      <c r="WXU354" s="221"/>
      <c r="WXV354" s="221"/>
      <c r="WXW354" s="221"/>
      <c r="WXX354" s="221"/>
      <c r="WXY354" s="221"/>
      <c r="WXZ354" s="221"/>
      <c r="WYA354" s="221"/>
      <c r="WYB354" s="221"/>
      <c r="WYC354" s="221"/>
      <c r="WYD354" s="221"/>
      <c r="WYE354" s="221"/>
      <c r="WYF354" s="221"/>
      <c r="WYG354" s="221"/>
      <c r="WYH354" s="221"/>
      <c r="WYI354" s="221"/>
      <c r="WYJ354" s="221"/>
      <c r="WYK354" s="221"/>
      <c r="WYL354" s="221"/>
      <c r="WYM354" s="221"/>
      <c r="WYN354" s="221"/>
      <c r="WYO354" s="221"/>
      <c r="WYP354" s="221"/>
      <c r="WYQ354" s="221"/>
      <c r="WYR354" s="221"/>
      <c r="WYS354" s="221"/>
      <c r="WYT354" s="221"/>
      <c r="WYU354" s="221"/>
      <c r="WYV354" s="221"/>
      <c r="WYW354" s="221"/>
      <c r="WYX354" s="221"/>
      <c r="WYY354" s="221"/>
      <c r="WYZ354" s="221"/>
      <c r="WZA354" s="221"/>
      <c r="WZB354" s="221"/>
      <c r="WZC354" s="221"/>
      <c r="WZD354" s="221"/>
      <c r="WZE354" s="221"/>
      <c r="WZF354" s="221"/>
      <c r="WZG354" s="221"/>
      <c r="WZH354" s="221"/>
      <c r="WZI354" s="221"/>
      <c r="WZJ354" s="221"/>
      <c r="WZK354" s="221"/>
      <c r="WZL354" s="221"/>
      <c r="WZM354" s="221"/>
      <c r="WZN354" s="221"/>
      <c r="WZO354" s="221"/>
      <c r="WZP354" s="221"/>
      <c r="WZQ354" s="221"/>
      <c r="WZR354" s="221"/>
      <c r="WZS354" s="221"/>
      <c r="WZT354" s="221"/>
      <c r="WZU354" s="221"/>
      <c r="WZV354" s="221"/>
      <c r="WZW354" s="221"/>
      <c r="WZX354" s="221"/>
      <c r="WZY354" s="221"/>
      <c r="WZZ354" s="221"/>
      <c r="XAA354" s="221"/>
      <c r="XAB354" s="221"/>
      <c r="XAC354" s="221"/>
      <c r="XAD354" s="221"/>
      <c r="XAE354" s="221"/>
      <c r="XAF354" s="221"/>
      <c r="XAG354" s="221"/>
      <c r="XAH354" s="221"/>
      <c r="XAI354" s="221"/>
      <c r="XAJ354" s="221"/>
      <c r="XAK354" s="221"/>
      <c r="XAL354" s="221"/>
      <c r="XAM354" s="221"/>
      <c r="XAN354" s="221"/>
      <c r="XAO354" s="221"/>
      <c r="XAP354" s="221"/>
      <c r="XAQ354" s="221"/>
      <c r="XAR354" s="221"/>
      <c r="XAS354" s="221"/>
      <c r="XAT354" s="221"/>
      <c r="XAU354" s="221"/>
      <c r="XAV354" s="221"/>
      <c r="XAW354" s="221"/>
      <c r="XAX354" s="221"/>
      <c r="XAY354" s="221"/>
      <c r="XAZ354" s="221"/>
      <c r="XBA354" s="221"/>
      <c r="XBB354" s="221"/>
      <c r="XBC354" s="221"/>
      <c r="XBD354" s="221"/>
      <c r="XBE354" s="221"/>
      <c r="XBF354" s="221"/>
      <c r="XBG354" s="221"/>
      <c r="XBH354" s="221"/>
      <c r="XBI354" s="221"/>
      <c r="XBJ354" s="221"/>
      <c r="XBK354" s="221"/>
      <c r="XBL354" s="221"/>
      <c r="XBM354" s="221"/>
      <c r="XBN354" s="221"/>
      <c r="XBO354" s="221"/>
      <c r="XBP354" s="221"/>
      <c r="XBQ354" s="221"/>
      <c r="XBR354" s="221"/>
      <c r="XBS354" s="221"/>
      <c r="XBT354" s="221"/>
      <c r="XBU354" s="221"/>
      <c r="XBV354" s="221"/>
      <c r="XBW354" s="221"/>
      <c r="XBX354" s="221"/>
      <c r="XBY354" s="221"/>
      <c r="XBZ354" s="221"/>
      <c r="XCA354" s="221"/>
      <c r="XCB354" s="221"/>
      <c r="XCC354" s="221"/>
      <c r="XCD354" s="221"/>
      <c r="XCE354" s="221"/>
      <c r="XCF354" s="221"/>
      <c r="XCG354" s="221"/>
      <c r="XCH354" s="221"/>
      <c r="XCI354" s="221"/>
      <c r="XCJ354" s="221"/>
      <c r="XCK354" s="221"/>
      <c r="XCL354" s="221"/>
      <c r="XCM354" s="221"/>
      <c r="XCN354" s="221"/>
      <c r="XCO354" s="221"/>
      <c r="XCP354" s="221"/>
      <c r="XCQ354" s="221"/>
      <c r="XCR354" s="221"/>
      <c r="XCS354" s="221"/>
      <c r="XCT354" s="221"/>
      <c r="XCU354" s="221"/>
      <c r="XCV354" s="221"/>
      <c r="XCW354" s="221"/>
      <c r="XCX354" s="221"/>
      <c r="XCY354" s="221"/>
      <c r="XCZ354" s="221"/>
      <c r="XDA354" s="221"/>
      <c r="XDB354" s="221"/>
      <c r="XDC354" s="221"/>
      <c r="XDD354" s="221"/>
      <c r="XDE354" s="221"/>
      <c r="XDF354" s="221"/>
      <c r="XDG354" s="221"/>
      <c r="XDH354" s="221"/>
      <c r="XDI354" s="221"/>
      <c r="XDJ354" s="221"/>
      <c r="XDK354" s="221"/>
      <c r="XDL354" s="221"/>
      <c r="XDM354" s="221"/>
      <c r="XDN354" s="221"/>
      <c r="XDO354" s="221"/>
      <c r="XDP354" s="221"/>
      <c r="XDQ354" s="221"/>
      <c r="XDR354" s="221"/>
      <c r="XDS354" s="221"/>
      <c r="XDT354" s="221"/>
      <c r="XDU354" s="221"/>
      <c r="XDV354" s="221"/>
      <c r="XDW354" s="221"/>
      <c r="XDX354" s="221"/>
      <c r="XDY354" s="221"/>
      <c r="XDZ354" s="221"/>
      <c r="XEA354" s="221"/>
      <c r="XEB354" s="221"/>
      <c r="XEC354" s="221"/>
      <c r="XED354" s="221"/>
      <c r="XEE354" s="221"/>
      <c r="XEF354" s="221"/>
      <c r="XEG354" s="221"/>
      <c r="XEH354" s="221"/>
      <c r="XEI354" s="221"/>
      <c r="XEJ354" s="221"/>
    </row>
    <row r="355" ht="48" spans="1:31">
      <c r="A355" s="159">
        <v>6</v>
      </c>
      <c r="B355" s="94" t="s">
        <v>1325</v>
      </c>
      <c r="C355" s="197" t="s">
        <v>1326</v>
      </c>
      <c r="D355" s="197" t="s">
        <v>1326</v>
      </c>
      <c r="E355" s="49" t="s">
        <v>1311</v>
      </c>
      <c r="F355" s="49" t="s">
        <v>1312</v>
      </c>
      <c r="G355" s="49" t="s">
        <v>1313</v>
      </c>
      <c r="H355" s="49" t="s">
        <v>1327</v>
      </c>
      <c r="I355" s="104">
        <f t="shared" si="54"/>
        <v>50</v>
      </c>
      <c r="J355" s="104"/>
      <c r="K355" s="104"/>
      <c r="L355" s="104">
        <v>50</v>
      </c>
      <c r="M355" s="104"/>
      <c r="N355" s="104">
        <f t="shared" si="51"/>
        <v>50</v>
      </c>
      <c r="O355" s="104"/>
      <c r="P355" s="104"/>
      <c r="Q355" s="108">
        <v>50</v>
      </c>
      <c r="R355" s="104"/>
      <c r="S355" s="104">
        <f t="shared" si="52"/>
        <v>0</v>
      </c>
      <c r="T355" s="104"/>
      <c r="U355" s="104"/>
      <c r="V355" s="104">
        <f t="shared" si="55"/>
        <v>0</v>
      </c>
      <c r="W355" s="104"/>
      <c r="X355" s="109">
        <v>43101</v>
      </c>
      <c r="Y355" s="109">
        <v>43435</v>
      </c>
      <c r="Z355" s="49" t="s">
        <v>1178</v>
      </c>
      <c r="AA355" s="49" t="s">
        <v>1178</v>
      </c>
      <c r="AB355" s="49" t="s">
        <v>1178</v>
      </c>
      <c r="AC355" s="49"/>
      <c r="AD355" s="49"/>
      <c r="AE355" s="49"/>
    </row>
    <row r="356" ht="36" spans="1:31">
      <c r="A356" s="159">
        <v>7</v>
      </c>
      <c r="B356" s="94" t="s">
        <v>1325</v>
      </c>
      <c r="C356" s="197" t="s">
        <v>1328</v>
      </c>
      <c r="D356" s="197" t="s">
        <v>1328</v>
      </c>
      <c r="E356" s="49" t="s">
        <v>1311</v>
      </c>
      <c r="F356" s="49" t="s">
        <v>1312</v>
      </c>
      <c r="G356" s="49" t="s">
        <v>1313</v>
      </c>
      <c r="H356" s="49" t="s">
        <v>1329</v>
      </c>
      <c r="I356" s="104">
        <f t="shared" si="54"/>
        <v>200</v>
      </c>
      <c r="J356" s="104"/>
      <c r="K356" s="104"/>
      <c r="L356" s="104">
        <v>200</v>
      </c>
      <c r="M356" s="104"/>
      <c r="N356" s="104">
        <f t="shared" si="51"/>
        <v>200</v>
      </c>
      <c r="O356" s="104"/>
      <c r="P356" s="104"/>
      <c r="Q356" s="108">
        <v>200</v>
      </c>
      <c r="R356" s="104"/>
      <c r="S356" s="104">
        <f t="shared" si="52"/>
        <v>0</v>
      </c>
      <c r="T356" s="104"/>
      <c r="U356" s="104"/>
      <c r="V356" s="104">
        <f t="shared" si="55"/>
        <v>0</v>
      </c>
      <c r="W356" s="104"/>
      <c r="X356" s="109">
        <v>43101</v>
      </c>
      <c r="Y356" s="109">
        <v>43435</v>
      </c>
      <c r="Z356" s="49" t="s">
        <v>1178</v>
      </c>
      <c r="AA356" s="49" t="s">
        <v>1178</v>
      </c>
      <c r="AB356" s="49" t="s">
        <v>1178</v>
      </c>
      <c r="AC356" s="49"/>
      <c r="AD356" s="49"/>
      <c r="AE356" s="49"/>
    </row>
    <row r="357" s="80" customFormat="1" ht="36" spans="1:31">
      <c r="A357" s="159">
        <v>8</v>
      </c>
      <c r="B357" s="151" t="s">
        <v>57</v>
      </c>
      <c r="C357" s="151" t="s">
        <v>1330</v>
      </c>
      <c r="D357" s="151" t="s">
        <v>1330</v>
      </c>
      <c r="E357" s="159" t="s">
        <v>1311</v>
      </c>
      <c r="F357" s="159" t="s">
        <v>1331</v>
      </c>
      <c r="G357" s="159" t="s">
        <v>1313</v>
      </c>
      <c r="H357" s="159" t="s">
        <v>1332</v>
      </c>
      <c r="I357" s="104">
        <f t="shared" si="54"/>
        <v>226.2</v>
      </c>
      <c r="J357" s="104"/>
      <c r="K357" s="104"/>
      <c r="L357" s="104">
        <v>226.2</v>
      </c>
      <c r="M357" s="104"/>
      <c r="N357" s="104">
        <f t="shared" si="51"/>
        <v>203.4</v>
      </c>
      <c r="O357" s="104"/>
      <c r="P357" s="104"/>
      <c r="Q357" s="104">
        <v>203.4</v>
      </c>
      <c r="R357" s="104"/>
      <c r="S357" s="104">
        <f t="shared" si="52"/>
        <v>22.8</v>
      </c>
      <c r="T357" s="104"/>
      <c r="U357" s="104"/>
      <c r="V357" s="104">
        <f t="shared" si="55"/>
        <v>22.8</v>
      </c>
      <c r="W357" s="104"/>
      <c r="X357" s="109">
        <v>43101</v>
      </c>
      <c r="Y357" s="109">
        <v>43435</v>
      </c>
      <c r="Z357" s="49" t="s">
        <v>1178</v>
      </c>
      <c r="AA357" s="49" t="s">
        <v>1178</v>
      </c>
      <c r="AB357" s="49" t="s">
        <v>1178</v>
      </c>
      <c r="AC357" s="159"/>
      <c r="AD357" s="159"/>
      <c r="AE357" s="159"/>
    </row>
    <row r="358" s="75" customFormat="1" ht="34.5" customHeight="1" spans="1:31">
      <c r="A358" s="91" t="s">
        <v>1333</v>
      </c>
      <c r="B358" s="92"/>
      <c r="C358" s="92"/>
      <c r="D358" s="92"/>
      <c r="E358" s="92"/>
      <c r="F358" s="92"/>
      <c r="G358" s="92"/>
      <c r="H358" s="93"/>
      <c r="I358" s="105">
        <f t="shared" ref="I358:L358" si="56">SUM(I350:I357)</f>
        <v>6126.2</v>
      </c>
      <c r="J358" s="105">
        <f t="shared" si="56"/>
        <v>4300</v>
      </c>
      <c r="K358" s="105"/>
      <c r="L358" s="105">
        <f t="shared" si="56"/>
        <v>1826.2</v>
      </c>
      <c r="M358" s="105"/>
      <c r="N358" s="105">
        <f t="shared" ref="N358:Q358" si="57">SUM(N350:N357)</f>
        <v>6080.296481</v>
      </c>
      <c r="O358" s="105">
        <f t="shared" si="57"/>
        <v>4292.446481</v>
      </c>
      <c r="P358" s="105"/>
      <c r="Q358" s="105">
        <f t="shared" si="57"/>
        <v>1787.85</v>
      </c>
      <c r="R358" s="105"/>
      <c r="S358" s="105">
        <f t="shared" ref="S358:V358" si="58">SUM(S350:S357)</f>
        <v>45.903519</v>
      </c>
      <c r="T358" s="105">
        <f t="shared" si="58"/>
        <v>7.55351900000005</v>
      </c>
      <c r="U358" s="105"/>
      <c r="V358" s="105">
        <f t="shared" si="58"/>
        <v>38.35</v>
      </c>
      <c r="W358" s="105"/>
      <c r="X358" s="112"/>
      <c r="Y358" s="112"/>
      <c r="Z358" s="112"/>
      <c r="AA358" s="112"/>
      <c r="AB358" s="112"/>
      <c r="AC358" s="114"/>
      <c r="AD358" s="114"/>
      <c r="AE358" s="114"/>
    </row>
    <row r="359" ht="60" spans="1:31">
      <c r="A359" s="49">
        <v>1</v>
      </c>
      <c r="B359" s="49" t="s">
        <v>71</v>
      </c>
      <c r="C359" s="49" t="s">
        <v>72</v>
      </c>
      <c r="D359" s="49" t="s">
        <v>1334</v>
      </c>
      <c r="E359" s="49" t="s">
        <v>96</v>
      </c>
      <c r="F359" s="49" t="s">
        <v>1335</v>
      </c>
      <c r="G359" s="49" t="s">
        <v>1296</v>
      </c>
      <c r="H359" s="49" t="s">
        <v>1336</v>
      </c>
      <c r="I359" s="104">
        <v>2990</v>
      </c>
      <c r="J359" s="104"/>
      <c r="K359" s="104"/>
      <c r="L359" s="104"/>
      <c r="M359" s="104">
        <v>2990</v>
      </c>
      <c r="N359" s="104">
        <v>2990</v>
      </c>
      <c r="O359" s="104"/>
      <c r="P359" s="104"/>
      <c r="Q359" s="104"/>
      <c r="R359" s="104">
        <v>2990</v>
      </c>
      <c r="S359" s="104">
        <v>0</v>
      </c>
      <c r="T359" s="104"/>
      <c r="U359" s="104"/>
      <c r="V359" s="104"/>
      <c r="W359" s="104">
        <v>0</v>
      </c>
      <c r="X359" s="49">
        <v>2016.6</v>
      </c>
      <c r="Y359" s="49">
        <v>2017.12</v>
      </c>
      <c r="Z359" s="49"/>
      <c r="AA359" s="49"/>
      <c r="AB359" s="49"/>
      <c r="AC359" s="49"/>
      <c r="AD359" s="49"/>
      <c r="AE359" s="49"/>
    </row>
    <row r="360" ht="48" spans="1:31">
      <c r="A360" s="49">
        <v>2</v>
      </c>
      <c r="B360" s="49" t="s">
        <v>65</v>
      </c>
      <c r="C360" s="49" t="s">
        <v>66</v>
      </c>
      <c r="D360" s="49" t="s">
        <v>1337</v>
      </c>
      <c r="E360" s="49" t="s">
        <v>96</v>
      </c>
      <c r="F360" s="49" t="s">
        <v>1335</v>
      </c>
      <c r="G360" s="49" t="s">
        <v>1338</v>
      </c>
      <c r="H360" s="49" t="s">
        <v>1336</v>
      </c>
      <c r="I360" s="104">
        <v>700</v>
      </c>
      <c r="J360" s="104"/>
      <c r="K360" s="104"/>
      <c r="L360" s="104"/>
      <c r="M360" s="104">
        <v>700</v>
      </c>
      <c r="N360" s="104">
        <v>700</v>
      </c>
      <c r="O360" s="104"/>
      <c r="P360" s="104"/>
      <c r="Q360" s="104"/>
      <c r="R360" s="104">
        <v>700</v>
      </c>
      <c r="S360" s="104">
        <v>0</v>
      </c>
      <c r="T360" s="104"/>
      <c r="U360" s="104"/>
      <c r="V360" s="104"/>
      <c r="W360" s="104">
        <v>0</v>
      </c>
      <c r="X360" s="49">
        <v>2017.7</v>
      </c>
      <c r="Y360" s="49">
        <v>2017.12</v>
      </c>
      <c r="Z360" s="49"/>
      <c r="AA360" s="49"/>
      <c r="AB360" s="49"/>
      <c r="AC360" s="49"/>
      <c r="AD360" s="49"/>
      <c r="AE360" s="49"/>
    </row>
    <row r="361" s="75" customFormat="1" ht="34.5" customHeight="1" spans="1:31">
      <c r="A361" s="91" t="s">
        <v>1339</v>
      </c>
      <c r="B361" s="92"/>
      <c r="C361" s="92"/>
      <c r="D361" s="92"/>
      <c r="E361" s="92"/>
      <c r="F361" s="92"/>
      <c r="G361" s="92"/>
      <c r="H361" s="93"/>
      <c r="I361" s="105">
        <f t="shared" ref="I361:N361" si="59">SUM(I359:I360)</f>
        <v>3690</v>
      </c>
      <c r="J361" s="105"/>
      <c r="K361" s="105"/>
      <c r="L361" s="105"/>
      <c r="M361" s="105">
        <f t="shared" si="59"/>
        <v>3690</v>
      </c>
      <c r="N361" s="105">
        <f t="shared" si="59"/>
        <v>3690</v>
      </c>
      <c r="O361" s="105"/>
      <c r="P361" s="105"/>
      <c r="Q361" s="105"/>
      <c r="R361" s="105">
        <f>SUM(R359:R360)</f>
        <v>3690</v>
      </c>
      <c r="S361" s="105">
        <v>0</v>
      </c>
      <c r="T361" s="105"/>
      <c r="U361" s="105"/>
      <c r="V361" s="105"/>
      <c r="W361" s="105"/>
      <c r="X361" s="112"/>
      <c r="Y361" s="112"/>
      <c r="Z361" s="112"/>
      <c r="AA361" s="112"/>
      <c r="AB361" s="112"/>
      <c r="AC361" s="114"/>
      <c r="AD361" s="114"/>
      <c r="AE361" s="114"/>
    </row>
    <row r="362" ht="48" spans="1:31">
      <c r="A362" s="49">
        <v>1</v>
      </c>
      <c r="B362" s="186" t="s">
        <v>1340</v>
      </c>
      <c r="C362" s="49" t="s">
        <v>1341</v>
      </c>
      <c r="D362" s="128" t="s">
        <v>1342</v>
      </c>
      <c r="E362" s="20" t="s">
        <v>96</v>
      </c>
      <c r="F362" s="190" t="s">
        <v>1343</v>
      </c>
      <c r="G362" s="128" t="s">
        <v>1296</v>
      </c>
      <c r="H362" s="196" t="s">
        <v>1344</v>
      </c>
      <c r="I362" s="179">
        <v>2959.5</v>
      </c>
      <c r="J362" s="179">
        <v>2959.5</v>
      </c>
      <c r="K362" s="104"/>
      <c r="L362" s="104"/>
      <c r="M362" s="104"/>
      <c r="N362" s="179">
        <v>2959.5</v>
      </c>
      <c r="O362" s="179">
        <v>2959.5</v>
      </c>
      <c r="P362" s="104"/>
      <c r="Q362" s="104"/>
      <c r="R362" s="104"/>
      <c r="S362" s="179">
        <v>0</v>
      </c>
      <c r="T362" s="104">
        <v>0</v>
      </c>
      <c r="U362" s="104"/>
      <c r="V362" s="104"/>
      <c r="W362" s="104"/>
      <c r="X362" s="49">
        <v>2018.3</v>
      </c>
      <c r="Y362" s="49">
        <v>2018.11</v>
      </c>
      <c r="Z362" s="49">
        <v>1328</v>
      </c>
      <c r="AA362" s="49">
        <v>4648</v>
      </c>
      <c r="AB362" s="49">
        <v>516</v>
      </c>
      <c r="AC362" s="49"/>
      <c r="AD362" s="49"/>
      <c r="AE362" s="49"/>
    </row>
    <row r="363" ht="56.25" customHeight="1" spans="1:31">
      <c r="A363" s="49">
        <v>2</v>
      </c>
      <c r="B363" s="186" t="s">
        <v>93</v>
      </c>
      <c r="C363" s="186" t="s">
        <v>1345</v>
      </c>
      <c r="D363" s="100" t="s">
        <v>1346</v>
      </c>
      <c r="E363" s="20" t="s">
        <v>96</v>
      </c>
      <c r="F363" s="190" t="s">
        <v>1343</v>
      </c>
      <c r="G363" s="128" t="s">
        <v>1296</v>
      </c>
      <c r="H363" s="196" t="s">
        <v>1347</v>
      </c>
      <c r="I363" s="179">
        <v>55</v>
      </c>
      <c r="J363" s="179">
        <v>55</v>
      </c>
      <c r="K363" s="104"/>
      <c r="L363" s="111"/>
      <c r="M363" s="179"/>
      <c r="N363" s="111">
        <v>55</v>
      </c>
      <c r="O363" s="111">
        <v>55</v>
      </c>
      <c r="P363" s="111"/>
      <c r="Q363" s="111"/>
      <c r="R363" s="111"/>
      <c r="S363" s="111">
        <v>0</v>
      </c>
      <c r="T363" s="111">
        <v>0</v>
      </c>
      <c r="U363" s="111"/>
      <c r="V363" s="111"/>
      <c r="W363" s="111"/>
      <c r="X363" s="49">
        <v>2018.9</v>
      </c>
      <c r="Y363" s="49">
        <v>2018.1</v>
      </c>
      <c r="Z363" s="49">
        <v>1000</v>
      </c>
      <c r="AA363" s="42">
        <v>3120</v>
      </c>
      <c r="AB363" s="42">
        <v>0</v>
      </c>
      <c r="AC363" s="49"/>
      <c r="AD363" s="49"/>
      <c r="AE363" s="49"/>
    </row>
    <row r="364" s="75" customFormat="1" ht="34.5" customHeight="1" spans="1:31">
      <c r="A364" s="91" t="s">
        <v>1348</v>
      </c>
      <c r="B364" s="92"/>
      <c r="C364" s="92"/>
      <c r="D364" s="92"/>
      <c r="E364" s="92"/>
      <c r="F364" s="92"/>
      <c r="G364" s="92"/>
      <c r="H364" s="93"/>
      <c r="I364" s="105">
        <f t="shared" ref="I364:O364" si="60">SUM(I362:I363)</f>
        <v>3014.5</v>
      </c>
      <c r="J364" s="105">
        <f t="shared" si="60"/>
        <v>3014.5</v>
      </c>
      <c r="K364" s="105"/>
      <c r="L364" s="105"/>
      <c r="M364" s="105"/>
      <c r="N364" s="105">
        <f t="shared" si="60"/>
        <v>3014.5</v>
      </c>
      <c r="O364" s="105">
        <f t="shared" si="60"/>
        <v>3014.5</v>
      </c>
      <c r="P364" s="105"/>
      <c r="Q364" s="105"/>
      <c r="R364" s="105"/>
      <c r="S364" s="105">
        <f>SUM(S362:S363)</f>
        <v>0</v>
      </c>
      <c r="T364" s="105">
        <f>SUM(T362:T363)</f>
        <v>0</v>
      </c>
      <c r="U364" s="105"/>
      <c r="V364" s="105"/>
      <c r="W364" s="105"/>
      <c r="X364" s="112"/>
      <c r="Y364" s="112"/>
      <c r="Z364" s="112"/>
      <c r="AA364" s="112"/>
      <c r="AB364" s="112"/>
      <c r="AC364" s="114"/>
      <c r="AD364" s="114"/>
      <c r="AE364" s="114"/>
    </row>
    <row r="365" s="81" customFormat="1" ht="60" spans="1:31">
      <c r="A365" s="159">
        <v>1</v>
      </c>
      <c r="B365" s="100" t="s">
        <v>63</v>
      </c>
      <c r="C365" s="49" t="s">
        <v>1349</v>
      </c>
      <c r="D365" s="128" t="s">
        <v>1350</v>
      </c>
      <c r="E365" s="20" t="s">
        <v>1351</v>
      </c>
      <c r="F365" s="190" t="s">
        <v>1352</v>
      </c>
      <c r="G365" s="196" t="s">
        <v>1353</v>
      </c>
      <c r="H365" s="196" t="s">
        <v>1354</v>
      </c>
      <c r="I365" s="104">
        <v>11.885</v>
      </c>
      <c r="J365" s="104"/>
      <c r="K365" s="104"/>
      <c r="L365" s="104"/>
      <c r="M365" s="104">
        <v>11.885</v>
      </c>
      <c r="N365" s="104">
        <v>11.885</v>
      </c>
      <c r="O365" s="104"/>
      <c r="P365" s="104"/>
      <c r="Q365" s="104"/>
      <c r="R365" s="104">
        <v>11.885</v>
      </c>
      <c r="S365" s="104"/>
      <c r="T365" s="104"/>
      <c r="U365" s="104"/>
      <c r="V365" s="104"/>
      <c r="W365" s="104"/>
      <c r="X365" s="49">
        <v>2018.6</v>
      </c>
      <c r="Y365" s="49">
        <v>2019.6</v>
      </c>
      <c r="Z365" s="49">
        <v>231</v>
      </c>
      <c r="AA365" s="49">
        <v>810</v>
      </c>
      <c r="AB365" s="222"/>
      <c r="AC365" s="223"/>
      <c r="AD365" s="223"/>
      <c r="AE365" s="223"/>
    </row>
    <row r="366" s="75" customFormat="1" ht="34.5" customHeight="1" spans="1:31">
      <c r="A366" s="199" t="s">
        <v>1355</v>
      </c>
      <c r="B366" s="200"/>
      <c r="C366" s="200"/>
      <c r="D366" s="200"/>
      <c r="E366" s="200"/>
      <c r="F366" s="200"/>
      <c r="G366" s="200"/>
      <c r="H366" s="201"/>
      <c r="I366" s="213">
        <f t="shared" ref="I366:N366" si="61">SUM(I365:I365)</f>
        <v>11.885</v>
      </c>
      <c r="J366" s="213"/>
      <c r="K366" s="213"/>
      <c r="L366" s="213"/>
      <c r="M366" s="213">
        <f t="shared" si="61"/>
        <v>11.885</v>
      </c>
      <c r="N366" s="213">
        <f t="shared" si="61"/>
        <v>11.885</v>
      </c>
      <c r="O366" s="213"/>
      <c r="P366" s="213"/>
      <c r="Q366" s="213"/>
      <c r="R366" s="213">
        <f>SUM(R365:R365)</f>
        <v>11.885</v>
      </c>
      <c r="S366" s="213"/>
      <c r="T366" s="213"/>
      <c r="U366" s="213"/>
      <c r="V366" s="213"/>
      <c r="W366" s="213"/>
      <c r="X366" s="114"/>
      <c r="Y366" s="114"/>
      <c r="Z366" s="114"/>
      <c r="AA366" s="114"/>
      <c r="AB366" s="114"/>
      <c r="AC366" s="114"/>
      <c r="AD366" s="114"/>
      <c r="AE366" s="114"/>
    </row>
    <row r="367" s="13" customFormat="1" ht="43.5" customHeight="1" spans="1:31">
      <c r="A367" s="19">
        <v>1</v>
      </c>
      <c r="B367" s="99" t="s">
        <v>1356</v>
      </c>
      <c r="C367" s="167" t="s">
        <v>1357</v>
      </c>
      <c r="D367" s="167" t="s">
        <v>1357</v>
      </c>
      <c r="E367" s="20" t="s">
        <v>96</v>
      </c>
      <c r="F367" s="100" t="s">
        <v>1358</v>
      </c>
      <c r="G367" s="128" t="s">
        <v>1359</v>
      </c>
      <c r="H367" s="196" t="s">
        <v>1360</v>
      </c>
      <c r="I367" s="214">
        <v>22.44</v>
      </c>
      <c r="J367" s="214"/>
      <c r="K367" s="104"/>
      <c r="L367" s="214">
        <v>22.44</v>
      </c>
      <c r="M367" s="214"/>
      <c r="N367" s="214">
        <v>22.44</v>
      </c>
      <c r="O367" s="214"/>
      <c r="P367" s="214"/>
      <c r="Q367" s="214">
        <v>22.44</v>
      </c>
      <c r="R367" s="104"/>
      <c r="S367" s="214"/>
      <c r="T367" s="104"/>
      <c r="U367" s="111"/>
      <c r="V367" s="214"/>
      <c r="W367" s="111"/>
      <c r="X367" s="49">
        <v>2018.2</v>
      </c>
      <c r="Y367" s="49">
        <v>2018.12</v>
      </c>
      <c r="Z367" s="49" t="s">
        <v>1361</v>
      </c>
      <c r="AA367" s="49" t="s">
        <v>1362</v>
      </c>
      <c r="AB367" s="49"/>
      <c r="AC367" s="49" t="s">
        <v>625</v>
      </c>
      <c r="AD367" s="49"/>
      <c r="AE367" s="42"/>
    </row>
    <row r="368" s="13" customFormat="1" ht="43.5" customHeight="1" spans="1:31">
      <c r="A368" s="19">
        <v>2</v>
      </c>
      <c r="B368" s="99" t="s">
        <v>1363</v>
      </c>
      <c r="C368" s="161" t="s">
        <v>1364</v>
      </c>
      <c r="D368" s="161" t="s">
        <v>1364</v>
      </c>
      <c r="E368" s="20" t="s">
        <v>96</v>
      </c>
      <c r="F368" s="100" t="s">
        <v>1358</v>
      </c>
      <c r="G368" s="128" t="s">
        <v>1359</v>
      </c>
      <c r="H368" s="196" t="s">
        <v>1360</v>
      </c>
      <c r="I368" s="183">
        <v>23.88</v>
      </c>
      <c r="J368" s="183"/>
      <c r="K368" s="104"/>
      <c r="L368" s="183">
        <v>23.88</v>
      </c>
      <c r="M368" s="183"/>
      <c r="N368" s="183">
        <v>23.8768</v>
      </c>
      <c r="O368" s="183"/>
      <c r="P368" s="183"/>
      <c r="Q368" s="183">
        <v>23.8768</v>
      </c>
      <c r="R368" s="104"/>
      <c r="S368" s="183">
        <v>0.0032</v>
      </c>
      <c r="T368" s="104"/>
      <c r="U368" s="111"/>
      <c r="V368" s="183">
        <v>0.0032</v>
      </c>
      <c r="W368" s="111"/>
      <c r="X368" s="49">
        <v>2018.2</v>
      </c>
      <c r="Y368" s="49">
        <v>2018.12</v>
      </c>
      <c r="Z368" s="49" t="s">
        <v>1361</v>
      </c>
      <c r="AA368" s="49" t="s">
        <v>1362</v>
      </c>
      <c r="AB368" s="42"/>
      <c r="AC368" s="49" t="s">
        <v>625</v>
      </c>
      <c r="AD368" s="49"/>
      <c r="AE368" s="42"/>
    </row>
    <row r="369" s="13" customFormat="1" ht="43.5" customHeight="1" spans="1:31">
      <c r="A369" s="19">
        <v>3</v>
      </c>
      <c r="B369" s="99" t="s">
        <v>1365</v>
      </c>
      <c r="C369" s="161" t="s">
        <v>1366</v>
      </c>
      <c r="D369" s="161" t="s">
        <v>1366</v>
      </c>
      <c r="E369" s="20" t="s">
        <v>96</v>
      </c>
      <c r="F369" s="100" t="s">
        <v>1358</v>
      </c>
      <c r="G369" s="128" t="s">
        <v>1359</v>
      </c>
      <c r="H369" s="196" t="s">
        <v>1360</v>
      </c>
      <c r="I369" s="111">
        <v>31.196</v>
      </c>
      <c r="J369" s="111"/>
      <c r="K369" s="104"/>
      <c r="L369" s="111">
        <v>31.196</v>
      </c>
      <c r="M369" s="111"/>
      <c r="N369" s="111">
        <v>31.196</v>
      </c>
      <c r="O369" s="111"/>
      <c r="P369" s="111"/>
      <c r="Q369" s="111">
        <v>31.196</v>
      </c>
      <c r="R369" s="104"/>
      <c r="S369" s="111"/>
      <c r="T369" s="104"/>
      <c r="U369" s="111"/>
      <c r="V369" s="111"/>
      <c r="W369" s="111"/>
      <c r="X369" s="49">
        <v>2018.2</v>
      </c>
      <c r="Y369" s="49">
        <v>2018.12</v>
      </c>
      <c r="Z369" s="49" t="s">
        <v>1361</v>
      </c>
      <c r="AA369" s="49" t="s">
        <v>1362</v>
      </c>
      <c r="AB369" s="42"/>
      <c r="AC369" s="49" t="s">
        <v>625</v>
      </c>
      <c r="AD369" s="49"/>
      <c r="AE369" s="42"/>
    </row>
    <row r="370" s="13" customFormat="1" ht="43.5" customHeight="1" spans="1:31">
      <c r="A370" s="19">
        <v>4</v>
      </c>
      <c r="B370" s="94" t="s">
        <v>1367</v>
      </c>
      <c r="C370" s="202" t="s">
        <v>1368</v>
      </c>
      <c r="D370" s="202" t="s">
        <v>1368</v>
      </c>
      <c r="E370" s="20" t="s">
        <v>96</v>
      </c>
      <c r="F370" s="100" t="s">
        <v>1358</v>
      </c>
      <c r="G370" s="128" t="s">
        <v>1359</v>
      </c>
      <c r="H370" s="196" t="s">
        <v>1360</v>
      </c>
      <c r="I370" s="111">
        <v>31.24</v>
      </c>
      <c r="J370" s="111"/>
      <c r="K370" s="104"/>
      <c r="L370" s="111">
        <v>31.24</v>
      </c>
      <c r="M370" s="111"/>
      <c r="N370" s="111">
        <v>31.24</v>
      </c>
      <c r="O370" s="111"/>
      <c r="P370" s="111"/>
      <c r="Q370" s="111">
        <v>31.24</v>
      </c>
      <c r="R370" s="104"/>
      <c r="S370" s="111"/>
      <c r="T370" s="104"/>
      <c r="U370" s="111"/>
      <c r="V370" s="111"/>
      <c r="W370" s="111"/>
      <c r="X370" s="49">
        <v>2018.2</v>
      </c>
      <c r="Y370" s="49">
        <v>2018.12</v>
      </c>
      <c r="Z370" s="49" t="s">
        <v>1361</v>
      </c>
      <c r="AA370" s="49" t="s">
        <v>1362</v>
      </c>
      <c r="AB370" s="42"/>
      <c r="AC370" s="49" t="s">
        <v>625</v>
      </c>
      <c r="AD370" s="49"/>
      <c r="AE370" s="42"/>
    </row>
    <row r="371" s="13" customFormat="1" ht="43.5" customHeight="1" spans="1:31">
      <c r="A371" s="19">
        <v>5</v>
      </c>
      <c r="B371" s="94" t="s">
        <v>1369</v>
      </c>
      <c r="C371" s="203" t="s">
        <v>1370</v>
      </c>
      <c r="D371" s="203" t="s">
        <v>1370</v>
      </c>
      <c r="E371" s="20" t="s">
        <v>96</v>
      </c>
      <c r="F371" s="100" t="s">
        <v>1358</v>
      </c>
      <c r="G371" s="128" t="s">
        <v>1359</v>
      </c>
      <c r="H371" s="196" t="s">
        <v>1360</v>
      </c>
      <c r="I371" s="111">
        <v>31.299</v>
      </c>
      <c r="J371" s="111"/>
      <c r="K371" s="104"/>
      <c r="L371" s="111">
        <v>31.299</v>
      </c>
      <c r="M371" s="111"/>
      <c r="N371" s="111">
        <v>31.299</v>
      </c>
      <c r="O371" s="111"/>
      <c r="P371" s="111"/>
      <c r="Q371" s="111">
        <v>31.299</v>
      </c>
      <c r="R371" s="104"/>
      <c r="S371" s="111"/>
      <c r="T371" s="104"/>
      <c r="U371" s="111"/>
      <c r="V371" s="111"/>
      <c r="W371" s="111"/>
      <c r="X371" s="49">
        <v>2018.2</v>
      </c>
      <c r="Y371" s="49">
        <v>2018.12</v>
      </c>
      <c r="Z371" s="49" t="s">
        <v>1361</v>
      </c>
      <c r="AA371" s="49" t="s">
        <v>1362</v>
      </c>
      <c r="AB371" s="42"/>
      <c r="AC371" s="49" t="s">
        <v>625</v>
      </c>
      <c r="AD371" s="49"/>
      <c r="AE371" s="42"/>
    </row>
    <row r="372" s="13" customFormat="1" ht="43.5" customHeight="1" spans="1:31">
      <c r="A372" s="19">
        <v>6</v>
      </c>
      <c r="B372" s="94" t="s">
        <v>1371</v>
      </c>
      <c r="C372" s="203" t="s">
        <v>1372</v>
      </c>
      <c r="D372" s="203" t="s">
        <v>1372</v>
      </c>
      <c r="E372" s="20" t="s">
        <v>96</v>
      </c>
      <c r="F372" s="100" t="s">
        <v>1358</v>
      </c>
      <c r="G372" s="128" t="s">
        <v>1359</v>
      </c>
      <c r="H372" s="196" t="s">
        <v>1360</v>
      </c>
      <c r="I372" s="111">
        <v>31.16</v>
      </c>
      <c r="J372" s="111"/>
      <c r="K372" s="104"/>
      <c r="L372" s="111">
        <v>31.16</v>
      </c>
      <c r="M372" s="111"/>
      <c r="N372" s="111">
        <v>31.16</v>
      </c>
      <c r="O372" s="111"/>
      <c r="P372" s="111"/>
      <c r="Q372" s="111">
        <v>31.16</v>
      </c>
      <c r="R372" s="104"/>
      <c r="S372" s="111"/>
      <c r="T372" s="104"/>
      <c r="U372" s="111"/>
      <c r="V372" s="111"/>
      <c r="W372" s="111"/>
      <c r="X372" s="49">
        <v>2018.2</v>
      </c>
      <c r="Y372" s="49">
        <v>2018.12</v>
      </c>
      <c r="Z372" s="49" t="s">
        <v>1361</v>
      </c>
      <c r="AA372" s="49" t="s">
        <v>1362</v>
      </c>
      <c r="AB372" s="42"/>
      <c r="AC372" s="49" t="s">
        <v>625</v>
      </c>
      <c r="AD372" s="49"/>
      <c r="AE372" s="42"/>
    </row>
    <row r="373" s="13" customFormat="1" ht="43.5" customHeight="1" spans="1:31">
      <c r="A373" s="19">
        <v>7</v>
      </c>
      <c r="B373" s="94" t="s">
        <v>1373</v>
      </c>
      <c r="C373" s="203" t="s">
        <v>1374</v>
      </c>
      <c r="D373" s="203" t="s">
        <v>1374</v>
      </c>
      <c r="E373" s="20" t="s">
        <v>96</v>
      </c>
      <c r="F373" s="100" t="s">
        <v>1358</v>
      </c>
      <c r="G373" s="128" t="s">
        <v>1359</v>
      </c>
      <c r="H373" s="196" t="s">
        <v>1360</v>
      </c>
      <c r="I373" s="111">
        <v>31.08</v>
      </c>
      <c r="J373" s="111"/>
      <c r="K373" s="104"/>
      <c r="L373" s="111">
        <v>31.08</v>
      </c>
      <c r="M373" s="111"/>
      <c r="N373" s="111">
        <v>31.08</v>
      </c>
      <c r="O373" s="111"/>
      <c r="P373" s="111"/>
      <c r="Q373" s="111">
        <v>31.08</v>
      </c>
      <c r="R373" s="104"/>
      <c r="S373" s="111"/>
      <c r="T373" s="104"/>
      <c r="U373" s="111"/>
      <c r="V373" s="111"/>
      <c r="W373" s="111"/>
      <c r="X373" s="49">
        <v>2018.2</v>
      </c>
      <c r="Y373" s="49">
        <v>2018.12</v>
      </c>
      <c r="Z373" s="49" t="s">
        <v>1361</v>
      </c>
      <c r="AA373" s="49" t="s">
        <v>1362</v>
      </c>
      <c r="AB373" s="42"/>
      <c r="AC373" s="49" t="s">
        <v>625</v>
      </c>
      <c r="AD373" s="49"/>
      <c r="AE373" s="42"/>
    </row>
    <row r="374" s="13" customFormat="1" ht="43.5" customHeight="1" spans="1:31">
      <c r="A374" s="19">
        <v>8</v>
      </c>
      <c r="B374" s="94" t="s">
        <v>1375</v>
      </c>
      <c r="C374" s="203" t="s">
        <v>1376</v>
      </c>
      <c r="D374" s="203" t="s">
        <v>1376</v>
      </c>
      <c r="E374" s="20" t="s">
        <v>96</v>
      </c>
      <c r="F374" s="100" t="s">
        <v>1358</v>
      </c>
      <c r="G374" s="128" t="s">
        <v>1359</v>
      </c>
      <c r="H374" s="196" t="s">
        <v>1360</v>
      </c>
      <c r="I374" s="111">
        <v>31.12</v>
      </c>
      <c r="J374" s="111"/>
      <c r="K374" s="104"/>
      <c r="L374" s="111">
        <v>31.12</v>
      </c>
      <c r="M374" s="111"/>
      <c r="N374" s="111">
        <v>31.12</v>
      </c>
      <c r="O374" s="111"/>
      <c r="P374" s="111"/>
      <c r="Q374" s="111">
        <v>31.12</v>
      </c>
      <c r="R374" s="104"/>
      <c r="S374" s="111"/>
      <c r="T374" s="104"/>
      <c r="U374" s="111"/>
      <c r="V374" s="111"/>
      <c r="W374" s="111"/>
      <c r="X374" s="49">
        <v>2018.2</v>
      </c>
      <c r="Y374" s="49">
        <v>2018.12</v>
      </c>
      <c r="Z374" s="49" t="s">
        <v>1361</v>
      </c>
      <c r="AA374" s="49" t="s">
        <v>1362</v>
      </c>
      <c r="AB374" s="42"/>
      <c r="AC374" s="49" t="s">
        <v>625</v>
      </c>
      <c r="AD374" s="49"/>
      <c r="AE374" s="42"/>
    </row>
    <row r="375" s="13" customFormat="1" ht="43.5" customHeight="1" spans="1:31">
      <c r="A375" s="19">
        <v>9</v>
      </c>
      <c r="B375" s="94" t="s">
        <v>1377</v>
      </c>
      <c r="C375" s="203" t="s">
        <v>1378</v>
      </c>
      <c r="D375" s="203" t="s">
        <v>1378</v>
      </c>
      <c r="E375" s="20" t="s">
        <v>96</v>
      </c>
      <c r="F375" s="100" t="s">
        <v>1358</v>
      </c>
      <c r="G375" s="128" t="s">
        <v>1359</v>
      </c>
      <c r="H375" s="196" t="s">
        <v>1360</v>
      </c>
      <c r="I375" s="214">
        <v>31.12</v>
      </c>
      <c r="J375" s="214"/>
      <c r="K375" s="104"/>
      <c r="L375" s="214">
        <v>31.12</v>
      </c>
      <c r="M375" s="214"/>
      <c r="N375" s="214">
        <v>31.12</v>
      </c>
      <c r="O375" s="214"/>
      <c r="P375" s="214"/>
      <c r="Q375" s="214">
        <v>31.12</v>
      </c>
      <c r="R375" s="104"/>
      <c r="S375" s="214"/>
      <c r="T375" s="104"/>
      <c r="U375" s="111"/>
      <c r="V375" s="214"/>
      <c r="W375" s="111"/>
      <c r="X375" s="49">
        <v>2018.2</v>
      </c>
      <c r="Y375" s="49">
        <v>2018.12</v>
      </c>
      <c r="Z375" s="49" t="s">
        <v>1361</v>
      </c>
      <c r="AA375" s="49" t="s">
        <v>1362</v>
      </c>
      <c r="AB375" s="42"/>
      <c r="AC375" s="49" t="s">
        <v>625</v>
      </c>
      <c r="AD375" s="49"/>
      <c r="AE375" s="42"/>
    </row>
    <row r="376" s="13" customFormat="1" ht="43.5" customHeight="1" spans="1:31">
      <c r="A376" s="19">
        <v>10</v>
      </c>
      <c r="B376" s="94" t="s">
        <v>1379</v>
      </c>
      <c r="C376" s="203" t="s">
        <v>1380</v>
      </c>
      <c r="D376" s="203" t="s">
        <v>1380</v>
      </c>
      <c r="E376" s="20" t="s">
        <v>96</v>
      </c>
      <c r="F376" s="100" t="s">
        <v>1358</v>
      </c>
      <c r="G376" s="128" t="s">
        <v>1359</v>
      </c>
      <c r="H376" s="196" t="s">
        <v>1360</v>
      </c>
      <c r="I376" s="183">
        <v>31.12</v>
      </c>
      <c r="J376" s="183"/>
      <c r="K376" s="104"/>
      <c r="L376" s="183">
        <v>31.12</v>
      </c>
      <c r="M376" s="183"/>
      <c r="N376" s="183">
        <v>31.12</v>
      </c>
      <c r="O376" s="183"/>
      <c r="P376" s="183"/>
      <c r="Q376" s="183">
        <v>31.12</v>
      </c>
      <c r="R376" s="104"/>
      <c r="S376" s="183"/>
      <c r="T376" s="104"/>
      <c r="U376" s="111"/>
      <c r="V376" s="183"/>
      <c r="W376" s="111"/>
      <c r="X376" s="49">
        <v>2018.2</v>
      </c>
      <c r="Y376" s="49">
        <v>2018.12</v>
      </c>
      <c r="Z376" s="49" t="s">
        <v>1361</v>
      </c>
      <c r="AA376" s="49" t="s">
        <v>1362</v>
      </c>
      <c r="AB376" s="42"/>
      <c r="AC376" s="49" t="s">
        <v>625</v>
      </c>
      <c r="AD376" s="49"/>
      <c r="AE376" s="42"/>
    </row>
    <row r="377" s="13" customFormat="1" ht="43.5" customHeight="1" spans="1:31">
      <c r="A377" s="42">
        <v>11</v>
      </c>
      <c r="B377" s="94" t="s">
        <v>1379</v>
      </c>
      <c r="C377" s="203" t="s">
        <v>1381</v>
      </c>
      <c r="D377" s="203" t="s">
        <v>1381</v>
      </c>
      <c r="E377" s="20" t="s">
        <v>96</v>
      </c>
      <c r="F377" s="100" t="s">
        <v>1358</v>
      </c>
      <c r="G377" s="128" t="s">
        <v>1359</v>
      </c>
      <c r="H377" s="196" t="s">
        <v>1360</v>
      </c>
      <c r="I377" s="111">
        <v>31.12</v>
      </c>
      <c r="J377" s="111"/>
      <c r="K377" s="111"/>
      <c r="L377" s="111">
        <v>31.12</v>
      </c>
      <c r="M377" s="111"/>
      <c r="N377" s="111">
        <v>31.12</v>
      </c>
      <c r="O377" s="111"/>
      <c r="P377" s="111"/>
      <c r="Q377" s="111">
        <v>31.12</v>
      </c>
      <c r="R377" s="111"/>
      <c r="S377" s="111"/>
      <c r="T377" s="111"/>
      <c r="U377" s="111"/>
      <c r="V377" s="111"/>
      <c r="W377" s="111"/>
      <c r="X377" s="49">
        <v>2018.2</v>
      </c>
      <c r="Y377" s="49">
        <v>2018.12</v>
      </c>
      <c r="Z377" s="49" t="s">
        <v>1361</v>
      </c>
      <c r="AA377" s="49" t="s">
        <v>1362</v>
      </c>
      <c r="AB377" s="42"/>
      <c r="AC377" s="49" t="s">
        <v>625</v>
      </c>
      <c r="AD377" s="42"/>
      <c r="AE377" s="42"/>
    </row>
    <row r="378" s="82" customFormat="1" ht="35.1" customHeight="1" spans="1:27">
      <c r="A378" s="204" t="s">
        <v>1382</v>
      </c>
      <c r="B378" s="205"/>
      <c r="C378" s="205"/>
      <c r="D378" s="205"/>
      <c r="E378" s="205"/>
      <c r="F378" s="205"/>
      <c r="G378" s="205"/>
      <c r="H378" s="206"/>
      <c r="I378" s="215">
        <f t="shared" ref="I378:N378" si="62">SUM(I367:I377)</f>
        <v>326.775</v>
      </c>
      <c r="J378" s="215"/>
      <c r="K378" s="215"/>
      <c r="L378" s="215">
        <f t="shared" si="62"/>
        <v>326.775</v>
      </c>
      <c r="M378" s="215"/>
      <c r="N378" s="215">
        <f t="shared" si="62"/>
        <v>326.7718</v>
      </c>
      <c r="O378" s="215"/>
      <c r="P378" s="215"/>
      <c r="Q378" s="215">
        <f t="shared" ref="Q378:V378" si="63">SUM(Q367:Q377)</f>
        <v>326.7718</v>
      </c>
      <c r="R378" s="215"/>
      <c r="S378" s="215">
        <f t="shared" si="63"/>
        <v>0.0032</v>
      </c>
      <c r="T378" s="215"/>
      <c r="U378" s="215"/>
      <c r="V378" s="215">
        <f t="shared" si="63"/>
        <v>0.0032</v>
      </c>
      <c r="W378" s="215"/>
      <c r="X378" s="217"/>
      <c r="Y378" s="217"/>
      <c r="Z378" s="217"/>
      <c r="AA378" s="217"/>
    </row>
    <row r="379" s="13" customFormat="1" ht="72" spans="1:31">
      <c r="A379" s="42">
        <v>1</v>
      </c>
      <c r="B379" s="94" t="s">
        <v>1383</v>
      </c>
      <c r="C379" s="207" t="s">
        <v>1384</v>
      </c>
      <c r="D379" s="207" t="s">
        <v>1385</v>
      </c>
      <c r="E379" s="42" t="s">
        <v>675</v>
      </c>
      <c r="F379" s="100" t="s">
        <v>1386</v>
      </c>
      <c r="G379" s="42" t="s">
        <v>1387</v>
      </c>
      <c r="H379" s="49" t="s">
        <v>1388</v>
      </c>
      <c r="I379" s="107">
        <v>1000</v>
      </c>
      <c r="J379" s="111"/>
      <c r="K379" s="111"/>
      <c r="L379" s="111"/>
      <c r="M379" s="111">
        <v>1000</v>
      </c>
      <c r="N379" s="107">
        <v>1000</v>
      </c>
      <c r="O379" s="111"/>
      <c r="P379" s="111"/>
      <c r="Q379" s="111"/>
      <c r="R379" s="111">
        <v>1000</v>
      </c>
      <c r="S379" s="111">
        <v>0</v>
      </c>
      <c r="T379" s="111"/>
      <c r="U379" s="111"/>
      <c r="V379" s="111"/>
      <c r="W379" s="111">
        <v>0</v>
      </c>
      <c r="X379" s="42" t="s">
        <v>414</v>
      </c>
      <c r="Y379" s="49" t="s">
        <v>164</v>
      </c>
      <c r="Z379" s="42">
        <v>100</v>
      </c>
      <c r="AA379" s="42">
        <v>326</v>
      </c>
      <c r="AB379" s="42"/>
      <c r="AC379" s="42"/>
      <c r="AD379" s="42"/>
      <c r="AE379" s="42"/>
    </row>
    <row r="380" s="13" customFormat="1" ht="60" spans="1:31">
      <c r="A380" s="42">
        <v>2</v>
      </c>
      <c r="B380" s="208" t="s">
        <v>1389</v>
      </c>
      <c r="C380" s="209" t="s">
        <v>1390</v>
      </c>
      <c r="D380" s="49" t="s">
        <v>1391</v>
      </c>
      <c r="E380" s="49" t="s">
        <v>1392</v>
      </c>
      <c r="F380" s="100" t="s">
        <v>1386</v>
      </c>
      <c r="G380" s="42" t="s">
        <v>1393</v>
      </c>
      <c r="H380" s="49" t="s">
        <v>1394</v>
      </c>
      <c r="I380" s="216">
        <v>288.7</v>
      </c>
      <c r="J380" s="111"/>
      <c r="K380" s="111">
        <v>288.7</v>
      </c>
      <c r="L380" s="111"/>
      <c r="M380" s="111"/>
      <c r="N380" s="216">
        <v>288.7</v>
      </c>
      <c r="O380" s="111"/>
      <c r="P380" s="111">
        <v>288.7</v>
      </c>
      <c r="Q380" s="111"/>
      <c r="R380" s="111"/>
      <c r="S380" s="111">
        <v>0</v>
      </c>
      <c r="T380" s="111"/>
      <c r="U380" s="111">
        <v>0</v>
      </c>
      <c r="V380" s="111"/>
      <c r="W380" s="111"/>
      <c r="X380" s="42" t="s">
        <v>1395</v>
      </c>
      <c r="Y380" s="49" t="s">
        <v>1396</v>
      </c>
      <c r="Z380" s="42">
        <v>150</v>
      </c>
      <c r="AA380" s="42">
        <v>524</v>
      </c>
      <c r="AB380" s="42"/>
      <c r="AC380" s="42"/>
      <c r="AD380" s="42"/>
      <c r="AE380" s="42"/>
    </row>
    <row r="381" s="13" customFormat="1" ht="60" spans="1:31">
      <c r="A381" s="42">
        <v>3</v>
      </c>
      <c r="B381" s="208" t="s">
        <v>1397</v>
      </c>
      <c r="C381" s="208" t="s">
        <v>1398</v>
      </c>
      <c r="D381" s="49" t="s">
        <v>1399</v>
      </c>
      <c r="E381" s="49" t="s">
        <v>1392</v>
      </c>
      <c r="F381" s="100" t="s">
        <v>1386</v>
      </c>
      <c r="G381" s="42" t="s">
        <v>724</v>
      </c>
      <c r="H381" s="49" t="s">
        <v>1399</v>
      </c>
      <c r="I381" s="216">
        <v>129.9</v>
      </c>
      <c r="J381" s="111"/>
      <c r="K381" s="111">
        <v>129.9</v>
      </c>
      <c r="L381" s="111"/>
      <c r="M381" s="111"/>
      <c r="N381" s="216">
        <v>129.9</v>
      </c>
      <c r="O381" s="111"/>
      <c r="P381" s="111">
        <v>129.9</v>
      </c>
      <c r="Q381" s="111"/>
      <c r="R381" s="111"/>
      <c r="S381" s="111">
        <v>0</v>
      </c>
      <c r="T381" s="111"/>
      <c r="U381" s="111">
        <v>0</v>
      </c>
      <c r="V381" s="111"/>
      <c r="W381" s="111"/>
      <c r="X381" s="42" t="s">
        <v>480</v>
      </c>
      <c r="Y381" s="49" t="s">
        <v>196</v>
      </c>
      <c r="Z381" s="42">
        <v>160</v>
      </c>
      <c r="AA381" s="42">
        <v>567</v>
      </c>
      <c r="AB381" s="42"/>
      <c r="AC381" s="42"/>
      <c r="AD381" s="42"/>
      <c r="AE381" s="42"/>
    </row>
    <row r="382" s="13" customFormat="1" ht="60" spans="1:31">
      <c r="A382" s="42">
        <v>5</v>
      </c>
      <c r="B382" s="52" t="s">
        <v>67</v>
      </c>
      <c r="C382" s="52" t="s">
        <v>68</v>
      </c>
      <c r="D382" s="49" t="s">
        <v>1400</v>
      </c>
      <c r="E382" s="49" t="s">
        <v>1392</v>
      </c>
      <c r="F382" s="100" t="s">
        <v>1386</v>
      </c>
      <c r="G382" s="42" t="s">
        <v>1401</v>
      </c>
      <c r="H382" s="49" t="s">
        <v>1402</v>
      </c>
      <c r="I382" s="108">
        <v>129.9</v>
      </c>
      <c r="J382" s="111"/>
      <c r="K382" s="111"/>
      <c r="L382" s="111"/>
      <c r="M382" s="108">
        <v>129.9</v>
      </c>
      <c r="N382" s="108">
        <v>129.9</v>
      </c>
      <c r="O382" s="111"/>
      <c r="P382" s="111"/>
      <c r="Q382" s="111"/>
      <c r="R382" s="108">
        <v>129.9</v>
      </c>
      <c r="S382" s="108">
        <v>0</v>
      </c>
      <c r="T382" s="111"/>
      <c r="U382" s="111"/>
      <c r="V382" s="111"/>
      <c r="W382" s="111">
        <v>0</v>
      </c>
      <c r="X382" s="138" t="s">
        <v>1403</v>
      </c>
      <c r="Y382" s="42" t="s">
        <v>356</v>
      </c>
      <c r="Z382" s="42">
        <v>2749</v>
      </c>
      <c r="AA382" s="42">
        <v>11212</v>
      </c>
      <c r="AB382" s="42"/>
      <c r="AC382" s="42"/>
      <c r="AD382" s="42"/>
      <c r="AE382" s="42"/>
    </row>
    <row r="383" s="13" customFormat="1" ht="60" spans="1:31">
      <c r="A383" s="42">
        <v>6</v>
      </c>
      <c r="B383" s="100" t="s">
        <v>69</v>
      </c>
      <c r="C383" s="52" t="s">
        <v>70</v>
      </c>
      <c r="D383" s="49" t="s">
        <v>1404</v>
      </c>
      <c r="E383" s="49" t="s">
        <v>1392</v>
      </c>
      <c r="F383" s="100" t="s">
        <v>1386</v>
      </c>
      <c r="G383" s="42" t="s">
        <v>1401</v>
      </c>
      <c r="H383" s="49" t="s">
        <v>1402</v>
      </c>
      <c r="I383" s="108">
        <v>11227.91</v>
      </c>
      <c r="J383" s="111"/>
      <c r="K383" s="111"/>
      <c r="L383" s="111"/>
      <c r="M383" s="108">
        <v>11227.91</v>
      </c>
      <c r="N383" s="108">
        <v>11227.91</v>
      </c>
      <c r="O383" s="111"/>
      <c r="P383" s="111"/>
      <c r="Q383" s="111"/>
      <c r="R383" s="108">
        <v>11227.91</v>
      </c>
      <c r="S383" s="108">
        <v>0</v>
      </c>
      <c r="T383" s="111"/>
      <c r="U383" s="111"/>
      <c r="V383" s="111"/>
      <c r="W383" s="111">
        <v>0</v>
      </c>
      <c r="X383" s="42" t="s">
        <v>1403</v>
      </c>
      <c r="Y383" s="42" t="s">
        <v>356</v>
      </c>
      <c r="Z383" s="42">
        <v>2749</v>
      </c>
      <c r="AA383" s="42">
        <v>11212</v>
      </c>
      <c r="AB383" s="42"/>
      <c r="AC383" s="42"/>
      <c r="AD383" s="42"/>
      <c r="AE383" s="42"/>
    </row>
    <row r="384" s="83" customFormat="1" ht="39" customHeight="1" spans="1:31">
      <c r="A384" s="210" t="s">
        <v>1405</v>
      </c>
      <c r="B384" s="211"/>
      <c r="C384" s="211"/>
      <c r="D384" s="211"/>
      <c r="E384" s="211"/>
      <c r="F384" s="211"/>
      <c r="G384" s="211"/>
      <c r="H384" s="212"/>
      <c r="I384" s="105">
        <f t="shared" ref="I384:W384" si="64">SUM(I379:I383)</f>
        <v>12776.41</v>
      </c>
      <c r="J384" s="105">
        <f t="shared" si="64"/>
        <v>0</v>
      </c>
      <c r="K384" s="105">
        <f t="shared" si="64"/>
        <v>418.6</v>
      </c>
      <c r="L384" s="105">
        <f t="shared" si="64"/>
        <v>0</v>
      </c>
      <c r="M384" s="105">
        <f t="shared" si="64"/>
        <v>12357.81</v>
      </c>
      <c r="N384" s="105">
        <f t="shared" si="64"/>
        <v>12776.41</v>
      </c>
      <c r="O384" s="105">
        <f t="shared" si="64"/>
        <v>0</v>
      </c>
      <c r="P384" s="105">
        <f t="shared" si="64"/>
        <v>418.6</v>
      </c>
      <c r="Q384" s="105">
        <f t="shared" si="64"/>
        <v>0</v>
      </c>
      <c r="R384" s="105">
        <f t="shared" si="64"/>
        <v>12357.81</v>
      </c>
      <c r="S384" s="105">
        <f t="shared" si="64"/>
        <v>0</v>
      </c>
      <c r="T384" s="105">
        <f t="shared" si="64"/>
        <v>0</v>
      </c>
      <c r="U384" s="105">
        <f t="shared" si="64"/>
        <v>0</v>
      </c>
      <c r="V384" s="105">
        <f t="shared" si="64"/>
        <v>0</v>
      </c>
      <c r="W384" s="105">
        <f t="shared" si="64"/>
        <v>0</v>
      </c>
      <c r="X384" s="218"/>
      <c r="Y384" s="218"/>
      <c r="Z384" s="112"/>
      <c r="AA384" s="112"/>
      <c r="AB384" s="112"/>
      <c r="AC384" s="224"/>
      <c r="AD384" s="224"/>
      <c r="AE384" s="224"/>
    </row>
    <row r="385" s="83" customFormat="1" ht="39" customHeight="1" spans="1:31">
      <c r="A385" s="224">
        <v>1</v>
      </c>
      <c r="B385" s="100" t="s">
        <v>1406</v>
      </c>
      <c r="C385" s="52" t="s">
        <v>1407</v>
      </c>
      <c r="D385" s="52" t="s">
        <v>1408</v>
      </c>
      <c r="E385" s="42" t="s">
        <v>161</v>
      </c>
      <c r="F385" s="42" t="s">
        <v>1409</v>
      </c>
      <c r="G385" s="42" t="s">
        <v>1296</v>
      </c>
      <c r="H385" s="225" t="s">
        <v>1410</v>
      </c>
      <c r="I385" s="111">
        <f>J385+K385+L385+M385</f>
        <v>226.548</v>
      </c>
      <c r="J385" s="111"/>
      <c r="K385" s="111"/>
      <c r="L385" s="107">
        <v>226.548</v>
      </c>
      <c r="M385" s="111"/>
      <c r="N385" s="111">
        <f>O385+P385+Q385+R385</f>
        <v>226.548</v>
      </c>
      <c r="O385" s="111"/>
      <c r="P385" s="111"/>
      <c r="Q385" s="108">
        <v>226.548</v>
      </c>
      <c r="R385" s="111"/>
      <c r="S385" s="111">
        <f>T385+U385+V385+W385</f>
        <v>0</v>
      </c>
      <c r="T385" s="111"/>
      <c r="U385" s="111"/>
      <c r="V385" s="111">
        <v>0</v>
      </c>
      <c r="W385" s="111"/>
      <c r="X385" s="42" t="s">
        <v>1177</v>
      </c>
      <c r="Y385" s="42" t="s">
        <v>1411</v>
      </c>
      <c r="Z385" s="42"/>
      <c r="AA385" s="42">
        <v>80910</v>
      </c>
      <c r="AB385" s="42"/>
      <c r="AC385" s="224"/>
      <c r="AD385" s="224"/>
      <c r="AE385" s="224"/>
    </row>
    <row r="386" s="83" customFormat="1" ht="39" customHeight="1" spans="1:31">
      <c r="A386" s="224">
        <v>2</v>
      </c>
      <c r="B386" s="100" t="s">
        <v>1412</v>
      </c>
      <c r="C386" s="52" t="s">
        <v>1413</v>
      </c>
      <c r="D386" s="52" t="s">
        <v>1414</v>
      </c>
      <c r="E386" s="42" t="s">
        <v>161</v>
      </c>
      <c r="F386" s="42" t="s">
        <v>1409</v>
      </c>
      <c r="G386" s="42" t="s">
        <v>1296</v>
      </c>
      <c r="H386" s="225" t="s">
        <v>1415</v>
      </c>
      <c r="I386" s="111">
        <f>J386+K386+L386+M386</f>
        <v>46.0899</v>
      </c>
      <c r="J386" s="111"/>
      <c r="K386" s="111"/>
      <c r="L386" s="180">
        <v>46.0899</v>
      </c>
      <c r="M386" s="111"/>
      <c r="N386" s="111">
        <f>O386+P386+Q386+R386</f>
        <v>46.0899</v>
      </c>
      <c r="O386" s="111"/>
      <c r="P386" s="111"/>
      <c r="Q386" s="180">
        <v>46.0899</v>
      </c>
      <c r="R386" s="111"/>
      <c r="S386" s="111">
        <f>T386+U386+V386+W386</f>
        <v>0</v>
      </c>
      <c r="T386" s="111"/>
      <c r="U386" s="111"/>
      <c r="V386" s="111">
        <v>0</v>
      </c>
      <c r="W386" s="111"/>
      <c r="X386" s="42" t="s">
        <v>1177</v>
      </c>
      <c r="Y386" s="42" t="s">
        <v>1411</v>
      </c>
      <c r="Z386" s="42"/>
      <c r="AA386" s="42">
        <v>51211</v>
      </c>
      <c r="AB386" s="42"/>
      <c r="AC386" s="224"/>
      <c r="AD386" s="224"/>
      <c r="AE386" s="224"/>
    </row>
    <row r="387" s="83" customFormat="1" ht="39" customHeight="1" spans="1:31">
      <c r="A387" s="210" t="s">
        <v>1416</v>
      </c>
      <c r="B387" s="211"/>
      <c r="C387" s="211"/>
      <c r="D387" s="211"/>
      <c r="E387" s="211"/>
      <c r="F387" s="211"/>
      <c r="G387" s="211"/>
      <c r="H387" s="212"/>
      <c r="I387" s="105">
        <f t="shared" ref="I387:W387" si="65">SUM(I385:I386)</f>
        <v>272.6379</v>
      </c>
      <c r="J387" s="105">
        <f t="shared" si="65"/>
        <v>0</v>
      </c>
      <c r="K387" s="105">
        <f t="shared" si="65"/>
        <v>0</v>
      </c>
      <c r="L387" s="105">
        <f t="shared" si="65"/>
        <v>272.6379</v>
      </c>
      <c r="M387" s="105">
        <f t="shared" si="65"/>
        <v>0</v>
      </c>
      <c r="N387" s="105">
        <f t="shared" si="65"/>
        <v>272.6379</v>
      </c>
      <c r="O387" s="105">
        <f t="shared" si="65"/>
        <v>0</v>
      </c>
      <c r="P387" s="105">
        <f t="shared" si="65"/>
        <v>0</v>
      </c>
      <c r="Q387" s="105">
        <f t="shared" si="65"/>
        <v>272.6379</v>
      </c>
      <c r="R387" s="105">
        <f t="shared" si="65"/>
        <v>0</v>
      </c>
      <c r="S387" s="105">
        <f t="shared" si="65"/>
        <v>0</v>
      </c>
      <c r="T387" s="105">
        <f t="shared" si="65"/>
        <v>0</v>
      </c>
      <c r="U387" s="105">
        <f t="shared" si="65"/>
        <v>0</v>
      </c>
      <c r="V387" s="105">
        <f t="shared" si="65"/>
        <v>0</v>
      </c>
      <c r="W387" s="105">
        <f t="shared" si="65"/>
        <v>0</v>
      </c>
      <c r="X387" s="218"/>
      <c r="Y387" s="218"/>
      <c r="Z387" s="112"/>
      <c r="AA387" s="112"/>
      <c r="AB387" s="112"/>
      <c r="AC387" s="224"/>
      <c r="AD387" s="224"/>
      <c r="AE387" s="224"/>
    </row>
    <row r="388" s="83" customFormat="1" ht="66" customHeight="1" spans="1:31">
      <c r="A388" s="224"/>
      <c r="B388" s="99" t="s">
        <v>1417</v>
      </c>
      <c r="C388" s="161" t="s">
        <v>1418</v>
      </c>
      <c r="D388" s="161" t="s">
        <v>1418</v>
      </c>
      <c r="E388" s="159" t="s">
        <v>161</v>
      </c>
      <c r="F388" s="159" t="s">
        <v>1419</v>
      </c>
      <c r="G388" s="159" t="s">
        <v>1296</v>
      </c>
      <c r="H388" s="226" t="s">
        <v>1418</v>
      </c>
      <c r="I388" s="107">
        <v>31.536</v>
      </c>
      <c r="J388" s="213"/>
      <c r="K388" s="213"/>
      <c r="L388" s="107">
        <v>31.536</v>
      </c>
      <c r="M388" s="213"/>
      <c r="N388" s="107">
        <v>31.536</v>
      </c>
      <c r="O388" s="213"/>
      <c r="P388" s="213"/>
      <c r="Q388" s="107">
        <v>31.536</v>
      </c>
      <c r="R388" s="213"/>
      <c r="S388" s="104">
        <v>0</v>
      </c>
      <c r="T388" s="104">
        <v>0</v>
      </c>
      <c r="U388" s="104">
        <v>0</v>
      </c>
      <c r="V388" s="104">
        <v>0</v>
      </c>
      <c r="W388" s="104">
        <v>0</v>
      </c>
      <c r="X388" s="230"/>
      <c r="Y388" s="230"/>
      <c r="Z388" s="114"/>
      <c r="AA388" s="114"/>
      <c r="AB388" s="114"/>
      <c r="AC388" s="224"/>
      <c r="AD388" s="224"/>
      <c r="AE388" s="224"/>
    </row>
    <row r="389" s="83" customFormat="1" ht="39" customHeight="1" spans="1:31">
      <c r="A389" s="210" t="s">
        <v>1420</v>
      </c>
      <c r="B389" s="211"/>
      <c r="C389" s="211"/>
      <c r="D389" s="211"/>
      <c r="E389" s="211"/>
      <c r="F389" s="211"/>
      <c r="G389" s="211"/>
      <c r="H389" s="212"/>
      <c r="I389" s="105">
        <f t="shared" ref="I389:N389" si="66">SUM(I388:I388)</f>
        <v>31.536</v>
      </c>
      <c r="J389" s="105"/>
      <c r="K389" s="105"/>
      <c r="L389" s="105">
        <f t="shared" si="66"/>
        <v>31.536</v>
      </c>
      <c r="M389" s="105"/>
      <c r="N389" s="105">
        <f t="shared" si="66"/>
        <v>31.536</v>
      </c>
      <c r="O389" s="105"/>
      <c r="P389" s="105"/>
      <c r="Q389" s="105">
        <f t="shared" ref="Q389:V389" si="67">SUM(Q388:Q388)</f>
        <v>31.536</v>
      </c>
      <c r="R389" s="105"/>
      <c r="S389" s="105">
        <f t="shared" si="67"/>
        <v>0</v>
      </c>
      <c r="T389" s="105"/>
      <c r="U389" s="105"/>
      <c r="V389" s="105">
        <f t="shared" si="67"/>
        <v>0</v>
      </c>
      <c r="W389" s="105"/>
      <c r="X389" s="218"/>
      <c r="Y389" s="218"/>
      <c r="Z389" s="112"/>
      <c r="AA389" s="110">
        <v>1752</v>
      </c>
      <c r="AB389" s="112"/>
      <c r="AC389" s="224"/>
      <c r="AD389" s="224"/>
      <c r="AE389" s="224"/>
    </row>
    <row r="390" s="79" customFormat="1" ht="39" customHeight="1" spans="1:31">
      <c r="A390" s="49"/>
      <c r="B390" s="49"/>
      <c r="C390" s="49"/>
      <c r="D390" s="49"/>
      <c r="E390" s="49"/>
      <c r="F390" s="49"/>
      <c r="G390" s="49"/>
      <c r="H390" s="49"/>
      <c r="I390" s="104"/>
      <c r="J390" s="104"/>
      <c r="K390" s="104"/>
      <c r="L390" s="104"/>
      <c r="M390" s="104"/>
      <c r="N390" s="104"/>
      <c r="O390" s="104"/>
      <c r="P390" s="104"/>
      <c r="Q390" s="104"/>
      <c r="R390" s="104"/>
      <c r="S390" s="104"/>
      <c r="T390" s="104"/>
      <c r="U390" s="104"/>
      <c r="V390" s="104"/>
      <c r="W390" s="104"/>
      <c r="X390" s="49"/>
      <c r="Y390" s="49"/>
      <c r="Z390" s="49"/>
      <c r="AA390" s="49"/>
      <c r="AB390" s="49"/>
      <c r="AC390" s="134"/>
      <c r="AD390" s="134"/>
      <c r="AE390" s="134"/>
    </row>
    <row r="391" ht="36" customHeight="1" spans="1:28">
      <c r="A391" s="227" t="s">
        <v>1421</v>
      </c>
      <c r="B391" s="228" t="s">
        <v>1422</v>
      </c>
      <c r="C391" s="228"/>
      <c r="D391" s="228"/>
      <c r="E391" s="228"/>
      <c r="F391" s="228"/>
      <c r="G391" s="228"/>
      <c r="H391" s="228"/>
      <c r="I391" s="228"/>
      <c r="J391" s="228"/>
      <c r="K391" s="229"/>
      <c r="L391" s="229"/>
      <c r="M391" s="229"/>
      <c r="N391" s="229"/>
      <c r="O391" s="229"/>
      <c r="P391" s="229"/>
      <c r="Q391" s="229"/>
      <c r="R391" s="229"/>
      <c r="S391" s="229"/>
      <c r="T391" s="229"/>
      <c r="U391" s="229"/>
      <c r="V391" s="229"/>
      <c r="W391" s="229"/>
      <c r="X391" s="227"/>
      <c r="Y391" s="227"/>
      <c r="Z391" s="227"/>
      <c r="AA391" s="227"/>
      <c r="AB391" s="227"/>
    </row>
    <row r="392" ht="36" customHeight="1" spans="1:28">
      <c r="A392" s="227"/>
      <c r="B392" s="228" t="s">
        <v>1423</v>
      </c>
      <c r="C392" s="228"/>
      <c r="D392" s="228"/>
      <c r="E392" s="228"/>
      <c r="F392" s="228"/>
      <c r="G392" s="228"/>
      <c r="H392" s="228"/>
      <c r="I392" s="228"/>
      <c r="J392" s="229"/>
      <c r="K392" s="229"/>
      <c r="L392" s="229"/>
      <c r="M392" s="229"/>
      <c r="N392" s="229"/>
      <c r="O392" s="229"/>
      <c r="P392" s="229"/>
      <c r="Q392" s="229"/>
      <c r="R392" s="229"/>
      <c r="S392" s="229"/>
      <c r="T392" s="229"/>
      <c r="U392" s="229"/>
      <c r="V392" s="229"/>
      <c r="W392" s="229"/>
      <c r="X392" s="227"/>
      <c r="Y392" s="227"/>
      <c r="Z392" s="227"/>
      <c r="AA392" s="227"/>
      <c r="AB392" s="227"/>
    </row>
    <row r="393" ht="36" customHeight="1" spans="1:10">
      <c r="A393" s="227"/>
      <c r="B393" s="228" t="s">
        <v>1424</v>
      </c>
      <c r="C393" s="228"/>
      <c r="D393" s="228"/>
      <c r="E393" s="228"/>
      <c r="F393" s="228"/>
      <c r="G393" s="228"/>
      <c r="H393" s="228"/>
      <c r="I393" s="228"/>
      <c r="J393" s="228"/>
    </row>
    <row r="394" ht="36" customHeight="1" spans="9:10">
      <c r="I394" s="76"/>
      <c r="J394" s="76"/>
    </row>
    <row r="395" ht="36" customHeight="1"/>
    <row r="396" ht="53.1" customHeight="1"/>
    <row r="397" ht="53.1" customHeight="1"/>
    <row r="398" ht="53.1" customHeight="1"/>
    <row r="399" ht="53.1" customHeight="1"/>
    <row r="400" ht="53.1" customHeight="1"/>
    <row r="401" ht="53.1" customHeight="1"/>
    <row r="402" ht="53.1" customHeight="1"/>
    <row r="403" ht="53.1" customHeight="1"/>
    <row r="404" ht="53.1" customHeight="1"/>
    <row r="405" ht="53.1" customHeight="1"/>
    <row r="406" ht="53.1" customHeight="1"/>
    <row r="407" ht="53.1" customHeight="1"/>
    <row r="408" ht="53.1" customHeight="1"/>
    <row r="409" ht="53.1" customHeight="1"/>
    <row r="410" ht="53.1" customHeight="1"/>
    <row r="411" ht="53.1" customHeight="1"/>
    <row r="412" ht="53.1" customHeight="1"/>
    <row r="413" ht="53.1" customHeight="1"/>
    <row r="414" ht="53.1" customHeight="1"/>
    <row r="415" ht="53.1" customHeight="1"/>
    <row r="416" ht="53.1" customHeight="1"/>
    <row r="417" ht="53.1" customHeight="1"/>
    <row r="418" ht="53.1" customHeight="1"/>
    <row r="419" ht="53.1" customHeight="1"/>
    <row r="420" ht="53.1" customHeight="1"/>
    <row r="421" ht="53.1" customHeight="1"/>
    <row r="422" ht="53.1" customHeight="1"/>
    <row r="423" ht="53.1" customHeight="1"/>
    <row r="424" ht="53.1" customHeight="1"/>
    <row r="425" ht="53.1" customHeight="1"/>
    <row r="426" ht="53.1" customHeight="1"/>
    <row r="427" ht="53.1" customHeight="1"/>
    <row r="428" ht="53.1" customHeight="1"/>
    <row r="429" ht="53.1" customHeight="1"/>
    <row r="430" ht="53.1" customHeight="1"/>
    <row r="431" ht="53.1" customHeight="1"/>
    <row r="432" ht="53.1" customHeight="1"/>
    <row r="433" ht="53.1" customHeight="1"/>
    <row r="434" ht="53.1" customHeight="1"/>
    <row r="435" ht="53.1" customHeight="1"/>
    <row r="436" ht="53.1" customHeight="1"/>
  </sheetData>
  <autoFilter ref="A5:XEJ393">
    <extLst/>
  </autoFilter>
  <mergeCells count="56">
    <mergeCell ref="A2:AD2"/>
    <mergeCell ref="Z3:AB3"/>
    <mergeCell ref="I4:M4"/>
    <mergeCell ref="N4:R4"/>
    <mergeCell ref="S4:W4"/>
    <mergeCell ref="X4:Y4"/>
    <mergeCell ref="Z4:AB4"/>
    <mergeCell ref="B6:H6"/>
    <mergeCell ref="A8:H8"/>
    <mergeCell ref="A31:H31"/>
    <mergeCell ref="A50:H50"/>
    <mergeCell ref="A66:H66"/>
    <mergeCell ref="A75:H75"/>
    <mergeCell ref="A83:H83"/>
    <mergeCell ref="A95:H95"/>
    <mergeCell ref="A126:H126"/>
    <mergeCell ref="A141:H141"/>
    <mergeCell ref="A166:H166"/>
    <mergeCell ref="A182:H182"/>
    <mergeCell ref="A215:H215"/>
    <mergeCell ref="A237:H237"/>
    <mergeCell ref="A262:H262"/>
    <mergeCell ref="A273:H273"/>
    <mergeCell ref="A286:H286"/>
    <mergeCell ref="A291:H291"/>
    <mergeCell ref="A309:H309"/>
    <mergeCell ref="A327:H327"/>
    <mergeCell ref="A329:H329"/>
    <mergeCell ref="A333:H333"/>
    <mergeCell ref="A335:H335"/>
    <mergeCell ref="A343:H343"/>
    <mergeCell ref="A349:H349"/>
    <mergeCell ref="A358:H358"/>
    <mergeCell ref="A361:H361"/>
    <mergeCell ref="A364:H364"/>
    <mergeCell ref="A366:H366"/>
    <mergeCell ref="A378:H378"/>
    <mergeCell ref="A384:H384"/>
    <mergeCell ref="A387:H387"/>
    <mergeCell ref="A389:H389"/>
    <mergeCell ref="B391:J391"/>
    <mergeCell ref="B392:I392"/>
    <mergeCell ref="B393:J393"/>
    <mergeCell ref="A394:J394"/>
    <mergeCell ref="A4:A5"/>
    <mergeCell ref="B4:B5"/>
    <mergeCell ref="C4:C5"/>
    <mergeCell ref="C336:C342"/>
    <mergeCell ref="D4:D5"/>
    <mergeCell ref="E4:E5"/>
    <mergeCell ref="F4:F5"/>
    <mergeCell ref="G4:G5"/>
    <mergeCell ref="H4:H5"/>
    <mergeCell ref="AC4:AC5"/>
    <mergeCell ref="AD4:AD5"/>
    <mergeCell ref="AE4:AE5"/>
  </mergeCells>
  <dataValidations count="2">
    <dataValidation type="list" allowBlank="1" showInputMessage="1" showErrorMessage="1" sqref="H299">
      <formula1>"18年新入库,17年未竣工且需要18年追加资金"</formula1>
    </dataValidation>
    <dataValidation type="list" allowBlank="1" showInputMessage="1" showErrorMessage="1" sqref="D67:D70 E79:E82 E210:E214 E303:E308">
      <formula1>"基础设施,产业扶贫,社会发展,其他扶贫"</formula1>
    </dataValidation>
  </dataValidations>
  <pageMargins left="0.550694444444444" right="0.354166666666667" top="0.590277777777778" bottom="0.590277777777778" header="0.511805555555556" footer="0.118055555555556"/>
  <pageSetup paperSize="9" scale="53" orientation="landscape"/>
  <headerFooter>
    <oddFooter>&amp;C&amp;P</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R21"/>
  <sheetViews>
    <sheetView view="pageBreakPreview" zoomScaleNormal="86" zoomScaleSheetLayoutView="100" topLeftCell="A13" workbookViewId="0">
      <selection activeCell="C8" sqref="C8"/>
    </sheetView>
  </sheetViews>
  <sheetFormatPr defaultColWidth="9" defaultRowHeight="12"/>
  <cols>
    <col min="1" max="1" width="16.2166666666667" style="2" customWidth="1"/>
    <col min="2" max="2" width="11.8833333333333" style="3" customWidth="1"/>
    <col min="3" max="3" width="11.4416666666667" style="3" customWidth="1"/>
    <col min="4" max="4" width="10.4416666666667" style="2" customWidth="1"/>
    <col min="5" max="5" width="7.66666666666667" style="2" customWidth="1"/>
    <col min="6" max="6" width="9" style="2"/>
    <col min="7" max="7" width="6.88333333333333" style="2" customWidth="1"/>
    <col min="8" max="8" width="7.10833333333333" style="2" customWidth="1"/>
    <col min="9" max="236" width="9" style="2"/>
    <col min="237" max="237" width="22.6666666666667" style="2" customWidth="1"/>
    <col min="238" max="238" width="29.2166666666667" style="2" customWidth="1"/>
    <col min="239" max="239" width="13.4416666666667" style="2" customWidth="1"/>
    <col min="240" max="240" width="10.4416666666667" style="2" customWidth="1"/>
    <col min="241" max="241" width="6.21666666666667" style="2" customWidth="1"/>
    <col min="242" max="242" width="9" style="2"/>
    <col min="243" max="243" width="6.88333333333333" style="2" customWidth="1"/>
    <col min="244" max="244" width="4" style="2" customWidth="1"/>
    <col min="245" max="245" width="10.4416666666667" style="2" customWidth="1"/>
    <col min="246" max="246" width="6.21666666666667" style="2" customWidth="1"/>
    <col min="247" max="247" width="9" style="2"/>
    <col min="248" max="248" width="6.88333333333333" style="2" customWidth="1"/>
    <col min="249" max="249" width="4" style="2" customWidth="1"/>
    <col min="250" max="250" width="9" style="2"/>
    <col min="251" max="251" width="6.21666666666667" style="2" customWidth="1"/>
    <col min="252" max="252" width="9" style="2"/>
    <col min="253" max="253" width="9" style="2" customWidth="1"/>
    <col min="254" max="254" width="13.775" style="2" customWidth="1"/>
    <col min="255" max="255" width="25.1083333333333" style="2" customWidth="1"/>
    <col min="256" max="492" width="9" style="2"/>
    <col min="493" max="493" width="22.6666666666667" style="2" customWidth="1"/>
    <col min="494" max="494" width="29.2166666666667" style="2" customWidth="1"/>
    <col min="495" max="495" width="13.4416666666667" style="2" customWidth="1"/>
    <col min="496" max="496" width="10.4416666666667" style="2" customWidth="1"/>
    <col min="497" max="497" width="6.21666666666667" style="2" customWidth="1"/>
    <col min="498" max="498" width="9" style="2"/>
    <col min="499" max="499" width="6.88333333333333" style="2" customWidth="1"/>
    <col min="500" max="500" width="4" style="2" customWidth="1"/>
    <col min="501" max="501" width="10.4416666666667" style="2" customWidth="1"/>
    <col min="502" max="502" width="6.21666666666667" style="2" customWidth="1"/>
    <col min="503" max="503" width="9" style="2"/>
    <col min="504" max="504" width="6.88333333333333" style="2" customWidth="1"/>
    <col min="505" max="505" width="4" style="2" customWidth="1"/>
    <col min="506" max="506" width="9" style="2"/>
    <col min="507" max="507" width="6.21666666666667" style="2" customWidth="1"/>
    <col min="508" max="508" width="9" style="2"/>
    <col min="509" max="509" width="9" style="2" customWidth="1"/>
    <col min="510" max="510" width="13.775" style="2" customWidth="1"/>
    <col min="511" max="511" width="25.1083333333333" style="2" customWidth="1"/>
    <col min="512" max="748" width="9" style="2"/>
    <col min="749" max="749" width="22.6666666666667" style="2" customWidth="1"/>
    <col min="750" max="750" width="29.2166666666667" style="2" customWidth="1"/>
    <col min="751" max="751" width="13.4416666666667" style="2" customWidth="1"/>
    <col min="752" max="752" width="10.4416666666667" style="2" customWidth="1"/>
    <col min="753" max="753" width="6.21666666666667" style="2" customWidth="1"/>
    <col min="754" max="754" width="9" style="2"/>
    <col min="755" max="755" width="6.88333333333333" style="2" customWidth="1"/>
    <col min="756" max="756" width="4" style="2" customWidth="1"/>
    <col min="757" max="757" width="10.4416666666667" style="2" customWidth="1"/>
    <col min="758" max="758" width="6.21666666666667" style="2" customWidth="1"/>
    <col min="759" max="759" width="9" style="2"/>
    <col min="760" max="760" width="6.88333333333333" style="2" customWidth="1"/>
    <col min="761" max="761" width="4" style="2" customWidth="1"/>
    <col min="762" max="762" width="9" style="2"/>
    <col min="763" max="763" width="6.21666666666667" style="2" customWidth="1"/>
    <col min="764" max="764" width="9" style="2"/>
    <col min="765" max="765" width="9" style="2" customWidth="1"/>
    <col min="766" max="766" width="13.775" style="2" customWidth="1"/>
    <col min="767" max="767" width="25.1083333333333" style="2" customWidth="1"/>
    <col min="768" max="1004" width="9" style="2"/>
    <col min="1005" max="1005" width="22.6666666666667" style="2" customWidth="1"/>
    <col min="1006" max="1006" width="29.2166666666667" style="2" customWidth="1"/>
    <col min="1007" max="1007" width="13.4416666666667" style="2" customWidth="1"/>
    <col min="1008" max="1008" width="10.4416666666667" style="2" customWidth="1"/>
    <col min="1009" max="1009" width="6.21666666666667" style="2" customWidth="1"/>
    <col min="1010" max="1010" width="9" style="2"/>
    <col min="1011" max="1011" width="6.88333333333333" style="2" customWidth="1"/>
    <col min="1012" max="1012" width="4" style="2" customWidth="1"/>
    <col min="1013" max="1013" width="10.4416666666667" style="2" customWidth="1"/>
    <col min="1014" max="1014" width="6.21666666666667" style="2" customWidth="1"/>
    <col min="1015" max="1015" width="9" style="2"/>
    <col min="1016" max="1016" width="6.88333333333333" style="2" customWidth="1"/>
    <col min="1017" max="1017" width="4" style="2" customWidth="1"/>
    <col min="1018" max="1018" width="9" style="2"/>
    <col min="1019" max="1019" width="6.21666666666667" style="2" customWidth="1"/>
    <col min="1020" max="1020" width="9" style="2"/>
    <col min="1021" max="1021" width="9" style="2" customWidth="1"/>
    <col min="1022" max="1022" width="13.775" style="2" customWidth="1"/>
    <col min="1023" max="1023" width="25.1083333333333" style="2" customWidth="1"/>
    <col min="1024" max="1260" width="9" style="2"/>
    <col min="1261" max="1261" width="22.6666666666667" style="2" customWidth="1"/>
    <col min="1262" max="1262" width="29.2166666666667" style="2" customWidth="1"/>
    <col min="1263" max="1263" width="13.4416666666667" style="2" customWidth="1"/>
    <col min="1264" max="1264" width="10.4416666666667" style="2" customWidth="1"/>
    <col min="1265" max="1265" width="6.21666666666667" style="2" customWidth="1"/>
    <col min="1266" max="1266" width="9" style="2"/>
    <col min="1267" max="1267" width="6.88333333333333" style="2" customWidth="1"/>
    <col min="1268" max="1268" width="4" style="2" customWidth="1"/>
    <col min="1269" max="1269" width="10.4416666666667" style="2" customWidth="1"/>
    <col min="1270" max="1270" width="6.21666666666667" style="2" customWidth="1"/>
    <col min="1271" max="1271" width="9" style="2"/>
    <col min="1272" max="1272" width="6.88333333333333" style="2" customWidth="1"/>
    <col min="1273" max="1273" width="4" style="2" customWidth="1"/>
    <col min="1274" max="1274" width="9" style="2"/>
    <col min="1275" max="1275" width="6.21666666666667" style="2" customWidth="1"/>
    <col min="1276" max="1276" width="9" style="2"/>
    <col min="1277" max="1277" width="9" style="2" customWidth="1"/>
    <col min="1278" max="1278" width="13.775" style="2" customWidth="1"/>
    <col min="1279" max="1279" width="25.1083333333333" style="2" customWidth="1"/>
    <col min="1280" max="1516" width="9" style="2"/>
    <col min="1517" max="1517" width="22.6666666666667" style="2" customWidth="1"/>
    <col min="1518" max="1518" width="29.2166666666667" style="2" customWidth="1"/>
    <col min="1519" max="1519" width="13.4416666666667" style="2" customWidth="1"/>
    <col min="1520" max="1520" width="10.4416666666667" style="2" customWidth="1"/>
    <col min="1521" max="1521" width="6.21666666666667" style="2" customWidth="1"/>
    <col min="1522" max="1522" width="9" style="2"/>
    <col min="1523" max="1523" width="6.88333333333333" style="2" customWidth="1"/>
    <col min="1524" max="1524" width="4" style="2" customWidth="1"/>
    <col min="1525" max="1525" width="10.4416666666667" style="2" customWidth="1"/>
    <col min="1526" max="1526" width="6.21666666666667" style="2" customWidth="1"/>
    <col min="1527" max="1527" width="9" style="2"/>
    <col min="1528" max="1528" width="6.88333333333333" style="2" customWidth="1"/>
    <col min="1529" max="1529" width="4" style="2" customWidth="1"/>
    <col min="1530" max="1530" width="9" style="2"/>
    <col min="1531" max="1531" width="6.21666666666667" style="2" customWidth="1"/>
    <col min="1532" max="1532" width="9" style="2"/>
    <col min="1533" max="1533" width="9" style="2" customWidth="1"/>
    <col min="1534" max="1534" width="13.775" style="2" customWidth="1"/>
    <col min="1535" max="1535" width="25.1083333333333" style="2" customWidth="1"/>
    <col min="1536" max="1772" width="9" style="2"/>
    <col min="1773" max="1773" width="22.6666666666667" style="2" customWidth="1"/>
    <col min="1774" max="1774" width="29.2166666666667" style="2" customWidth="1"/>
    <col min="1775" max="1775" width="13.4416666666667" style="2" customWidth="1"/>
    <col min="1776" max="1776" width="10.4416666666667" style="2" customWidth="1"/>
    <col min="1777" max="1777" width="6.21666666666667" style="2" customWidth="1"/>
    <col min="1778" max="1778" width="9" style="2"/>
    <col min="1779" max="1779" width="6.88333333333333" style="2" customWidth="1"/>
    <col min="1780" max="1780" width="4" style="2" customWidth="1"/>
    <col min="1781" max="1781" width="10.4416666666667" style="2" customWidth="1"/>
    <col min="1782" max="1782" width="6.21666666666667" style="2" customWidth="1"/>
    <col min="1783" max="1783" width="9" style="2"/>
    <col min="1784" max="1784" width="6.88333333333333" style="2" customWidth="1"/>
    <col min="1785" max="1785" width="4" style="2" customWidth="1"/>
    <col min="1786" max="1786" width="9" style="2"/>
    <col min="1787" max="1787" width="6.21666666666667" style="2" customWidth="1"/>
    <col min="1788" max="1788" width="9" style="2"/>
    <col min="1789" max="1789" width="9" style="2" customWidth="1"/>
    <col min="1790" max="1790" width="13.775" style="2" customWidth="1"/>
    <col min="1791" max="1791" width="25.1083333333333" style="2" customWidth="1"/>
    <col min="1792" max="2028" width="9" style="2"/>
    <col min="2029" max="2029" width="22.6666666666667" style="2" customWidth="1"/>
    <col min="2030" max="2030" width="29.2166666666667" style="2" customWidth="1"/>
    <col min="2031" max="2031" width="13.4416666666667" style="2" customWidth="1"/>
    <col min="2032" max="2032" width="10.4416666666667" style="2" customWidth="1"/>
    <col min="2033" max="2033" width="6.21666666666667" style="2" customWidth="1"/>
    <col min="2034" max="2034" width="9" style="2"/>
    <col min="2035" max="2035" width="6.88333333333333" style="2" customWidth="1"/>
    <col min="2036" max="2036" width="4" style="2" customWidth="1"/>
    <col min="2037" max="2037" width="10.4416666666667" style="2" customWidth="1"/>
    <col min="2038" max="2038" width="6.21666666666667" style="2" customWidth="1"/>
    <col min="2039" max="2039" width="9" style="2"/>
    <col min="2040" max="2040" width="6.88333333333333" style="2" customWidth="1"/>
    <col min="2041" max="2041" width="4" style="2" customWidth="1"/>
    <col min="2042" max="2042" width="9" style="2"/>
    <col min="2043" max="2043" width="6.21666666666667" style="2" customWidth="1"/>
    <col min="2044" max="2044" width="9" style="2"/>
    <col min="2045" max="2045" width="9" style="2" customWidth="1"/>
    <col min="2046" max="2046" width="13.775" style="2" customWidth="1"/>
    <col min="2047" max="2047" width="25.1083333333333" style="2" customWidth="1"/>
    <col min="2048" max="2284" width="9" style="2"/>
    <col min="2285" max="2285" width="22.6666666666667" style="2" customWidth="1"/>
    <col min="2286" max="2286" width="29.2166666666667" style="2" customWidth="1"/>
    <col min="2287" max="2287" width="13.4416666666667" style="2" customWidth="1"/>
    <col min="2288" max="2288" width="10.4416666666667" style="2" customWidth="1"/>
    <col min="2289" max="2289" width="6.21666666666667" style="2" customWidth="1"/>
    <col min="2290" max="2290" width="9" style="2"/>
    <col min="2291" max="2291" width="6.88333333333333" style="2" customWidth="1"/>
    <col min="2292" max="2292" width="4" style="2" customWidth="1"/>
    <col min="2293" max="2293" width="10.4416666666667" style="2" customWidth="1"/>
    <col min="2294" max="2294" width="6.21666666666667" style="2" customWidth="1"/>
    <col min="2295" max="2295" width="9" style="2"/>
    <col min="2296" max="2296" width="6.88333333333333" style="2" customWidth="1"/>
    <col min="2297" max="2297" width="4" style="2" customWidth="1"/>
    <col min="2298" max="2298" width="9" style="2"/>
    <col min="2299" max="2299" width="6.21666666666667" style="2" customWidth="1"/>
    <col min="2300" max="2300" width="9" style="2"/>
    <col min="2301" max="2301" width="9" style="2" customWidth="1"/>
    <col min="2302" max="2302" width="13.775" style="2" customWidth="1"/>
    <col min="2303" max="2303" width="25.1083333333333" style="2" customWidth="1"/>
    <col min="2304" max="2540" width="9" style="2"/>
    <col min="2541" max="2541" width="22.6666666666667" style="2" customWidth="1"/>
    <col min="2542" max="2542" width="29.2166666666667" style="2" customWidth="1"/>
    <col min="2543" max="2543" width="13.4416666666667" style="2" customWidth="1"/>
    <col min="2544" max="2544" width="10.4416666666667" style="2" customWidth="1"/>
    <col min="2545" max="2545" width="6.21666666666667" style="2" customWidth="1"/>
    <col min="2546" max="2546" width="9" style="2"/>
    <col min="2547" max="2547" width="6.88333333333333" style="2" customWidth="1"/>
    <col min="2548" max="2548" width="4" style="2" customWidth="1"/>
    <col min="2549" max="2549" width="10.4416666666667" style="2" customWidth="1"/>
    <col min="2550" max="2550" width="6.21666666666667" style="2" customWidth="1"/>
    <col min="2551" max="2551" width="9" style="2"/>
    <col min="2552" max="2552" width="6.88333333333333" style="2" customWidth="1"/>
    <col min="2553" max="2553" width="4" style="2" customWidth="1"/>
    <col min="2554" max="2554" width="9" style="2"/>
    <col min="2555" max="2555" width="6.21666666666667" style="2" customWidth="1"/>
    <col min="2556" max="2556" width="9" style="2"/>
    <col min="2557" max="2557" width="9" style="2" customWidth="1"/>
    <col min="2558" max="2558" width="13.775" style="2" customWidth="1"/>
    <col min="2559" max="2559" width="25.1083333333333" style="2" customWidth="1"/>
    <col min="2560" max="2796" width="9" style="2"/>
    <col min="2797" max="2797" width="22.6666666666667" style="2" customWidth="1"/>
    <col min="2798" max="2798" width="29.2166666666667" style="2" customWidth="1"/>
    <col min="2799" max="2799" width="13.4416666666667" style="2" customWidth="1"/>
    <col min="2800" max="2800" width="10.4416666666667" style="2" customWidth="1"/>
    <col min="2801" max="2801" width="6.21666666666667" style="2" customWidth="1"/>
    <col min="2802" max="2802" width="9" style="2"/>
    <col min="2803" max="2803" width="6.88333333333333" style="2" customWidth="1"/>
    <col min="2804" max="2804" width="4" style="2" customWidth="1"/>
    <col min="2805" max="2805" width="10.4416666666667" style="2" customWidth="1"/>
    <col min="2806" max="2806" width="6.21666666666667" style="2" customWidth="1"/>
    <col min="2807" max="2807" width="9" style="2"/>
    <col min="2808" max="2808" width="6.88333333333333" style="2" customWidth="1"/>
    <col min="2809" max="2809" width="4" style="2" customWidth="1"/>
    <col min="2810" max="2810" width="9" style="2"/>
    <col min="2811" max="2811" width="6.21666666666667" style="2" customWidth="1"/>
    <col min="2812" max="2812" width="9" style="2"/>
    <col min="2813" max="2813" width="9" style="2" customWidth="1"/>
    <col min="2814" max="2814" width="13.775" style="2" customWidth="1"/>
    <col min="2815" max="2815" width="25.1083333333333" style="2" customWidth="1"/>
    <col min="2816" max="3052" width="9" style="2"/>
    <col min="3053" max="3053" width="22.6666666666667" style="2" customWidth="1"/>
    <col min="3054" max="3054" width="29.2166666666667" style="2" customWidth="1"/>
    <col min="3055" max="3055" width="13.4416666666667" style="2" customWidth="1"/>
    <col min="3056" max="3056" width="10.4416666666667" style="2" customWidth="1"/>
    <col min="3057" max="3057" width="6.21666666666667" style="2" customWidth="1"/>
    <col min="3058" max="3058" width="9" style="2"/>
    <col min="3059" max="3059" width="6.88333333333333" style="2" customWidth="1"/>
    <col min="3060" max="3060" width="4" style="2" customWidth="1"/>
    <col min="3061" max="3061" width="10.4416666666667" style="2" customWidth="1"/>
    <col min="3062" max="3062" width="6.21666666666667" style="2" customWidth="1"/>
    <col min="3063" max="3063" width="9" style="2"/>
    <col min="3064" max="3064" width="6.88333333333333" style="2" customWidth="1"/>
    <col min="3065" max="3065" width="4" style="2" customWidth="1"/>
    <col min="3066" max="3066" width="9" style="2"/>
    <col min="3067" max="3067" width="6.21666666666667" style="2" customWidth="1"/>
    <col min="3068" max="3068" width="9" style="2"/>
    <col min="3069" max="3069" width="9" style="2" customWidth="1"/>
    <col min="3070" max="3070" width="13.775" style="2" customWidth="1"/>
    <col min="3071" max="3071" width="25.1083333333333" style="2" customWidth="1"/>
    <col min="3072" max="3308" width="9" style="2"/>
    <col min="3309" max="3309" width="22.6666666666667" style="2" customWidth="1"/>
    <col min="3310" max="3310" width="29.2166666666667" style="2" customWidth="1"/>
    <col min="3311" max="3311" width="13.4416666666667" style="2" customWidth="1"/>
    <col min="3312" max="3312" width="10.4416666666667" style="2" customWidth="1"/>
    <col min="3313" max="3313" width="6.21666666666667" style="2" customWidth="1"/>
    <col min="3314" max="3314" width="9" style="2"/>
    <col min="3315" max="3315" width="6.88333333333333" style="2" customWidth="1"/>
    <col min="3316" max="3316" width="4" style="2" customWidth="1"/>
    <col min="3317" max="3317" width="10.4416666666667" style="2" customWidth="1"/>
    <col min="3318" max="3318" width="6.21666666666667" style="2" customWidth="1"/>
    <col min="3319" max="3319" width="9" style="2"/>
    <col min="3320" max="3320" width="6.88333333333333" style="2" customWidth="1"/>
    <col min="3321" max="3321" width="4" style="2" customWidth="1"/>
    <col min="3322" max="3322" width="9" style="2"/>
    <col min="3323" max="3323" width="6.21666666666667" style="2" customWidth="1"/>
    <col min="3324" max="3324" width="9" style="2"/>
    <col min="3325" max="3325" width="9" style="2" customWidth="1"/>
    <col min="3326" max="3326" width="13.775" style="2" customWidth="1"/>
    <col min="3327" max="3327" width="25.1083333333333" style="2" customWidth="1"/>
    <col min="3328" max="3564" width="9" style="2"/>
    <col min="3565" max="3565" width="22.6666666666667" style="2" customWidth="1"/>
    <col min="3566" max="3566" width="29.2166666666667" style="2" customWidth="1"/>
    <col min="3567" max="3567" width="13.4416666666667" style="2" customWidth="1"/>
    <col min="3568" max="3568" width="10.4416666666667" style="2" customWidth="1"/>
    <col min="3569" max="3569" width="6.21666666666667" style="2" customWidth="1"/>
    <col min="3570" max="3570" width="9" style="2"/>
    <col min="3571" max="3571" width="6.88333333333333" style="2" customWidth="1"/>
    <col min="3572" max="3572" width="4" style="2" customWidth="1"/>
    <col min="3573" max="3573" width="10.4416666666667" style="2" customWidth="1"/>
    <col min="3574" max="3574" width="6.21666666666667" style="2" customWidth="1"/>
    <col min="3575" max="3575" width="9" style="2"/>
    <col min="3576" max="3576" width="6.88333333333333" style="2" customWidth="1"/>
    <col min="3577" max="3577" width="4" style="2" customWidth="1"/>
    <col min="3578" max="3578" width="9" style="2"/>
    <col min="3579" max="3579" width="6.21666666666667" style="2" customWidth="1"/>
    <col min="3580" max="3580" width="9" style="2"/>
    <col min="3581" max="3581" width="9" style="2" customWidth="1"/>
    <col min="3582" max="3582" width="13.775" style="2" customWidth="1"/>
    <col min="3583" max="3583" width="25.1083333333333" style="2" customWidth="1"/>
    <col min="3584" max="3820" width="9" style="2"/>
    <col min="3821" max="3821" width="22.6666666666667" style="2" customWidth="1"/>
    <col min="3822" max="3822" width="29.2166666666667" style="2" customWidth="1"/>
    <col min="3823" max="3823" width="13.4416666666667" style="2" customWidth="1"/>
    <col min="3824" max="3824" width="10.4416666666667" style="2" customWidth="1"/>
    <col min="3825" max="3825" width="6.21666666666667" style="2" customWidth="1"/>
    <col min="3826" max="3826" width="9" style="2"/>
    <col min="3827" max="3827" width="6.88333333333333" style="2" customWidth="1"/>
    <col min="3828" max="3828" width="4" style="2" customWidth="1"/>
    <col min="3829" max="3829" width="10.4416666666667" style="2" customWidth="1"/>
    <col min="3830" max="3830" width="6.21666666666667" style="2" customWidth="1"/>
    <col min="3831" max="3831" width="9" style="2"/>
    <col min="3832" max="3832" width="6.88333333333333" style="2" customWidth="1"/>
    <col min="3833" max="3833" width="4" style="2" customWidth="1"/>
    <col min="3834" max="3834" width="9" style="2"/>
    <col min="3835" max="3835" width="6.21666666666667" style="2" customWidth="1"/>
    <col min="3836" max="3836" width="9" style="2"/>
    <col min="3837" max="3837" width="9" style="2" customWidth="1"/>
    <col min="3838" max="3838" width="13.775" style="2" customWidth="1"/>
    <col min="3839" max="3839" width="25.1083333333333" style="2" customWidth="1"/>
    <col min="3840" max="4076" width="9" style="2"/>
    <col min="4077" max="4077" width="22.6666666666667" style="2" customWidth="1"/>
    <col min="4078" max="4078" width="29.2166666666667" style="2" customWidth="1"/>
    <col min="4079" max="4079" width="13.4416666666667" style="2" customWidth="1"/>
    <col min="4080" max="4080" width="10.4416666666667" style="2" customWidth="1"/>
    <col min="4081" max="4081" width="6.21666666666667" style="2" customWidth="1"/>
    <col min="4082" max="4082" width="9" style="2"/>
    <col min="4083" max="4083" width="6.88333333333333" style="2" customWidth="1"/>
    <col min="4084" max="4084" width="4" style="2" customWidth="1"/>
    <col min="4085" max="4085" width="10.4416666666667" style="2" customWidth="1"/>
    <col min="4086" max="4086" width="6.21666666666667" style="2" customWidth="1"/>
    <col min="4087" max="4087" width="9" style="2"/>
    <col min="4088" max="4088" width="6.88333333333333" style="2" customWidth="1"/>
    <col min="4089" max="4089" width="4" style="2" customWidth="1"/>
    <col min="4090" max="4090" width="9" style="2"/>
    <col min="4091" max="4091" width="6.21666666666667" style="2" customWidth="1"/>
    <col min="4092" max="4092" width="9" style="2"/>
    <col min="4093" max="4093" width="9" style="2" customWidth="1"/>
    <col min="4094" max="4094" width="13.775" style="2" customWidth="1"/>
    <col min="4095" max="4095" width="25.1083333333333" style="2" customWidth="1"/>
    <col min="4096" max="4332" width="9" style="2"/>
    <col min="4333" max="4333" width="22.6666666666667" style="2" customWidth="1"/>
    <col min="4334" max="4334" width="29.2166666666667" style="2" customWidth="1"/>
    <col min="4335" max="4335" width="13.4416666666667" style="2" customWidth="1"/>
    <col min="4336" max="4336" width="10.4416666666667" style="2" customWidth="1"/>
    <col min="4337" max="4337" width="6.21666666666667" style="2" customWidth="1"/>
    <col min="4338" max="4338" width="9" style="2"/>
    <col min="4339" max="4339" width="6.88333333333333" style="2" customWidth="1"/>
    <col min="4340" max="4340" width="4" style="2" customWidth="1"/>
    <col min="4341" max="4341" width="10.4416666666667" style="2" customWidth="1"/>
    <col min="4342" max="4342" width="6.21666666666667" style="2" customWidth="1"/>
    <col min="4343" max="4343" width="9" style="2"/>
    <col min="4344" max="4344" width="6.88333333333333" style="2" customWidth="1"/>
    <col min="4345" max="4345" width="4" style="2" customWidth="1"/>
    <col min="4346" max="4346" width="9" style="2"/>
    <col min="4347" max="4347" width="6.21666666666667" style="2" customWidth="1"/>
    <col min="4348" max="4348" width="9" style="2"/>
    <col min="4349" max="4349" width="9" style="2" customWidth="1"/>
    <col min="4350" max="4350" width="13.775" style="2" customWidth="1"/>
    <col min="4351" max="4351" width="25.1083333333333" style="2" customWidth="1"/>
    <col min="4352" max="4588" width="9" style="2"/>
    <col min="4589" max="4589" width="22.6666666666667" style="2" customWidth="1"/>
    <col min="4590" max="4590" width="29.2166666666667" style="2" customWidth="1"/>
    <col min="4591" max="4591" width="13.4416666666667" style="2" customWidth="1"/>
    <col min="4592" max="4592" width="10.4416666666667" style="2" customWidth="1"/>
    <col min="4593" max="4593" width="6.21666666666667" style="2" customWidth="1"/>
    <col min="4594" max="4594" width="9" style="2"/>
    <col min="4595" max="4595" width="6.88333333333333" style="2" customWidth="1"/>
    <col min="4596" max="4596" width="4" style="2" customWidth="1"/>
    <col min="4597" max="4597" width="10.4416666666667" style="2" customWidth="1"/>
    <col min="4598" max="4598" width="6.21666666666667" style="2" customWidth="1"/>
    <col min="4599" max="4599" width="9" style="2"/>
    <col min="4600" max="4600" width="6.88333333333333" style="2" customWidth="1"/>
    <col min="4601" max="4601" width="4" style="2" customWidth="1"/>
    <col min="4602" max="4602" width="9" style="2"/>
    <col min="4603" max="4603" width="6.21666666666667" style="2" customWidth="1"/>
    <col min="4604" max="4604" width="9" style="2"/>
    <col min="4605" max="4605" width="9" style="2" customWidth="1"/>
    <col min="4606" max="4606" width="13.775" style="2" customWidth="1"/>
    <col min="4607" max="4607" width="25.1083333333333" style="2" customWidth="1"/>
    <col min="4608" max="4844" width="9" style="2"/>
    <col min="4845" max="4845" width="22.6666666666667" style="2" customWidth="1"/>
    <col min="4846" max="4846" width="29.2166666666667" style="2" customWidth="1"/>
    <col min="4847" max="4847" width="13.4416666666667" style="2" customWidth="1"/>
    <col min="4848" max="4848" width="10.4416666666667" style="2" customWidth="1"/>
    <col min="4849" max="4849" width="6.21666666666667" style="2" customWidth="1"/>
    <col min="4850" max="4850" width="9" style="2"/>
    <col min="4851" max="4851" width="6.88333333333333" style="2" customWidth="1"/>
    <col min="4852" max="4852" width="4" style="2" customWidth="1"/>
    <col min="4853" max="4853" width="10.4416666666667" style="2" customWidth="1"/>
    <col min="4854" max="4854" width="6.21666666666667" style="2" customWidth="1"/>
    <col min="4855" max="4855" width="9" style="2"/>
    <col min="4856" max="4856" width="6.88333333333333" style="2" customWidth="1"/>
    <col min="4857" max="4857" width="4" style="2" customWidth="1"/>
    <col min="4858" max="4858" width="9" style="2"/>
    <col min="4859" max="4859" width="6.21666666666667" style="2" customWidth="1"/>
    <col min="4860" max="4860" width="9" style="2"/>
    <col min="4861" max="4861" width="9" style="2" customWidth="1"/>
    <col min="4862" max="4862" width="13.775" style="2" customWidth="1"/>
    <col min="4863" max="4863" width="25.1083333333333" style="2" customWidth="1"/>
    <col min="4864" max="5100" width="9" style="2"/>
    <col min="5101" max="5101" width="22.6666666666667" style="2" customWidth="1"/>
    <col min="5102" max="5102" width="29.2166666666667" style="2" customWidth="1"/>
    <col min="5103" max="5103" width="13.4416666666667" style="2" customWidth="1"/>
    <col min="5104" max="5104" width="10.4416666666667" style="2" customWidth="1"/>
    <col min="5105" max="5105" width="6.21666666666667" style="2" customWidth="1"/>
    <col min="5106" max="5106" width="9" style="2"/>
    <col min="5107" max="5107" width="6.88333333333333" style="2" customWidth="1"/>
    <col min="5108" max="5108" width="4" style="2" customWidth="1"/>
    <col min="5109" max="5109" width="10.4416666666667" style="2" customWidth="1"/>
    <col min="5110" max="5110" width="6.21666666666667" style="2" customWidth="1"/>
    <col min="5111" max="5111" width="9" style="2"/>
    <col min="5112" max="5112" width="6.88333333333333" style="2" customWidth="1"/>
    <col min="5113" max="5113" width="4" style="2" customWidth="1"/>
    <col min="5114" max="5114" width="9" style="2"/>
    <col min="5115" max="5115" width="6.21666666666667" style="2" customWidth="1"/>
    <col min="5116" max="5116" width="9" style="2"/>
    <col min="5117" max="5117" width="9" style="2" customWidth="1"/>
    <col min="5118" max="5118" width="13.775" style="2" customWidth="1"/>
    <col min="5119" max="5119" width="25.1083333333333" style="2" customWidth="1"/>
    <col min="5120" max="5356" width="9" style="2"/>
    <col min="5357" max="5357" width="22.6666666666667" style="2" customWidth="1"/>
    <col min="5358" max="5358" width="29.2166666666667" style="2" customWidth="1"/>
    <col min="5359" max="5359" width="13.4416666666667" style="2" customWidth="1"/>
    <col min="5360" max="5360" width="10.4416666666667" style="2" customWidth="1"/>
    <col min="5361" max="5361" width="6.21666666666667" style="2" customWidth="1"/>
    <col min="5362" max="5362" width="9" style="2"/>
    <col min="5363" max="5363" width="6.88333333333333" style="2" customWidth="1"/>
    <col min="5364" max="5364" width="4" style="2" customWidth="1"/>
    <col min="5365" max="5365" width="10.4416666666667" style="2" customWidth="1"/>
    <col min="5366" max="5366" width="6.21666666666667" style="2" customWidth="1"/>
    <col min="5367" max="5367" width="9" style="2"/>
    <col min="5368" max="5368" width="6.88333333333333" style="2" customWidth="1"/>
    <col min="5369" max="5369" width="4" style="2" customWidth="1"/>
    <col min="5370" max="5370" width="9" style="2"/>
    <col min="5371" max="5371" width="6.21666666666667" style="2" customWidth="1"/>
    <col min="5372" max="5372" width="9" style="2"/>
    <col min="5373" max="5373" width="9" style="2" customWidth="1"/>
    <col min="5374" max="5374" width="13.775" style="2" customWidth="1"/>
    <col min="5375" max="5375" width="25.1083333333333" style="2" customWidth="1"/>
    <col min="5376" max="5612" width="9" style="2"/>
    <col min="5613" max="5613" width="22.6666666666667" style="2" customWidth="1"/>
    <col min="5614" max="5614" width="29.2166666666667" style="2" customWidth="1"/>
    <col min="5615" max="5615" width="13.4416666666667" style="2" customWidth="1"/>
    <col min="5616" max="5616" width="10.4416666666667" style="2" customWidth="1"/>
    <col min="5617" max="5617" width="6.21666666666667" style="2" customWidth="1"/>
    <col min="5618" max="5618" width="9" style="2"/>
    <col min="5619" max="5619" width="6.88333333333333" style="2" customWidth="1"/>
    <col min="5620" max="5620" width="4" style="2" customWidth="1"/>
    <col min="5621" max="5621" width="10.4416666666667" style="2" customWidth="1"/>
    <col min="5622" max="5622" width="6.21666666666667" style="2" customWidth="1"/>
    <col min="5623" max="5623" width="9" style="2"/>
    <col min="5624" max="5624" width="6.88333333333333" style="2" customWidth="1"/>
    <col min="5625" max="5625" width="4" style="2" customWidth="1"/>
    <col min="5626" max="5626" width="9" style="2"/>
    <col min="5627" max="5627" width="6.21666666666667" style="2" customWidth="1"/>
    <col min="5628" max="5628" width="9" style="2"/>
    <col min="5629" max="5629" width="9" style="2" customWidth="1"/>
    <col min="5630" max="5630" width="13.775" style="2" customWidth="1"/>
    <col min="5631" max="5631" width="25.1083333333333" style="2" customWidth="1"/>
    <col min="5632" max="5868" width="9" style="2"/>
    <col min="5869" max="5869" width="22.6666666666667" style="2" customWidth="1"/>
    <col min="5870" max="5870" width="29.2166666666667" style="2" customWidth="1"/>
    <col min="5871" max="5871" width="13.4416666666667" style="2" customWidth="1"/>
    <col min="5872" max="5872" width="10.4416666666667" style="2" customWidth="1"/>
    <col min="5873" max="5873" width="6.21666666666667" style="2" customWidth="1"/>
    <col min="5874" max="5874" width="9" style="2"/>
    <col min="5875" max="5875" width="6.88333333333333" style="2" customWidth="1"/>
    <col min="5876" max="5876" width="4" style="2" customWidth="1"/>
    <col min="5877" max="5877" width="10.4416666666667" style="2" customWidth="1"/>
    <col min="5878" max="5878" width="6.21666666666667" style="2" customWidth="1"/>
    <col min="5879" max="5879" width="9" style="2"/>
    <col min="5880" max="5880" width="6.88333333333333" style="2" customWidth="1"/>
    <col min="5881" max="5881" width="4" style="2" customWidth="1"/>
    <col min="5882" max="5882" width="9" style="2"/>
    <col min="5883" max="5883" width="6.21666666666667" style="2" customWidth="1"/>
    <col min="5884" max="5884" width="9" style="2"/>
    <col min="5885" max="5885" width="9" style="2" customWidth="1"/>
    <col min="5886" max="5886" width="13.775" style="2" customWidth="1"/>
    <col min="5887" max="5887" width="25.1083333333333" style="2" customWidth="1"/>
    <col min="5888" max="6124" width="9" style="2"/>
    <col min="6125" max="6125" width="22.6666666666667" style="2" customWidth="1"/>
    <col min="6126" max="6126" width="29.2166666666667" style="2" customWidth="1"/>
    <col min="6127" max="6127" width="13.4416666666667" style="2" customWidth="1"/>
    <col min="6128" max="6128" width="10.4416666666667" style="2" customWidth="1"/>
    <col min="6129" max="6129" width="6.21666666666667" style="2" customWidth="1"/>
    <col min="6130" max="6130" width="9" style="2"/>
    <col min="6131" max="6131" width="6.88333333333333" style="2" customWidth="1"/>
    <col min="6132" max="6132" width="4" style="2" customWidth="1"/>
    <col min="6133" max="6133" width="10.4416666666667" style="2" customWidth="1"/>
    <col min="6134" max="6134" width="6.21666666666667" style="2" customWidth="1"/>
    <col min="6135" max="6135" width="9" style="2"/>
    <col min="6136" max="6136" width="6.88333333333333" style="2" customWidth="1"/>
    <col min="6137" max="6137" width="4" style="2" customWidth="1"/>
    <col min="6138" max="6138" width="9" style="2"/>
    <col min="6139" max="6139" width="6.21666666666667" style="2" customWidth="1"/>
    <col min="6140" max="6140" width="9" style="2"/>
    <col min="6141" max="6141" width="9" style="2" customWidth="1"/>
    <col min="6142" max="6142" width="13.775" style="2" customWidth="1"/>
    <col min="6143" max="6143" width="25.1083333333333" style="2" customWidth="1"/>
    <col min="6144" max="6380" width="9" style="2"/>
    <col min="6381" max="6381" width="22.6666666666667" style="2" customWidth="1"/>
    <col min="6382" max="6382" width="29.2166666666667" style="2" customWidth="1"/>
    <col min="6383" max="6383" width="13.4416666666667" style="2" customWidth="1"/>
    <col min="6384" max="6384" width="10.4416666666667" style="2" customWidth="1"/>
    <col min="6385" max="6385" width="6.21666666666667" style="2" customWidth="1"/>
    <col min="6386" max="6386" width="9" style="2"/>
    <col min="6387" max="6387" width="6.88333333333333" style="2" customWidth="1"/>
    <col min="6388" max="6388" width="4" style="2" customWidth="1"/>
    <col min="6389" max="6389" width="10.4416666666667" style="2" customWidth="1"/>
    <col min="6390" max="6390" width="6.21666666666667" style="2" customWidth="1"/>
    <col min="6391" max="6391" width="9" style="2"/>
    <col min="6392" max="6392" width="6.88333333333333" style="2" customWidth="1"/>
    <col min="6393" max="6393" width="4" style="2" customWidth="1"/>
    <col min="6394" max="6394" width="9" style="2"/>
    <col min="6395" max="6395" width="6.21666666666667" style="2" customWidth="1"/>
    <col min="6396" max="6396" width="9" style="2"/>
    <col min="6397" max="6397" width="9" style="2" customWidth="1"/>
    <col min="6398" max="6398" width="13.775" style="2" customWidth="1"/>
    <col min="6399" max="6399" width="25.1083333333333" style="2" customWidth="1"/>
    <col min="6400" max="6636" width="9" style="2"/>
    <col min="6637" max="6637" width="22.6666666666667" style="2" customWidth="1"/>
    <col min="6638" max="6638" width="29.2166666666667" style="2" customWidth="1"/>
    <col min="6639" max="6639" width="13.4416666666667" style="2" customWidth="1"/>
    <col min="6640" max="6640" width="10.4416666666667" style="2" customWidth="1"/>
    <col min="6641" max="6641" width="6.21666666666667" style="2" customWidth="1"/>
    <col min="6642" max="6642" width="9" style="2"/>
    <col min="6643" max="6643" width="6.88333333333333" style="2" customWidth="1"/>
    <col min="6644" max="6644" width="4" style="2" customWidth="1"/>
    <col min="6645" max="6645" width="10.4416666666667" style="2" customWidth="1"/>
    <col min="6646" max="6646" width="6.21666666666667" style="2" customWidth="1"/>
    <col min="6647" max="6647" width="9" style="2"/>
    <col min="6648" max="6648" width="6.88333333333333" style="2" customWidth="1"/>
    <col min="6649" max="6649" width="4" style="2" customWidth="1"/>
    <col min="6650" max="6650" width="9" style="2"/>
    <col min="6651" max="6651" width="6.21666666666667" style="2" customWidth="1"/>
    <col min="6652" max="6652" width="9" style="2"/>
    <col min="6653" max="6653" width="9" style="2" customWidth="1"/>
    <col min="6654" max="6654" width="13.775" style="2" customWidth="1"/>
    <col min="6655" max="6655" width="25.1083333333333" style="2" customWidth="1"/>
    <col min="6656" max="6892" width="9" style="2"/>
    <col min="6893" max="6893" width="22.6666666666667" style="2" customWidth="1"/>
    <col min="6894" max="6894" width="29.2166666666667" style="2" customWidth="1"/>
    <col min="6895" max="6895" width="13.4416666666667" style="2" customWidth="1"/>
    <col min="6896" max="6896" width="10.4416666666667" style="2" customWidth="1"/>
    <col min="6897" max="6897" width="6.21666666666667" style="2" customWidth="1"/>
    <col min="6898" max="6898" width="9" style="2"/>
    <col min="6899" max="6899" width="6.88333333333333" style="2" customWidth="1"/>
    <col min="6900" max="6900" width="4" style="2" customWidth="1"/>
    <col min="6901" max="6901" width="10.4416666666667" style="2" customWidth="1"/>
    <col min="6902" max="6902" width="6.21666666666667" style="2" customWidth="1"/>
    <col min="6903" max="6903" width="9" style="2"/>
    <col min="6904" max="6904" width="6.88333333333333" style="2" customWidth="1"/>
    <col min="6905" max="6905" width="4" style="2" customWidth="1"/>
    <col min="6906" max="6906" width="9" style="2"/>
    <col min="6907" max="6907" width="6.21666666666667" style="2" customWidth="1"/>
    <col min="6908" max="6908" width="9" style="2"/>
    <col min="6909" max="6909" width="9" style="2" customWidth="1"/>
    <col min="6910" max="6910" width="13.775" style="2" customWidth="1"/>
    <col min="6911" max="6911" width="25.1083333333333" style="2" customWidth="1"/>
    <col min="6912" max="7148" width="9" style="2"/>
    <col min="7149" max="7149" width="22.6666666666667" style="2" customWidth="1"/>
    <col min="7150" max="7150" width="29.2166666666667" style="2" customWidth="1"/>
    <col min="7151" max="7151" width="13.4416666666667" style="2" customWidth="1"/>
    <col min="7152" max="7152" width="10.4416666666667" style="2" customWidth="1"/>
    <col min="7153" max="7153" width="6.21666666666667" style="2" customWidth="1"/>
    <col min="7154" max="7154" width="9" style="2"/>
    <col min="7155" max="7155" width="6.88333333333333" style="2" customWidth="1"/>
    <col min="7156" max="7156" width="4" style="2" customWidth="1"/>
    <col min="7157" max="7157" width="10.4416666666667" style="2" customWidth="1"/>
    <col min="7158" max="7158" width="6.21666666666667" style="2" customWidth="1"/>
    <col min="7159" max="7159" width="9" style="2"/>
    <col min="7160" max="7160" width="6.88333333333333" style="2" customWidth="1"/>
    <col min="7161" max="7161" width="4" style="2" customWidth="1"/>
    <col min="7162" max="7162" width="9" style="2"/>
    <col min="7163" max="7163" width="6.21666666666667" style="2" customWidth="1"/>
    <col min="7164" max="7164" width="9" style="2"/>
    <col min="7165" max="7165" width="9" style="2" customWidth="1"/>
    <col min="7166" max="7166" width="13.775" style="2" customWidth="1"/>
    <col min="7167" max="7167" width="25.1083333333333" style="2" customWidth="1"/>
    <col min="7168" max="7404" width="9" style="2"/>
    <col min="7405" max="7405" width="22.6666666666667" style="2" customWidth="1"/>
    <col min="7406" max="7406" width="29.2166666666667" style="2" customWidth="1"/>
    <col min="7407" max="7407" width="13.4416666666667" style="2" customWidth="1"/>
    <col min="7408" max="7408" width="10.4416666666667" style="2" customWidth="1"/>
    <col min="7409" max="7409" width="6.21666666666667" style="2" customWidth="1"/>
    <col min="7410" max="7410" width="9" style="2"/>
    <col min="7411" max="7411" width="6.88333333333333" style="2" customWidth="1"/>
    <col min="7412" max="7412" width="4" style="2" customWidth="1"/>
    <col min="7413" max="7413" width="10.4416666666667" style="2" customWidth="1"/>
    <col min="7414" max="7414" width="6.21666666666667" style="2" customWidth="1"/>
    <col min="7415" max="7415" width="9" style="2"/>
    <col min="7416" max="7416" width="6.88333333333333" style="2" customWidth="1"/>
    <col min="7417" max="7417" width="4" style="2" customWidth="1"/>
    <col min="7418" max="7418" width="9" style="2"/>
    <col min="7419" max="7419" width="6.21666666666667" style="2" customWidth="1"/>
    <col min="7420" max="7420" width="9" style="2"/>
    <col min="7421" max="7421" width="9" style="2" customWidth="1"/>
    <col min="7422" max="7422" width="13.775" style="2" customWidth="1"/>
    <col min="7423" max="7423" width="25.1083333333333" style="2" customWidth="1"/>
    <col min="7424" max="7660" width="9" style="2"/>
    <col min="7661" max="7661" width="22.6666666666667" style="2" customWidth="1"/>
    <col min="7662" max="7662" width="29.2166666666667" style="2" customWidth="1"/>
    <col min="7663" max="7663" width="13.4416666666667" style="2" customWidth="1"/>
    <col min="7664" max="7664" width="10.4416666666667" style="2" customWidth="1"/>
    <col min="7665" max="7665" width="6.21666666666667" style="2" customWidth="1"/>
    <col min="7666" max="7666" width="9" style="2"/>
    <col min="7667" max="7667" width="6.88333333333333" style="2" customWidth="1"/>
    <col min="7668" max="7668" width="4" style="2" customWidth="1"/>
    <col min="7669" max="7669" width="10.4416666666667" style="2" customWidth="1"/>
    <col min="7670" max="7670" width="6.21666666666667" style="2" customWidth="1"/>
    <col min="7671" max="7671" width="9" style="2"/>
    <col min="7672" max="7672" width="6.88333333333333" style="2" customWidth="1"/>
    <col min="7673" max="7673" width="4" style="2" customWidth="1"/>
    <col min="7674" max="7674" width="9" style="2"/>
    <col min="7675" max="7675" width="6.21666666666667" style="2" customWidth="1"/>
    <col min="7676" max="7676" width="9" style="2"/>
    <col min="7677" max="7677" width="9" style="2" customWidth="1"/>
    <col min="7678" max="7678" width="13.775" style="2" customWidth="1"/>
    <col min="7679" max="7679" width="25.1083333333333" style="2" customWidth="1"/>
    <col min="7680" max="7916" width="9" style="2"/>
    <col min="7917" max="7917" width="22.6666666666667" style="2" customWidth="1"/>
    <col min="7918" max="7918" width="29.2166666666667" style="2" customWidth="1"/>
    <col min="7919" max="7919" width="13.4416666666667" style="2" customWidth="1"/>
    <col min="7920" max="7920" width="10.4416666666667" style="2" customWidth="1"/>
    <col min="7921" max="7921" width="6.21666666666667" style="2" customWidth="1"/>
    <col min="7922" max="7922" width="9" style="2"/>
    <col min="7923" max="7923" width="6.88333333333333" style="2" customWidth="1"/>
    <col min="7924" max="7924" width="4" style="2" customWidth="1"/>
    <col min="7925" max="7925" width="10.4416666666667" style="2" customWidth="1"/>
    <col min="7926" max="7926" width="6.21666666666667" style="2" customWidth="1"/>
    <col min="7927" max="7927" width="9" style="2"/>
    <col min="7928" max="7928" width="6.88333333333333" style="2" customWidth="1"/>
    <col min="7929" max="7929" width="4" style="2" customWidth="1"/>
    <col min="7930" max="7930" width="9" style="2"/>
    <col min="7931" max="7931" width="6.21666666666667" style="2" customWidth="1"/>
    <col min="7932" max="7932" width="9" style="2"/>
    <col min="7933" max="7933" width="9" style="2" customWidth="1"/>
    <col min="7934" max="7934" width="13.775" style="2" customWidth="1"/>
    <col min="7935" max="7935" width="25.1083333333333" style="2" customWidth="1"/>
    <col min="7936" max="8172" width="9" style="2"/>
    <col min="8173" max="8173" width="22.6666666666667" style="2" customWidth="1"/>
    <col min="8174" max="8174" width="29.2166666666667" style="2" customWidth="1"/>
    <col min="8175" max="8175" width="13.4416666666667" style="2" customWidth="1"/>
    <col min="8176" max="8176" width="10.4416666666667" style="2" customWidth="1"/>
    <col min="8177" max="8177" width="6.21666666666667" style="2" customWidth="1"/>
    <col min="8178" max="8178" width="9" style="2"/>
    <col min="8179" max="8179" width="6.88333333333333" style="2" customWidth="1"/>
    <col min="8180" max="8180" width="4" style="2" customWidth="1"/>
    <col min="8181" max="8181" width="10.4416666666667" style="2" customWidth="1"/>
    <col min="8182" max="8182" width="6.21666666666667" style="2" customWidth="1"/>
    <col min="8183" max="8183" width="9" style="2"/>
    <col min="8184" max="8184" width="6.88333333333333" style="2" customWidth="1"/>
    <col min="8185" max="8185" width="4" style="2" customWidth="1"/>
    <col min="8186" max="8186" width="9" style="2"/>
    <col min="8187" max="8187" width="6.21666666666667" style="2" customWidth="1"/>
    <col min="8188" max="8188" width="9" style="2"/>
    <col min="8189" max="8189" width="9" style="2" customWidth="1"/>
    <col min="8190" max="8190" width="13.775" style="2" customWidth="1"/>
    <col min="8191" max="8191" width="25.1083333333333" style="2" customWidth="1"/>
    <col min="8192" max="8428" width="9" style="2"/>
    <col min="8429" max="8429" width="22.6666666666667" style="2" customWidth="1"/>
    <col min="8430" max="8430" width="29.2166666666667" style="2" customWidth="1"/>
    <col min="8431" max="8431" width="13.4416666666667" style="2" customWidth="1"/>
    <col min="8432" max="8432" width="10.4416666666667" style="2" customWidth="1"/>
    <col min="8433" max="8433" width="6.21666666666667" style="2" customWidth="1"/>
    <col min="8434" max="8434" width="9" style="2"/>
    <col min="8435" max="8435" width="6.88333333333333" style="2" customWidth="1"/>
    <col min="8436" max="8436" width="4" style="2" customWidth="1"/>
    <col min="8437" max="8437" width="10.4416666666667" style="2" customWidth="1"/>
    <col min="8438" max="8438" width="6.21666666666667" style="2" customWidth="1"/>
    <col min="8439" max="8439" width="9" style="2"/>
    <col min="8440" max="8440" width="6.88333333333333" style="2" customWidth="1"/>
    <col min="8441" max="8441" width="4" style="2" customWidth="1"/>
    <col min="8442" max="8442" width="9" style="2"/>
    <col min="8443" max="8443" width="6.21666666666667" style="2" customWidth="1"/>
    <col min="8444" max="8444" width="9" style="2"/>
    <col min="8445" max="8445" width="9" style="2" customWidth="1"/>
    <col min="8446" max="8446" width="13.775" style="2" customWidth="1"/>
    <col min="8447" max="8447" width="25.1083333333333" style="2" customWidth="1"/>
    <col min="8448" max="8684" width="9" style="2"/>
    <col min="8685" max="8685" width="22.6666666666667" style="2" customWidth="1"/>
    <col min="8686" max="8686" width="29.2166666666667" style="2" customWidth="1"/>
    <col min="8687" max="8687" width="13.4416666666667" style="2" customWidth="1"/>
    <col min="8688" max="8688" width="10.4416666666667" style="2" customWidth="1"/>
    <col min="8689" max="8689" width="6.21666666666667" style="2" customWidth="1"/>
    <col min="8690" max="8690" width="9" style="2"/>
    <col min="8691" max="8691" width="6.88333333333333" style="2" customWidth="1"/>
    <col min="8692" max="8692" width="4" style="2" customWidth="1"/>
    <col min="8693" max="8693" width="10.4416666666667" style="2" customWidth="1"/>
    <col min="8694" max="8694" width="6.21666666666667" style="2" customWidth="1"/>
    <col min="8695" max="8695" width="9" style="2"/>
    <col min="8696" max="8696" width="6.88333333333333" style="2" customWidth="1"/>
    <col min="8697" max="8697" width="4" style="2" customWidth="1"/>
    <col min="8698" max="8698" width="9" style="2"/>
    <col min="8699" max="8699" width="6.21666666666667" style="2" customWidth="1"/>
    <col min="8700" max="8700" width="9" style="2"/>
    <col min="8701" max="8701" width="9" style="2" customWidth="1"/>
    <col min="8702" max="8702" width="13.775" style="2" customWidth="1"/>
    <col min="8703" max="8703" width="25.1083333333333" style="2" customWidth="1"/>
    <col min="8704" max="8940" width="9" style="2"/>
    <col min="8941" max="8941" width="22.6666666666667" style="2" customWidth="1"/>
    <col min="8942" max="8942" width="29.2166666666667" style="2" customWidth="1"/>
    <col min="8943" max="8943" width="13.4416666666667" style="2" customWidth="1"/>
    <col min="8944" max="8944" width="10.4416666666667" style="2" customWidth="1"/>
    <col min="8945" max="8945" width="6.21666666666667" style="2" customWidth="1"/>
    <col min="8946" max="8946" width="9" style="2"/>
    <col min="8947" max="8947" width="6.88333333333333" style="2" customWidth="1"/>
    <col min="8948" max="8948" width="4" style="2" customWidth="1"/>
    <col min="8949" max="8949" width="10.4416666666667" style="2" customWidth="1"/>
    <col min="8950" max="8950" width="6.21666666666667" style="2" customWidth="1"/>
    <col min="8951" max="8951" width="9" style="2"/>
    <col min="8952" max="8952" width="6.88333333333333" style="2" customWidth="1"/>
    <col min="8953" max="8953" width="4" style="2" customWidth="1"/>
    <col min="8954" max="8954" width="9" style="2"/>
    <col min="8955" max="8955" width="6.21666666666667" style="2" customWidth="1"/>
    <col min="8956" max="8956" width="9" style="2"/>
    <col min="8957" max="8957" width="9" style="2" customWidth="1"/>
    <col min="8958" max="8958" width="13.775" style="2" customWidth="1"/>
    <col min="8959" max="8959" width="25.1083333333333" style="2" customWidth="1"/>
    <col min="8960" max="9196" width="9" style="2"/>
    <col min="9197" max="9197" width="22.6666666666667" style="2" customWidth="1"/>
    <col min="9198" max="9198" width="29.2166666666667" style="2" customWidth="1"/>
    <col min="9199" max="9199" width="13.4416666666667" style="2" customWidth="1"/>
    <col min="9200" max="9200" width="10.4416666666667" style="2" customWidth="1"/>
    <col min="9201" max="9201" width="6.21666666666667" style="2" customWidth="1"/>
    <col min="9202" max="9202" width="9" style="2"/>
    <col min="9203" max="9203" width="6.88333333333333" style="2" customWidth="1"/>
    <col min="9204" max="9204" width="4" style="2" customWidth="1"/>
    <col min="9205" max="9205" width="10.4416666666667" style="2" customWidth="1"/>
    <col min="9206" max="9206" width="6.21666666666667" style="2" customWidth="1"/>
    <col min="9207" max="9207" width="9" style="2"/>
    <col min="9208" max="9208" width="6.88333333333333" style="2" customWidth="1"/>
    <col min="9209" max="9209" width="4" style="2" customWidth="1"/>
    <col min="9210" max="9210" width="9" style="2"/>
    <col min="9211" max="9211" width="6.21666666666667" style="2" customWidth="1"/>
    <col min="9212" max="9212" width="9" style="2"/>
    <col min="9213" max="9213" width="9" style="2" customWidth="1"/>
    <col min="9214" max="9214" width="13.775" style="2" customWidth="1"/>
    <col min="9215" max="9215" width="25.1083333333333" style="2" customWidth="1"/>
    <col min="9216" max="9452" width="9" style="2"/>
    <col min="9453" max="9453" width="22.6666666666667" style="2" customWidth="1"/>
    <col min="9454" max="9454" width="29.2166666666667" style="2" customWidth="1"/>
    <col min="9455" max="9455" width="13.4416666666667" style="2" customWidth="1"/>
    <col min="9456" max="9456" width="10.4416666666667" style="2" customWidth="1"/>
    <col min="9457" max="9457" width="6.21666666666667" style="2" customWidth="1"/>
    <col min="9458" max="9458" width="9" style="2"/>
    <col min="9459" max="9459" width="6.88333333333333" style="2" customWidth="1"/>
    <col min="9460" max="9460" width="4" style="2" customWidth="1"/>
    <col min="9461" max="9461" width="10.4416666666667" style="2" customWidth="1"/>
    <col min="9462" max="9462" width="6.21666666666667" style="2" customWidth="1"/>
    <col min="9463" max="9463" width="9" style="2"/>
    <col min="9464" max="9464" width="6.88333333333333" style="2" customWidth="1"/>
    <col min="9465" max="9465" width="4" style="2" customWidth="1"/>
    <col min="9466" max="9466" width="9" style="2"/>
    <col min="9467" max="9467" width="6.21666666666667" style="2" customWidth="1"/>
    <col min="9468" max="9468" width="9" style="2"/>
    <col min="9469" max="9469" width="9" style="2" customWidth="1"/>
    <col min="9470" max="9470" width="13.775" style="2" customWidth="1"/>
    <col min="9471" max="9471" width="25.1083333333333" style="2" customWidth="1"/>
    <col min="9472" max="9708" width="9" style="2"/>
    <col min="9709" max="9709" width="22.6666666666667" style="2" customWidth="1"/>
    <col min="9710" max="9710" width="29.2166666666667" style="2" customWidth="1"/>
    <col min="9711" max="9711" width="13.4416666666667" style="2" customWidth="1"/>
    <col min="9712" max="9712" width="10.4416666666667" style="2" customWidth="1"/>
    <col min="9713" max="9713" width="6.21666666666667" style="2" customWidth="1"/>
    <col min="9714" max="9714" width="9" style="2"/>
    <col min="9715" max="9715" width="6.88333333333333" style="2" customWidth="1"/>
    <col min="9716" max="9716" width="4" style="2" customWidth="1"/>
    <col min="9717" max="9717" width="10.4416666666667" style="2" customWidth="1"/>
    <col min="9718" max="9718" width="6.21666666666667" style="2" customWidth="1"/>
    <col min="9719" max="9719" width="9" style="2"/>
    <col min="9720" max="9720" width="6.88333333333333" style="2" customWidth="1"/>
    <col min="9721" max="9721" width="4" style="2" customWidth="1"/>
    <col min="9722" max="9722" width="9" style="2"/>
    <col min="9723" max="9723" width="6.21666666666667" style="2" customWidth="1"/>
    <col min="9724" max="9724" width="9" style="2"/>
    <col min="9725" max="9725" width="9" style="2" customWidth="1"/>
    <col min="9726" max="9726" width="13.775" style="2" customWidth="1"/>
    <col min="9727" max="9727" width="25.1083333333333" style="2" customWidth="1"/>
    <col min="9728" max="9964" width="9" style="2"/>
    <col min="9965" max="9965" width="22.6666666666667" style="2" customWidth="1"/>
    <col min="9966" max="9966" width="29.2166666666667" style="2" customWidth="1"/>
    <col min="9967" max="9967" width="13.4416666666667" style="2" customWidth="1"/>
    <col min="9968" max="9968" width="10.4416666666667" style="2" customWidth="1"/>
    <col min="9969" max="9969" width="6.21666666666667" style="2" customWidth="1"/>
    <col min="9970" max="9970" width="9" style="2"/>
    <col min="9971" max="9971" width="6.88333333333333" style="2" customWidth="1"/>
    <col min="9972" max="9972" width="4" style="2" customWidth="1"/>
    <col min="9973" max="9973" width="10.4416666666667" style="2" customWidth="1"/>
    <col min="9974" max="9974" width="6.21666666666667" style="2" customWidth="1"/>
    <col min="9975" max="9975" width="9" style="2"/>
    <col min="9976" max="9976" width="6.88333333333333" style="2" customWidth="1"/>
    <col min="9977" max="9977" width="4" style="2" customWidth="1"/>
    <col min="9978" max="9978" width="9" style="2"/>
    <col min="9979" max="9979" width="6.21666666666667" style="2" customWidth="1"/>
    <col min="9980" max="9980" width="9" style="2"/>
    <col min="9981" max="9981" width="9" style="2" customWidth="1"/>
    <col min="9982" max="9982" width="13.775" style="2" customWidth="1"/>
    <col min="9983" max="9983" width="25.1083333333333" style="2" customWidth="1"/>
    <col min="9984" max="10220" width="9" style="2"/>
    <col min="10221" max="10221" width="22.6666666666667" style="2" customWidth="1"/>
    <col min="10222" max="10222" width="29.2166666666667" style="2" customWidth="1"/>
    <col min="10223" max="10223" width="13.4416666666667" style="2" customWidth="1"/>
    <col min="10224" max="10224" width="10.4416666666667" style="2" customWidth="1"/>
    <col min="10225" max="10225" width="6.21666666666667" style="2" customWidth="1"/>
    <col min="10226" max="10226" width="9" style="2"/>
    <col min="10227" max="10227" width="6.88333333333333" style="2" customWidth="1"/>
    <col min="10228" max="10228" width="4" style="2" customWidth="1"/>
    <col min="10229" max="10229" width="10.4416666666667" style="2" customWidth="1"/>
    <col min="10230" max="10230" width="6.21666666666667" style="2" customWidth="1"/>
    <col min="10231" max="10231" width="9" style="2"/>
    <col min="10232" max="10232" width="6.88333333333333" style="2" customWidth="1"/>
    <col min="10233" max="10233" width="4" style="2" customWidth="1"/>
    <col min="10234" max="10234" width="9" style="2"/>
    <col min="10235" max="10235" width="6.21666666666667" style="2" customWidth="1"/>
    <col min="10236" max="10236" width="9" style="2"/>
    <col min="10237" max="10237" width="9" style="2" customWidth="1"/>
    <col min="10238" max="10238" width="13.775" style="2" customWidth="1"/>
    <col min="10239" max="10239" width="25.1083333333333" style="2" customWidth="1"/>
    <col min="10240" max="10476" width="9" style="2"/>
    <col min="10477" max="10477" width="22.6666666666667" style="2" customWidth="1"/>
    <col min="10478" max="10478" width="29.2166666666667" style="2" customWidth="1"/>
    <col min="10479" max="10479" width="13.4416666666667" style="2" customWidth="1"/>
    <col min="10480" max="10480" width="10.4416666666667" style="2" customWidth="1"/>
    <col min="10481" max="10481" width="6.21666666666667" style="2" customWidth="1"/>
    <col min="10482" max="10482" width="9" style="2"/>
    <col min="10483" max="10483" width="6.88333333333333" style="2" customWidth="1"/>
    <col min="10484" max="10484" width="4" style="2" customWidth="1"/>
    <col min="10485" max="10485" width="10.4416666666667" style="2" customWidth="1"/>
    <col min="10486" max="10486" width="6.21666666666667" style="2" customWidth="1"/>
    <col min="10487" max="10487" width="9" style="2"/>
    <col min="10488" max="10488" width="6.88333333333333" style="2" customWidth="1"/>
    <col min="10489" max="10489" width="4" style="2" customWidth="1"/>
    <col min="10490" max="10490" width="9" style="2"/>
    <col min="10491" max="10491" width="6.21666666666667" style="2" customWidth="1"/>
    <col min="10492" max="10492" width="9" style="2"/>
    <col min="10493" max="10493" width="9" style="2" customWidth="1"/>
    <col min="10494" max="10494" width="13.775" style="2" customWidth="1"/>
    <col min="10495" max="10495" width="25.1083333333333" style="2" customWidth="1"/>
    <col min="10496" max="10732" width="9" style="2"/>
    <col min="10733" max="10733" width="22.6666666666667" style="2" customWidth="1"/>
    <col min="10734" max="10734" width="29.2166666666667" style="2" customWidth="1"/>
    <col min="10735" max="10735" width="13.4416666666667" style="2" customWidth="1"/>
    <col min="10736" max="10736" width="10.4416666666667" style="2" customWidth="1"/>
    <col min="10737" max="10737" width="6.21666666666667" style="2" customWidth="1"/>
    <col min="10738" max="10738" width="9" style="2"/>
    <col min="10739" max="10739" width="6.88333333333333" style="2" customWidth="1"/>
    <col min="10740" max="10740" width="4" style="2" customWidth="1"/>
    <col min="10741" max="10741" width="10.4416666666667" style="2" customWidth="1"/>
    <col min="10742" max="10742" width="6.21666666666667" style="2" customWidth="1"/>
    <col min="10743" max="10743" width="9" style="2"/>
    <col min="10744" max="10744" width="6.88333333333333" style="2" customWidth="1"/>
    <col min="10745" max="10745" width="4" style="2" customWidth="1"/>
    <col min="10746" max="10746" width="9" style="2"/>
    <col min="10747" max="10747" width="6.21666666666667" style="2" customWidth="1"/>
    <col min="10748" max="10748" width="9" style="2"/>
    <col min="10749" max="10749" width="9" style="2" customWidth="1"/>
    <col min="10750" max="10750" width="13.775" style="2" customWidth="1"/>
    <col min="10751" max="10751" width="25.1083333333333" style="2" customWidth="1"/>
    <col min="10752" max="10988" width="9" style="2"/>
    <col min="10989" max="10989" width="22.6666666666667" style="2" customWidth="1"/>
    <col min="10990" max="10990" width="29.2166666666667" style="2" customWidth="1"/>
    <col min="10991" max="10991" width="13.4416666666667" style="2" customWidth="1"/>
    <col min="10992" max="10992" width="10.4416666666667" style="2" customWidth="1"/>
    <col min="10993" max="10993" width="6.21666666666667" style="2" customWidth="1"/>
    <col min="10994" max="10994" width="9" style="2"/>
    <col min="10995" max="10995" width="6.88333333333333" style="2" customWidth="1"/>
    <col min="10996" max="10996" width="4" style="2" customWidth="1"/>
    <col min="10997" max="10997" width="10.4416666666667" style="2" customWidth="1"/>
    <col min="10998" max="10998" width="6.21666666666667" style="2" customWidth="1"/>
    <col min="10999" max="10999" width="9" style="2"/>
    <col min="11000" max="11000" width="6.88333333333333" style="2" customWidth="1"/>
    <col min="11001" max="11001" width="4" style="2" customWidth="1"/>
    <col min="11002" max="11002" width="9" style="2"/>
    <col min="11003" max="11003" width="6.21666666666667" style="2" customWidth="1"/>
    <col min="11004" max="11004" width="9" style="2"/>
    <col min="11005" max="11005" width="9" style="2" customWidth="1"/>
    <col min="11006" max="11006" width="13.775" style="2" customWidth="1"/>
    <col min="11007" max="11007" width="25.1083333333333" style="2" customWidth="1"/>
    <col min="11008" max="11244" width="9" style="2"/>
    <col min="11245" max="11245" width="22.6666666666667" style="2" customWidth="1"/>
    <col min="11246" max="11246" width="29.2166666666667" style="2" customWidth="1"/>
    <col min="11247" max="11247" width="13.4416666666667" style="2" customWidth="1"/>
    <col min="11248" max="11248" width="10.4416666666667" style="2" customWidth="1"/>
    <col min="11249" max="11249" width="6.21666666666667" style="2" customWidth="1"/>
    <col min="11250" max="11250" width="9" style="2"/>
    <col min="11251" max="11251" width="6.88333333333333" style="2" customWidth="1"/>
    <col min="11252" max="11252" width="4" style="2" customWidth="1"/>
    <col min="11253" max="11253" width="10.4416666666667" style="2" customWidth="1"/>
    <col min="11254" max="11254" width="6.21666666666667" style="2" customWidth="1"/>
    <col min="11255" max="11255" width="9" style="2"/>
    <col min="11256" max="11256" width="6.88333333333333" style="2" customWidth="1"/>
    <col min="11257" max="11257" width="4" style="2" customWidth="1"/>
    <col min="11258" max="11258" width="9" style="2"/>
    <col min="11259" max="11259" width="6.21666666666667" style="2" customWidth="1"/>
    <col min="11260" max="11260" width="9" style="2"/>
    <col min="11261" max="11261" width="9" style="2" customWidth="1"/>
    <col min="11262" max="11262" width="13.775" style="2" customWidth="1"/>
    <col min="11263" max="11263" width="25.1083333333333" style="2" customWidth="1"/>
    <col min="11264" max="11500" width="9" style="2"/>
    <col min="11501" max="11501" width="22.6666666666667" style="2" customWidth="1"/>
    <col min="11502" max="11502" width="29.2166666666667" style="2" customWidth="1"/>
    <col min="11503" max="11503" width="13.4416666666667" style="2" customWidth="1"/>
    <col min="11504" max="11504" width="10.4416666666667" style="2" customWidth="1"/>
    <col min="11505" max="11505" width="6.21666666666667" style="2" customWidth="1"/>
    <col min="11506" max="11506" width="9" style="2"/>
    <col min="11507" max="11507" width="6.88333333333333" style="2" customWidth="1"/>
    <col min="11508" max="11508" width="4" style="2" customWidth="1"/>
    <col min="11509" max="11509" width="10.4416666666667" style="2" customWidth="1"/>
    <col min="11510" max="11510" width="6.21666666666667" style="2" customWidth="1"/>
    <col min="11511" max="11511" width="9" style="2"/>
    <col min="11512" max="11512" width="6.88333333333333" style="2" customWidth="1"/>
    <col min="11513" max="11513" width="4" style="2" customWidth="1"/>
    <col min="11514" max="11514" width="9" style="2"/>
    <col min="11515" max="11515" width="6.21666666666667" style="2" customWidth="1"/>
    <col min="11516" max="11516" width="9" style="2"/>
    <col min="11517" max="11517" width="9" style="2" customWidth="1"/>
    <col min="11518" max="11518" width="13.775" style="2" customWidth="1"/>
    <col min="11519" max="11519" width="25.1083333333333" style="2" customWidth="1"/>
    <col min="11520" max="11756" width="9" style="2"/>
    <col min="11757" max="11757" width="22.6666666666667" style="2" customWidth="1"/>
    <col min="11758" max="11758" width="29.2166666666667" style="2" customWidth="1"/>
    <col min="11759" max="11759" width="13.4416666666667" style="2" customWidth="1"/>
    <col min="11760" max="11760" width="10.4416666666667" style="2" customWidth="1"/>
    <col min="11761" max="11761" width="6.21666666666667" style="2" customWidth="1"/>
    <col min="11762" max="11762" width="9" style="2"/>
    <col min="11763" max="11763" width="6.88333333333333" style="2" customWidth="1"/>
    <col min="11764" max="11764" width="4" style="2" customWidth="1"/>
    <col min="11765" max="11765" width="10.4416666666667" style="2" customWidth="1"/>
    <col min="11766" max="11766" width="6.21666666666667" style="2" customWidth="1"/>
    <col min="11767" max="11767" width="9" style="2"/>
    <col min="11768" max="11768" width="6.88333333333333" style="2" customWidth="1"/>
    <col min="11769" max="11769" width="4" style="2" customWidth="1"/>
    <col min="11770" max="11770" width="9" style="2"/>
    <col min="11771" max="11771" width="6.21666666666667" style="2" customWidth="1"/>
    <col min="11772" max="11772" width="9" style="2"/>
    <col min="11773" max="11773" width="9" style="2" customWidth="1"/>
    <col min="11774" max="11774" width="13.775" style="2" customWidth="1"/>
    <col min="11775" max="11775" width="25.1083333333333" style="2" customWidth="1"/>
    <col min="11776" max="12012" width="9" style="2"/>
    <col min="12013" max="12013" width="22.6666666666667" style="2" customWidth="1"/>
    <col min="12014" max="12014" width="29.2166666666667" style="2" customWidth="1"/>
    <col min="12015" max="12015" width="13.4416666666667" style="2" customWidth="1"/>
    <col min="12016" max="12016" width="10.4416666666667" style="2" customWidth="1"/>
    <col min="12017" max="12017" width="6.21666666666667" style="2" customWidth="1"/>
    <col min="12018" max="12018" width="9" style="2"/>
    <col min="12019" max="12019" width="6.88333333333333" style="2" customWidth="1"/>
    <col min="12020" max="12020" width="4" style="2" customWidth="1"/>
    <col min="12021" max="12021" width="10.4416666666667" style="2" customWidth="1"/>
    <col min="12022" max="12022" width="6.21666666666667" style="2" customWidth="1"/>
    <col min="12023" max="12023" width="9" style="2"/>
    <col min="12024" max="12024" width="6.88333333333333" style="2" customWidth="1"/>
    <col min="12025" max="12025" width="4" style="2" customWidth="1"/>
    <col min="12026" max="12026" width="9" style="2"/>
    <col min="12027" max="12027" width="6.21666666666667" style="2" customWidth="1"/>
    <col min="12028" max="12028" width="9" style="2"/>
    <col min="12029" max="12029" width="9" style="2" customWidth="1"/>
    <col min="12030" max="12030" width="13.775" style="2" customWidth="1"/>
    <col min="12031" max="12031" width="25.1083333333333" style="2" customWidth="1"/>
    <col min="12032" max="12268" width="9" style="2"/>
    <col min="12269" max="12269" width="22.6666666666667" style="2" customWidth="1"/>
    <col min="12270" max="12270" width="29.2166666666667" style="2" customWidth="1"/>
    <col min="12271" max="12271" width="13.4416666666667" style="2" customWidth="1"/>
    <col min="12272" max="12272" width="10.4416666666667" style="2" customWidth="1"/>
    <col min="12273" max="12273" width="6.21666666666667" style="2" customWidth="1"/>
    <col min="12274" max="12274" width="9" style="2"/>
    <col min="12275" max="12275" width="6.88333333333333" style="2" customWidth="1"/>
    <col min="12276" max="12276" width="4" style="2" customWidth="1"/>
    <col min="12277" max="12277" width="10.4416666666667" style="2" customWidth="1"/>
    <col min="12278" max="12278" width="6.21666666666667" style="2" customWidth="1"/>
    <col min="12279" max="12279" width="9" style="2"/>
    <col min="12280" max="12280" width="6.88333333333333" style="2" customWidth="1"/>
    <col min="12281" max="12281" width="4" style="2" customWidth="1"/>
    <col min="12282" max="12282" width="9" style="2"/>
    <col min="12283" max="12283" width="6.21666666666667" style="2" customWidth="1"/>
    <col min="12284" max="12284" width="9" style="2"/>
    <col min="12285" max="12285" width="9" style="2" customWidth="1"/>
    <col min="12286" max="12286" width="13.775" style="2" customWidth="1"/>
    <col min="12287" max="12287" width="25.1083333333333" style="2" customWidth="1"/>
    <col min="12288" max="12524" width="9" style="2"/>
    <col min="12525" max="12525" width="22.6666666666667" style="2" customWidth="1"/>
    <col min="12526" max="12526" width="29.2166666666667" style="2" customWidth="1"/>
    <col min="12527" max="12527" width="13.4416666666667" style="2" customWidth="1"/>
    <col min="12528" max="12528" width="10.4416666666667" style="2" customWidth="1"/>
    <col min="12529" max="12529" width="6.21666666666667" style="2" customWidth="1"/>
    <col min="12530" max="12530" width="9" style="2"/>
    <col min="12531" max="12531" width="6.88333333333333" style="2" customWidth="1"/>
    <col min="12532" max="12532" width="4" style="2" customWidth="1"/>
    <col min="12533" max="12533" width="10.4416666666667" style="2" customWidth="1"/>
    <col min="12534" max="12534" width="6.21666666666667" style="2" customWidth="1"/>
    <col min="12535" max="12535" width="9" style="2"/>
    <col min="12536" max="12536" width="6.88333333333333" style="2" customWidth="1"/>
    <col min="12537" max="12537" width="4" style="2" customWidth="1"/>
    <col min="12538" max="12538" width="9" style="2"/>
    <col min="12539" max="12539" width="6.21666666666667" style="2" customWidth="1"/>
    <col min="12540" max="12540" width="9" style="2"/>
    <col min="12541" max="12541" width="9" style="2" customWidth="1"/>
    <col min="12542" max="12542" width="13.775" style="2" customWidth="1"/>
    <col min="12543" max="12543" width="25.1083333333333" style="2" customWidth="1"/>
    <col min="12544" max="12780" width="9" style="2"/>
    <col min="12781" max="12781" width="22.6666666666667" style="2" customWidth="1"/>
    <col min="12782" max="12782" width="29.2166666666667" style="2" customWidth="1"/>
    <col min="12783" max="12783" width="13.4416666666667" style="2" customWidth="1"/>
    <col min="12784" max="12784" width="10.4416666666667" style="2" customWidth="1"/>
    <col min="12785" max="12785" width="6.21666666666667" style="2" customWidth="1"/>
    <col min="12786" max="12786" width="9" style="2"/>
    <col min="12787" max="12787" width="6.88333333333333" style="2" customWidth="1"/>
    <col min="12788" max="12788" width="4" style="2" customWidth="1"/>
    <col min="12789" max="12789" width="10.4416666666667" style="2" customWidth="1"/>
    <col min="12790" max="12790" width="6.21666666666667" style="2" customWidth="1"/>
    <col min="12791" max="12791" width="9" style="2"/>
    <col min="12792" max="12792" width="6.88333333333333" style="2" customWidth="1"/>
    <col min="12793" max="12793" width="4" style="2" customWidth="1"/>
    <col min="12794" max="12794" width="9" style="2"/>
    <col min="12795" max="12795" width="6.21666666666667" style="2" customWidth="1"/>
    <col min="12796" max="12796" width="9" style="2"/>
    <col min="12797" max="12797" width="9" style="2" customWidth="1"/>
    <col min="12798" max="12798" width="13.775" style="2" customWidth="1"/>
    <col min="12799" max="12799" width="25.1083333333333" style="2" customWidth="1"/>
    <col min="12800" max="13036" width="9" style="2"/>
    <col min="13037" max="13037" width="22.6666666666667" style="2" customWidth="1"/>
    <col min="13038" max="13038" width="29.2166666666667" style="2" customWidth="1"/>
    <col min="13039" max="13039" width="13.4416666666667" style="2" customWidth="1"/>
    <col min="13040" max="13040" width="10.4416666666667" style="2" customWidth="1"/>
    <col min="13041" max="13041" width="6.21666666666667" style="2" customWidth="1"/>
    <col min="13042" max="13042" width="9" style="2"/>
    <col min="13043" max="13043" width="6.88333333333333" style="2" customWidth="1"/>
    <col min="13044" max="13044" width="4" style="2" customWidth="1"/>
    <col min="13045" max="13045" width="10.4416666666667" style="2" customWidth="1"/>
    <col min="13046" max="13046" width="6.21666666666667" style="2" customWidth="1"/>
    <col min="13047" max="13047" width="9" style="2"/>
    <col min="13048" max="13048" width="6.88333333333333" style="2" customWidth="1"/>
    <col min="13049" max="13049" width="4" style="2" customWidth="1"/>
    <col min="13050" max="13050" width="9" style="2"/>
    <col min="13051" max="13051" width="6.21666666666667" style="2" customWidth="1"/>
    <col min="13052" max="13052" width="9" style="2"/>
    <col min="13053" max="13053" width="9" style="2" customWidth="1"/>
    <col min="13054" max="13054" width="13.775" style="2" customWidth="1"/>
    <col min="13055" max="13055" width="25.1083333333333" style="2" customWidth="1"/>
    <col min="13056" max="13292" width="9" style="2"/>
    <col min="13293" max="13293" width="22.6666666666667" style="2" customWidth="1"/>
    <col min="13294" max="13294" width="29.2166666666667" style="2" customWidth="1"/>
    <col min="13295" max="13295" width="13.4416666666667" style="2" customWidth="1"/>
    <col min="13296" max="13296" width="10.4416666666667" style="2" customWidth="1"/>
    <col min="13297" max="13297" width="6.21666666666667" style="2" customWidth="1"/>
    <col min="13298" max="13298" width="9" style="2"/>
    <col min="13299" max="13299" width="6.88333333333333" style="2" customWidth="1"/>
    <col min="13300" max="13300" width="4" style="2" customWidth="1"/>
    <col min="13301" max="13301" width="10.4416666666667" style="2" customWidth="1"/>
    <col min="13302" max="13302" width="6.21666666666667" style="2" customWidth="1"/>
    <col min="13303" max="13303" width="9" style="2"/>
    <col min="13304" max="13304" width="6.88333333333333" style="2" customWidth="1"/>
    <col min="13305" max="13305" width="4" style="2" customWidth="1"/>
    <col min="13306" max="13306" width="9" style="2"/>
    <col min="13307" max="13307" width="6.21666666666667" style="2" customWidth="1"/>
    <col min="13308" max="13308" width="9" style="2"/>
    <col min="13309" max="13309" width="9" style="2" customWidth="1"/>
    <col min="13310" max="13310" width="13.775" style="2" customWidth="1"/>
    <col min="13311" max="13311" width="25.1083333333333" style="2" customWidth="1"/>
    <col min="13312" max="13548" width="9" style="2"/>
    <col min="13549" max="13549" width="22.6666666666667" style="2" customWidth="1"/>
    <col min="13550" max="13550" width="29.2166666666667" style="2" customWidth="1"/>
    <col min="13551" max="13551" width="13.4416666666667" style="2" customWidth="1"/>
    <col min="13552" max="13552" width="10.4416666666667" style="2" customWidth="1"/>
    <col min="13553" max="13553" width="6.21666666666667" style="2" customWidth="1"/>
    <col min="13554" max="13554" width="9" style="2"/>
    <col min="13555" max="13555" width="6.88333333333333" style="2" customWidth="1"/>
    <col min="13556" max="13556" width="4" style="2" customWidth="1"/>
    <col min="13557" max="13557" width="10.4416666666667" style="2" customWidth="1"/>
    <col min="13558" max="13558" width="6.21666666666667" style="2" customWidth="1"/>
    <col min="13559" max="13559" width="9" style="2"/>
    <col min="13560" max="13560" width="6.88333333333333" style="2" customWidth="1"/>
    <col min="13561" max="13561" width="4" style="2" customWidth="1"/>
    <col min="13562" max="13562" width="9" style="2"/>
    <col min="13563" max="13563" width="6.21666666666667" style="2" customWidth="1"/>
    <col min="13564" max="13564" width="9" style="2"/>
    <col min="13565" max="13565" width="9" style="2" customWidth="1"/>
    <col min="13566" max="13566" width="13.775" style="2" customWidth="1"/>
    <col min="13567" max="13567" width="25.1083333333333" style="2" customWidth="1"/>
    <col min="13568" max="13804" width="9" style="2"/>
    <col min="13805" max="13805" width="22.6666666666667" style="2" customWidth="1"/>
    <col min="13806" max="13806" width="29.2166666666667" style="2" customWidth="1"/>
    <col min="13807" max="13807" width="13.4416666666667" style="2" customWidth="1"/>
    <col min="13808" max="13808" width="10.4416666666667" style="2" customWidth="1"/>
    <col min="13809" max="13809" width="6.21666666666667" style="2" customWidth="1"/>
    <col min="13810" max="13810" width="9" style="2"/>
    <col min="13811" max="13811" width="6.88333333333333" style="2" customWidth="1"/>
    <col min="13812" max="13812" width="4" style="2" customWidth="1"/>
    <col min="13813" max="13813" width="10.4416666666667" style="2" customWidth="1"/>
    <col min="13814" max="13814" width="6.21666666666667" style="2" customWidth="1"/>
    <col min="13815" max="13815" width="9" style="2"/>
    <col min="13816" max="13816" width="6.88333333333333" style="2" customWidth="1"/>
    <col min="13817" max="13817" width="4" style="2" customWidth="1"/>
    <col min="13818" max="13818" width="9" style="2"/>
    <col min="13819" max="13819" width="6.21666666666667" style="2" customWidth="1"/>
    <col min="13820" max="13820" width="9" style="2"/>
    <col min="13821" max="13821" width="9" style="2" customWidth="1"/>
    <col min="13822" max="13822" width="13.775" style="2" customWidth="1"/>
    <col min="13823" max="13823" width="25.1083333333333" style="2" customWidth="1"/>
    <col min="13824" max="14060" width="9" style="2"/>
    <col min="14061" max="14061" width="22.6666666666667" style="2" customWidth="1"/>
    <col min="14062" max="14062" width="29.2166666666667" style="2" customWidth="1"/>
    <col min="14063" max="14063" width="13.4416666666667" style="2" customWidth="1"/>
    <col min="14064" max="14064" width="10.4416666666667" style="2" customWidth="1"/>
    <col min="14065" max="14065" width="6.21666666666667" style="2" customWidth="1"/>
    <col min="14066" max="14066" width="9" style="2"/>
    <col min="14067" max="14067" width="6.88333333333333" style="2" customWidth="1"/>
    <col min="14068" max="14068" width="4" style="2" customWidth="1"/>
    <col min="14069" max="14069" width="10.4416666666667" style="2" customWidth="1"/>
    <col min="14070" max="14070" width="6.21666666666667" style="2" customWidth="1"/>
    <col min="14071" max="14071" width="9" style="2"/>
    <col min="14072" max="14072" width="6.88333333333333" style="2" customWidth="1"/>
    <col min="14073" max="14073" width="4" style="2" customWidth="1"/>
    <col min="14074" max="14074" width="9" style="2"/>
    <col min="14075" max="14075" width="6.21666666666667" style="2" customWidth="1"/>
    <col min="14076" max="14076" width="9" style="2"/>
    <col min="14077" max="14077" width="9" style="2" customWidth="1"/>
    <col min="14078" max="14078" width="13.775" style="2" customWidth="1"/>
    <col min="14079" max="14079" width="25.1083333333333" style="2" customWidth="1"/>
    <col min="14080" max="14316" width="9" style="2"/>
    <col min="14317" max="14317" width="22.6666666666667" style="2" customWidth="1"/>
    <col min="14318" max="14318" width="29.2166666666667" style="2" customWidth="1"/>
    <col min="14319" max="14319" width="13.4416666666667" style="2" customWidth="1"/>
    <col min="14320" max="14320" width="10.4416666666667" style="2" customWidth="1"/>
    <col min="14321" max="14321" width="6.21666666666667" style="2" customWidth="1"/>
    <col min="14322" max="14322" width="9" style="2"/>
    <col min="14323" max="14323" width="6.88333333333333" style="2" customWidth="1"/>
    <col min="14324" max="14324" width="4" style="2" customWidth="1"/>
    <col min="14325" max="14325" width="10.4416666666667" style="2" customWidth="1"/>
    <col min="14326" max="14326" width="6.21666666666667" style="2" customWidth="1"/>
    <col min="14327" max="14327" width="9" style="2"/>
    <col min="14328" max="14328" width="6.88333333333333" style="2" customWidth="1"/>
    <col min="14329" max="14329" width="4" style="2" customWidth="1"/>
    <col min="14330" max="14330" width="9" style="2"/>
    <col min="14331" max="14331" width="6.21666666666667" style="2" customWidth="1"/>
    <col min="14332" max="14332" width="9" style="2"/>
    <col min="14333" max="14333" width="9" style="2" customWidth="1"/>
    <col min="14334" max="14334" width="13.775" style="2" customWidth="1"/>
    <col min="14335" max="14335" width="25.1083333333333" style="2" customWidth="1"/>
    <col min="14336" max="14572" width="9" style="2"/>
    <col min="14573" max="14573" width="22.6666666666667" style="2" customWidth="1"/>
    <col min="14574" max="14574" width="29.2166666666667" style="2" customWidth="1"/>
    <col min="14575" max="14575" width="13.4416666666667" style="2" customWidth="1"/>
    <col min="14576" max="14576" width="10.4416666666667" style="2" customWidth="1"/>
    <col min="14577" max="14577" width="6.21666666666667" style="2" customWidth="1"/>
    <col min="14578" max="14578" width="9" style="2"/>
    <col min="14579" max="14579" width="6.88333333333333" style="2" customWidth="1"/>
    <col min="14580" max="14580" width="4" style="2" customWidth="1"/>
    <col min="14581" max="14581" width="10.4416666666667" style="2" customWidth="1"/>
    <col min="14582" max="14582" width="6.21666666666667" style="2" customWidth="1"/>
    <col min="14583" max="14583" width="9" style="2"/>
    <col min="14584" max="14584" width="6.88333333333333" style="2" customWidth="1"/>
    <col min="14585" max="14585" width="4" style="2" customWidth="1"/>
    <col min="14586" max="14586" width="9" style="2"/>
    <col min="14587" max="14587" width="6.21666666666667" style="2" customWidth="1"/>
    <col min="14588" max="14588" width="9" style="2"/>
    <col min="14589" max="14589" width="9" style="2" customWidth="1"/>
    <col min="14590" max="14590" width="13.775" style="2" customWidth="1"/>
    <col min="14591" max="14591" width="25.1083333333333" style="2" customWidth="1"/>
    <col min="14592" max="14828" width="9" style="2"/>
    <col min="14829" max="14829" width="22.6666666666667" style="2" customWidth="1"/>
    <col min="14830" max="14830" width="29.2166666666667" style="2" customWidth="1"/>
    <col min="14831" max="14831" width="13.4416666666667" style="2" customWidth="1"/>
    <col min="14832" max="14832" width="10.4416666666667" style="2" customWidth="1"/>
    <col min="14833" max="14833" width="6.21666666666667" style="2" customWidth="1"/>
    <col min="14834" max="14834" width="9" style="2"/>
    <col min="14835" max="14835" width="6.88333333333333" style="2" customWidth="1"/>
    <col min="14836" max="14836" width="4" style="2" customWidth="1"/>
    <col min="14837" max="14837" width="10.4416666666667" style="2" customWidth="1"/>
    <col min="14838" max="14838" width="6.21666666666667" style="2" customWidth="1"/>
    <col min="14839" max="14839" width="9" style="2"/>
    <col min="14840" max="14840" width="6.88333333333333" style="2" customWidth="1"/>
    <col min="14841" max="14841" width="4" style="2" customWidth="1"/>
    <col min="14842" max="14842" width="9" style="2"/>
    <col min="14843" max="14843" width="6.21666666666667" style="2" customWidth="1"/>
    <col min="14844" max="14844" width="9" style="2"/>
    <col min="14845" max="14845" width="9" style="2" customWidth="1"/>
    <col min="14846" max="14846" width="13.775" style="2" customWidth="1"/>
    <col min="14847" max="14847" width="25.1083333333333" style="2" customWidth="1"/>
    <col min="14848" max="15084" width="9" style="2"/>
    <col min="15085" max="15085" width="22.6666666666667" style="2" customWidth="1"/>
    <col min="15086" max="15086" width="29.2166666666667" style="2" customWidth="1"/>
    <col min="15087" max="15087" width="13.4416666666667" style="2" customWidth="1"/>
    <col min="15088" max="15088" width="10.4416666666667" style="2" customWidth="1"/>
    <col min="15089" max="15089" width="6.21666666666667" style="2" customWidth="1"/>
    <col min="15090" max="15090" width="9" style="2"/>
    <col min="15091" max="15091" width="6.88333333333333" style="2" customWidth="1"/>
    <col min="15092" max="15092" width="4" style="2" customWidth="1"/>
    <col min="15093" max="15093" width="10.4416666666667" style="2" customWidth="1"/>
    <col min="15094" max="15094" width="6.21666666666667" style="2" customWidth="1"/>
    <col min="15095" max="15095" width="9" style="2"/>
    <col min="15096" max="15096" width="6.88333333333333" style="2" customWidth="1"/>
    <col min="15097" max="15097" width="4" style="2" customWidth="1"/>
    <col min="15098" max="15098" width="9" style="2"/>
    <col min="15099" max="15099" width="6.21666666666667" style="2" customWidth="1"/>
    <col min="15100" max="15100" width="9" style="2"/>
    <col min="15101" max="15101" width="9" style="2" customWidth="1"/>
    <col min="15102" max="15102" width="13.775" style="2" customWidth="1"/>
    <col min="15103" max="15103" width="25.1083333333333" style="2" customWidth="1"/>
    <col min="15104" max="15340" width="9" style="2"/>
    <col min="15341" max="15341" width="22.6666666666667" style="2" customWidth="1"/>
    <col min="15342" max="15342" width="29.2166666666667" style="2" customWidth="1"/>
    <col min="15343" max="15343" width="13.4416666666667" style="2" customWidth="1"/>
    <col min="15344" max="15344" width="10.4416666666667" style="2" customWidth="1"/>
    <col min="15345" max="15345" width="6.21666666666667" style="2" customWidth="1"/>
    <col min="15346" max="15346" width="9" style="2"/>
    <col min="15347" max="15347" width="6.88333333333333" style="2" customWidth="1"/>
    <col min="15348" max="15348" width="4" style="2" customWidth="1"/>
    <col min="15349" max="15349" width="10.4416666666667" style="2" customWidth="1"/>
    <col min="15350" max="15350" width="6.21666666666667" style="2" customWidth="1"/>
    <col min="15351" max="15351" width="9" style="2"/>
    <col min="15352" max="15352" width="6.88333333333333" style="2" customWidth="1"/>
    <col min="15353" max="15353" width="4" style="2" customWidth="1"/>
    <col min="15354" max="15354" width="9" style="2"/>
    <col min="15355" max="15355" width="6.21666666666667" style="2" customWidth="1"/>
    <col min="15356" max="15356" width="9" style="2"/>
    <col min="15357" max="15357" width="9" style="2" customWidth="1"/>
    <col min="15358" max="15358" width="13.775" style="2" customWidth="1"/>
    <col min="15359" max="15359" width="25.1083333333333" style="2" customWidth="1"/>
    <col min="15360" max="15596" width="9" style="2"/>
    <col min="15597" max="15597" width="22.6666666666667" style="2" customWidth="1"/>
    <col min="15598" max="15598" width="29.2166666666667" style="2" customWidth="1"/>
    <col min="15599" max="15599" width="13.4416666666667" style="2" customWidth="1"/>
    <col min="15600" max="15600" width="10.4416666666667" style="2" customWidth="1"/>
    <col min="15601" max="15601" width="6.21666666666667" style="2" customWidth="1"/>
    <col min="15602" max="15602" width="9" style="2"/>
    <col min="15603" max="15603" width="6.88333333333333" style="2" customWidth="1"/>
    <col min="15604" max="15604" width="4" style="2" customWidth="1"/>
    <col min="15605" max="15605" width="10.4416666666667" style="2" customWidth="1"/>
    <col min="15606" max="15606" width="6.21666666666667" style="2" customWidth="1"/>
    <col min="15607" max="15607" width="9" style="2"/>
    <col min="15608" max="15608" width="6.88333333333333" style="2" customWidth="1"/>
    <col min="15609" max="15609" width="4" style="2" customWidth="1"/>
    <col min="15610" max="15610" width="9" style="2"/>
    <col min="15611" max="15611" width="6.21666666666667" style="2" customWidth="1"/>
    <col min="15612" max="15612" width="9" style="2"/>
    <col min="15613" max="15613" width="9" style="2" customWidth="1"/>
    <col min="15614" max="15614" width="13.775" style="2" customWidth="1"/>
    <col min="15615" max="15615" width="25.1083333333333" style="2" customWidth="1"/>
    <col min="15616" max="15852" width="9" style="2"/>
    <col min="15853" max="15853" width="22.6666666666667" style="2" customWidth="1"/>
    <col min="15854" max="15854" width="29.2166666666667" style="2" customWidth="1"/>
    <col min="15855" max="15855" width="13.4416666666667" style="2" customWidth="1"/>
    <col min="15856" max="15856" width="10.4416666666667" style="2" customWidth="1"/>
    <col min="15857" max="15857" width="6.21666666666667" style="2" customWidth="1"/>
    <col min="15858" max="15858" width="9" style="2"/>
    <col min="15859" max="15859" width="6.88333333333333" style="2" customWidth="1"/>
    <col min="15860" max="15860" width="4" style="2" customWidth="1"/>
    <col min="15861" max="15861" width="10.4416666666667" style="2" customWidth="1"/>
    <col min="15862" max="15862" width="6.21666666666667" style="2" customWidth="1"/>
    <col min="15863" max="15863" width="9" style="2"/>
    <col min="15864" max="15864" width="6.88333333333333" style="2" customWidth="1"/>
    <col min="15865" max="15865" width="4" style="2" customWidth="1"/>
    <col min="15866" max="15866" width="9" style="2"/>
    <col min="15867" max="15867" width="6.21666666666667" style="2" customWidth="1"/>
    <col min="15868" max="15868" width="9" style="2"/>
    <col min="15869" max="15869" width="9" style="2" customWidth="1"/>
    <col min="15870" max="15870" width="13.775" style="2" customWidth="1"/>
    <col min="15871" max="15871" width="25.1083333333333" style="2" customWidth="1"/>
    <col min="15872" max="16108" width="9" style="2"/>
    <col min="16109" max="16109" width="22.6666666666667" style="2" customWidth="1"/>
    <col min="16110" max="16110" width="29.2166666666667" style="2" customWidth="1"/>
    <col min="16111" max="16111" width="13.4416666666667" style="2" customWidth="1"/>
    <col min="16112" max="16112" width="10.4416666666667" style="2" customWidth="1"/>
    <col min="16113" max="16113" width="6.21666666666667" style="2" customWidth="1"/>
    <col min="16114" max="16114" width="9" style="2"/>
    <col min="16115" max="16115" width="6.88333333333333" style="2" customWidth="1"/>
    <col min="16116" max="16116" width="4" style="2" customWidth="1"/>
    <col min="16117" max="16117" width="10.4416666666667" style="2" customWidth="1"/>
    <col min="16118" max="16118" width="6.21666666666667" style="2" customWidth="1"/>
    <col min="16119" max="16119" width="9" style="2"/>
    <col min="16120" max="16120" width="6.88333333333333" style="2" customWidth="1"/>
    <col min="16121" max="16121" width="4" style="2" customWidth="1"/>
    <col min="16122" max="16122" width="9" style="2"/>
    <col min="16123" max="16123" width="6.21666666666667" style="2" customWidth="1"/>
    <col min="16124" max="16124" width="9" style="2"/>
    <col min="16125" max="16125" width="9" style="2" customWidth="1"/>
    <col min="16126" max="16126" width="13.775" style="2" customWidth="1"/>
    <col min="16127" max="16127" width="25.1083333333333" style="2" customWidth="1"/>
    <col min="16128" max="16384" width="9" style="2"/>
  </cols>
  <sheetData>
    <row r="1" spans="1:1">
      <c r="A1" s="2" t="s">
        <v>0</v>
      </c>
    </row>
    <row r="2" s="1" customFormat="1" ht="32.1" customHeight="1" spans="1:18">
      <c r="A2" s="4" t="s">
        <v>1425</v>
      </c>
      <c r="B2" s="4"/>
      <c r="C2" s="4"/>
      <c r="D2" s="4"/>
      <c r="E2" s="4"/>
      <c r="F2" s="4"/>
      <c r="G2" s="4"/>
      <c r="H2" s="4"/>
      <c r="I2" s="4"/>
      <c r="J2" s="4"/>
      <c r="K2" s="4"/>
      <c r="L2" s="4"/>
      <c r="M2" s="4"/>
      <c r="N2" s="4"/>
      <c r="O2" s="4"/>
      <c r="P2" s="4"/>
      <c r="Q2" s="4"/>
      <c r="R2" s="4"/>
    </row>
    <row r="3" ht="20.1" customHeight="1" spans="1:7">
      <c r="A3" s="2" t="s">
        <v>2</v>
      </c>
      <c r="B3" s="2"/>
      <c r="G3" s="5" t="s">
        <v>3</v>
      </c>
    </row>
    <row r="4" ht="20.1" customHeight="1" spans="1:18">
      <c r="A4" s="6" t="s">
        <v>4</v>
      </c>
      <c r="B4" s="6" t="s">
        <v>5</v>
      </c>
      <c r="C4" s="6" t="s">
        <v>6</v>
      </c>
      <c r="D4" s="7" t="s">
        <v>7</v>
      </c>
      <c r="E4" s="7"/>
      <c r="F4" s="7"/>
      <c r="G4" s="7"/>
      <c r="H4" s="7"/>
      <c r="I4" s="7" t="s">
        <v>8</v>
      </c>
      <c r="J4" s="7"/>
      <c r="K4" s="7"/>
      <c r="L4" s="7"/>
      <c r="M4" s="7"/>
      <c r="N4" s="7" t="s">
        <v>9</v>
      </c>
      <c r="O4" s="7"/>
      <c r="P4" s="7"/>
      <c r="Q4" s="7"/>
      <c r="R4" s="7"/>
    </row>
    <row r="5" ht="20.1" customHeight="1" spans="1:18">
      <c r="A5" s="6"/>
      <c r="B5" s="6"/>
      <c r="C5" s="8"/>
      <c r="D5" s="7" t="s">
        <v>10</v>
      </c>
      <c r="E5" s="7" t="s">
        <v>11</v>
      </c>
      <c r="F5" s="7" t="s">
        <v>12</v>
      </c>
      <c r="G5" s="7" t="s">
        <v>13</v>
      </c>
      <c r="H5" s="7" t="s">
        <v>14</v>
      </c>
      <c r="I5" s="7" t="s">
        <v>10</v>
      </c>
      <c r="J5" s="7" t="s">
        <v>11</v>
      </c>
      <c r="K5" s="7" t="s">
        <v>12</v>
      </c>
      <c r="L5" s="7" t="s">
        <v>13</v>
      </c>
      <c r="M5" s="7" t="s">
        <v>14</v>
      </c>
      <c r="N5" s="7" t="s">
        <v>10</v>
      </c>
      <c r="O5" s="7" t="s">
        <v>11</v>
      </c>
      <c r="P5" s="7" t="s">
        <v>12</v>
      </c>
      <c r="Q5" s="7" t="s">
        <v>13</v>
      </c>
      <c r="R5" s="7" t="s">
        <v>14</v>
      </c>
    </row>
    <row r="6" s="58" customFormat="1" ht="25.05" customHeight="1" spans="1:18">
      <c r="A6" s="68" t="s">
        <v>10</v>
      </c>
      <c r="B6" s="69"/>
      <c r="C6" s="69"/>
      <c r="D6" s="68">
        <f>E6+F6+G6+H6</f>
        <v>10840.4</v>
      </c>
      <c r="E6" s="68">
        <f>SUM(E7:E19)</f>
        <v>3668.8</v>
      </c>
      <c r="F6" s="68">
        <f>SUM(F7:F19)</f>
        <v>2574.6</v>
      </c>
      <c r="G6" s="68">
        <f>SUM(G7:G19)</f>
        <v>70</v>
      </c>
      <c r="H6" s="68">
        <f>SUM(H7:H19)</f>
        <v>4527</v>
      </c>
      <c r="I6" s="68">
        <v>10840.4</v>
      </c>
      <c r="J6" s="68"/>
      <c r="K6" s="68"/>
      <c r="L6" s="68"/>
      <c r="M6" s="68"/>
      <c r="N6" s="68">
        <v>0</v>
      </c>
      <c r="O6" s="68">
        <v>0</v>
      </c>
      <c r="P6" s="68">
        <v>0</v>
      </c>
      <c r="Q6" s="68"/>
      <c r="R6" s="68"/>
    </row>
    <row r="7" ht="36" customHeight="1" spans="1:18">
      <c r="A7" s="63" t="s">
        <v>1426</v>
      </c>
      <c r="B7" s="70" t="s">
        <v>1427</v>
      </c>
      <c r="C7" s="71" t="s">
        <v>23</v>
      </c>
      <c r="D7" s="72">
        <f>E7+F7+G7+H7</f>
        <v>58</v>
      </c>
      <c r="E7" s="63">
        <v>58</v>
      </c>
      <c r="F7" s="11"/>
      <c r="G7" s="11"/>
      <c r="H7" s="11"/>
      <c r="I7" s="11"/>
      <c r="J7" s="63"/>
      <c r="K7" s="11"/>
      <c r="L7" s="11"/>
      <c r="M7" s="11"/>
      <c r="N7" s="11"/>
      <c r="O7" s="63"/>
      <c r="P7" s="11"/>
      <c r="Q7" s="11"/>
      <c r="R7" s="11"/>
    </row>
    <row r="8" ht="36" customHeight="1" spans="1:18">
      <c r="A8" s="73" t="s">
        <v>1428</v>
      </c>
      <c r="B8" s="70" t="s">
        <v>1429</v>
      </c>
      <c r="C8" s="71" t="s">
        <v>26</v>
      </c>
      <c r="D8" s="72">
        <f>E8+F8+G8+H8</f>
        <v>429</v>
      </c>
      <c r="E8" s="63">
        <v>388</v>
      </c>
      <c r="F8" s="11">
        <v>41</v>
      </c>
      <c r="G8" s="11"/>
      <c r="H8" s="11"/>
      <c r="I8" s="11"/>
      <c r="J8" s="63"/>
      <c r="K8" s="11"/>
      <c r="L8" s="11"/>
      <c r="M8" s="11"/>
      <c r="N8" s="11"/>
      <c r="O8" s="63"/>
      <c r="P8" s="11"/>
      <c r="Q8" s="11"/>
      <c r="R8" s="11"/>
    </row>
    <row r="9" ht="36" customHeight="1" spans="1:18">
      <c r="A9" s="73" t="s">
        <v>1430</v>
      </c>
      <c r="B9" s="70" t="s">
        <v>1431</v>
      </c>
      <c r="C9" s="71" t="s">
        <v>20</v>
      </c>
      <c r="D9" s="72">
        <f t="shared" ref="D9:D19" si="0">E9+F9+G9+H9</f>
        <v>2191</v>
      </c>
      <c r="E9" s="63">
        <v>2191</v>
      </c>
      <c r="F9" s="11"/>
      <c r="G9" s="11"/>
      <c r="H9" s="11"/>
      <c r="I9" s="11"/>
      <c r="J9" s="63"/>
      <c r="K9" s="11"/>
      <c r="L9" s="11"/>
      <c r="M9" s="11"/>
      <c r="N9" s="11"/>
      <c r="O9" s="63"/>
      <c r="P9" s="11"/>
      <c r="Q9" s="11"/>
      <c r="R9" s="11"/>
    </row>
    <row r="10" ht="36" customHeight="1" spans="1:18">
      <c r="A10" s="63" t="s">
        <v>1432</v>
      </c>
      <c r="B10" s="70" t="s">
        <v>1433</v>
      </c>
      <c r="C10" s="71" t="s">
        <v>20</v>
      </c>
      <c r="D10" s="72">
        <f t="shared" si="0"/>
        <v>324</v>
      </c>
      <c r="E10" s="63"/>
      <c r="F10" s="11">
        <v>324</v>
      </c>
      <c r="G10" s="11"/>
      <c r="H10" s="11"/>
      <c r="I10" s="11"/>
      <c r="J10" s="63"/>
      <c r="K10" s="11"/>
      <c r="L10" s="11"/>
      <c r="M10" s="11"/>
      <c r="N10" s="11"/>
      <c r="O10" s="63"/>
      <c r="P10" s="11"/>
      <c r="Q10" s="11"/>
      <c r="R10" s="11"/>
    </row>
    <row r="11" ht="36" customHeight="1" spans="1:18">
      <c r="A11" s="63" t="s">
        <v>1434</v>
      </c>
      <c r="B11" s="70" t="s">
        <v>1435</v>
      </c>
      <c r="C11" s="71" t="s">
        <v>29</v>
      </c>
      <c r="D11" s="72">
        <f t="shared" si="0"/>
        <v>135</v>
      </c>
      <c r="E11" s="63"/>
      <c r="F11" s="11">
        <v>135</v>
      </c>
      <c r="G11" s="11"/>
      <c r="H11" s="11"/>
      <c r="I11" s="11"/>
      <c r="J11" s="63"/>
      <c r="K11" s="11"/>
      <c r="L11" s="11"/>
      <c r="M11" s="11"/>
      <c r="N11" s="11"/>
      <c r="O11" s="63"/>
      <c r="P11" s="11"/>
      <c r="Q11" s="11"/>
      <c r="R11" s="11"/>
    </row>
    <row r="12" ht="36" customHeight="1" spans="1:18">
      <c r="A12" s="63" t="s">
        <v>1436</v>
      </c>
      <c r="B12" s="70" t="s">
        <v>1437</v>
      </c>
      <c r="C12" s="71" t="s">
        <v>23</v>
      </c>
      <c r="D12" s="72">
        <f t="shared" si="0"/>
        <v>0.8</v>
      </c>
      <c r="E12" s="63">
        <v>0.8</v>
      </c>
      <c r="F12" s="11"/>
      <c r="G12" s="11"/>
      <c r="H12" s="11"/>
      <c r="I12" s="11"/>
      <c r="J12" s="63"/>
      <c r="K12" s="11"/>
      <c r="L12" s="11"/>
      <c r="M12" s="11"/>
      <c r="N12" s="11"/>
      <c r="O12" s="63"/>
      <c r="P12" s="11"/>
      <c r="Q12" s="11"/>
      <c r="R12" s="11"/>
    </row>
    <row r="13" ht="39" customHeight="1" spans="1:18">
      <c r="A13" s="63" t="s">
        <v>1438</v>
      </c>
      <c r="B13" s="70" t="s">
        <v>1439</v>
      </c>
      <c r="C13" s="71" t="s">
        <v>54</v>
      </c>
      <c r="D13" s="72">
        <f t="shared" si="0"/>
        <v>1853.6</v>
      </c>
      <c r="E13" s="63"/>
      <c r="F13" s="11">
        <v>1853.6</v>
      </c>
      <c r="G13" s="11"/>
      <c r="H13" s="11"/>
      <c r="I13" s="11"/>
      <c r="J13" s="63"/>
      <c r="K13" s="11"/>
      <c r="L13" s="11"/>
      <c r="M13" s="11"/>
      <c r="N13" s="11"/>
      <c r="O13" s="63"/>
      <c r="P13" s="11"/>
      <c r="Q13" s="11"/>
      <c r="R13" s="11"/>
    </row>
    <row r="14" ht="24" customHeight="1" spans="1:18">
      <c r="A14" s="63" t="s">
        <v>1440</v>
      </c>
      <c r="B14" s="70" t="s">
        <v>1441</v>
      </c>
      <c r="C14" s="71" t="s">
        <v>20</v>
      </c>
      <c r="D14" s="72">
        <f t="shared" si="0"/>
        <v>221</v>
      </c>
      <c r="E14" s="63"/>
      <c r="F14" s="11">
        <v>221</v>
      </c>
      <c r="G14" s="11"/>
      <c r="H14" s="11"/>
      <c r="I14" s="11"/>
      <c r="J14" s="63"/>
      <c r="K14" s="11"/>
      <c r="L14" s="11"/>
      <c r="M14" s="11"/>
      <c r="N14" s="11"/>
      <c r="O14" s="63"/>
      <c r="P14" s="11"/>
      <c r="Q14" s="11"/>
      <c r="R14" s="11"/>
    </row>
    <row r="15" ht="24" customHeight="1" spans="1:18">
      <c r="A15" s="63" t="s">
        <v>1442</v>
      </c>
      <c r="B15" s="70" t="s">
        <v>1443</v>
      </c>
      <c r="C15" s="71" t="s">
        <v>26</v>
      </c>
      <c r="D15" s="72">
        <v>90</v>
      </c>
      <c r="E15" s="63">
        <v>90</v>
      </c>
      <c r="F15" s="11"/>
      <c r="G15" s="11"/>
      <c r="H15" s="11"/>
      <c r="I15" s="11"/>
      <c r="J15" s="63"/>
      <c r="K15" s="11"/>
      <c r="L15" s="11"/>
      <c r="M15" s="11"/>
      <c r="N15" s="11"/>
      <c r="O15" s="63"/>
      <c r="P15" s="11"/>
      <c r="Q15" s="11"/>
      <c r="R15" s="11"/>
    </row>
    <row r="16" ht="24" customHeight="1" spans="1:18">
      <c r="A16" s="63" t="s">
        <v>1444</v>
      </c>
      <c r="B16" s="70" t="s">
        <v>1445</v>
      </c>
      <c r="C16" s="71" t="s">
        <v>20</v>
      </c>
      <c r="D16" s="72">
        <f t="shared" si="0"/>
        <v>941</v>
      </c>
      <c r="E16" s="63">
        <v>941</v>
      </c>
      <c r="F16" s="11"/>
      <c r="G16" s="11"/>
      <c r="H16" s="11"/>
      <c r="I16" s="11"/>
      <c r="J16" s="63"/>
      <c r="K16" s="11"/>
      <c r="L16" s="11"/>
      <c r="M16" s="11"/>
      <c r="N16" s="11"/>
      <c r="O16" s="63"/>
      <c r="P16" s="11"/>
      <c r="Q16" s="11"/>
      <c r="R16" s="11"/>
    </row>
    <row r="17" ht="24" customHeight="1" spans="1:18">
      <c r="A17" s="63" t="s">
        <v>1446</v>
      </c>
      <c r="B17" s="70" t="s">
        <v>1447</v>
      </c>
      <c r="C17" s="71" t="s">
        <v>20</v>
      </c>
      <c r="D17" s="72">
        <f t="shared" si="0"/>
        <v>1000</v>
      </c>
      <c r="E17" s="63"/>
      <c r="F17" s="11"/>
      <c r="G17" s="11"/>
      <c r="H17" s="11">
        <v>1000</v>
      </c>
      <c r="I17" s="11"/>
      <c r="J17" s="63"/>
      <c r="K17" s="11"/>
      <c r="L17" s="11"/>
      <c r="M17" s="11"/>
      <c r="N17" s="11"/>
      <c r="O17" s="63"/>
      <c r="P17" s="11"/>
      <c r="Q17" s="11"/>
      <c r="R17" s="11"/>
    </row>
    <row r="18" ht="54" customHeight="1" spans="1:18">
      <c r="A18" s="63" t="s">
        <v>1448</v>
      </c>
      <c r="B18" s="70" t="s">
        <v>1449</v>
      </c>
      <c r="C18" s="71" t="s">
        <v>20</v>
      </c>
      <c r="D18" s="72">
        <f t="shared" si="0"/>
        <v>70</v>
      </c>
      <c r="E18" s="63"/>
      <c r="F18" s="11"/>
      <c r="G18" s="11">
        <v>70</v>
      </c>
      <c r="H18" s="11"/>
      <c r="I18" s="11"/>
      <c r="J18" s="63"/>
      <c r="K18" s="11"/>
      <c r="L18" s="11"/>
      <c r="M18" s="11"/>
      <c r="N18" s="11"/>
      <c r="O18" s="63"/>
      <c r="P18" s="11"/>
      <c r="Q18" s="11"/>
      <c r="R18" s="11"/>
    </row>
    <row r="19" ht="49.95" customHeight="1" spans="1:18">
      <c r="A19" s="63" t="s">
        <v>1450</v>
      </c>
      <c r="B19" s="70" t="s">
        <v>1451</v>
      </c>
      <c r="C19" s="71" t="s">
        <v>1452</v>
      </c>
      <c r="D19" s="72">
        <f t="shared" si="0"/>
        <v>3527</v>
      </c>
      <c r="E19" s="63"/>
      <c r="F19" s="11"/>
      <c r="G19" s="11"/>
      <c r="H19" s="11">
        <v>3527</v>
      </c>
      <c r="I19" s="11"/>
      <c r="J19" s="63"/>
      <c r="K19" s="11"/>
      <c r="L19" s="11"/>
      <c r="M19" s="11"/>
      <c r="N19" s="11"/>
      <c r="O19" s="63"/>
      <c r="P19" s="11"/>
      <c r="Q19" s="11"/>
      <c r="R19" s="11"/>
    </row>
    <row r="20" ht="36" customHeight="1" spans="1:18">
      <c r="A20" s="11"/>
      <c r="B20" s="10"/>
      <c r="C20" s="10"/>
      <c r="D20" s="11"/>
      <c r="E20" s="11"/>
      <c r="F20" s="11"/>
      <c r="G20" s="11"/>
      <c r="H20" s="11"/>
      <c r="I20" s="11"/>
      <c r="J20" s="11"/>
      <c r="K20" s="11"/>
      <c r="L20" s="11"/>
      <c r="M20" s="11"/>
      <c r="N20" s="11"/>
      <c r="O20" s="11"/>
      <c r="P20" s="11"/>
      <c r="Q20" s="11"/>
      <c r="R20" s="11"/>
    </row>
    <row r="21" ht="31.5" customHeight="1" spans="1:1">
      <c r="A21" s="2" t="s">
        <v>73</v>
      </c>
    </row>
  </sheetData>
  <mergeCells count="7">
    <mergeCell ref="A2:R2"/>
    <mergeCell ref="D4:H4"/>
    <mergeCell ref="I4:M4"/>
    <mergeCell ref="N4:R4"/>
    <mergeCell ref="A4:A5"/>
    <mergeCell ref="B4:B5"/>
    <mergeCell ref="C4:C5"/>
  </mergeCells>
  <printOptions horizontalCentered="1"/>
  <pageMargins left="0.25" right="0.25" top="0.75" bottom="0.75" header="0.3" footer="0.3"/>
  <pageSetup paperSize="9" scale="74" orientation="landscape" verticalDpi="300"/>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R30"/>
  <sheetViews>
    <sheetView view="pageBreakPreview" zoomScaleNormal="86" zoomScaleSheetLayoutView="100" workbookViewId="0">
      <selection activeCell="D8" sqref="D8"/>
    </sheetView>
  </sheetViews>
  <sheetFormatPr defaultColWidth="9" defaultRowHeight="12"/>
  <cols>
    <col min="1" max="1" width="16.2166666666667" style="2" customWidth="1"/>
    <col min="2" max="2" width="17.6666666666667" style="3" customWidth="1"/>
    <col min="3" max="3" width="11.4416666666667" style="3" customWidth="1"/>
    <col min="4" max="4" width="10.4416666666667" style="2" customWidth="1"/>
    <col min="5" max="5" width="6.21666666666667" style="2" customWidth="1"/>
    <col min="6" max="6" width="9" style="2"/>
    <col min="7" max="7" width="6.88333333333333" style="2" customWidth="1"/>
    <col min="8" max="8" width="7.10833333333333" style="2" customWidth="1"/>
    <col min="9" max="9" width="12.6666666666667" style="2"/>
    <col min="10" max="11" width="9" style="2"/>
    <col min="12" max="12" width="11.1083333333333" style="2"/>
    <col min="13" max="13" width="9" style="2"/>
    <col min="14" max="14" width="9.33333333333333" style="2"/>
    <col min="15" max="236" width="9" style="2"/>
    <col min="237" max="237" width="22.6666666666667" style="2" customWidth="1"/>
    <col min="238" max="238" width="29.2166666666667" style="2" customWidth="1"/>
    <col min="239" max="239" width="13.4416666666667" style="2" customWidth="1"/>
    <col min="240" max="240" width="10.4416666666667" style="2" customWidth="1"/>
    <col min="241" max="241" width="6.21666666666667" style="2" customWidth="1"/>
    <col min="242" max="242" width="9" style="2"/>
    <col min="243" max="243" width="6.88333333333333" style="2" customWidth="1"/>
    <col min="244" max="244" width="4" style="2" customWidth="1"/>
    <col min="245" max="245" width="10.4416666666667" style="2" customWidth="1"/>
    <col min="246" max="246" width="6.21666666666667" style="2" customWidth="1"/>
    <col min="247" max="247" width="9" style="2"/>
    <col min="248" max="248" width="6.88333333333333" style="2" customWidth="1"/>
    <col min="249" max="249" width="4" style="2" customWidth="1"/>
    <col min="250" max="250" width="9" style="2"/>
    <col min="251" max="251" width="6.21666666666667" style="2" customWidth="1"/>
    <col min="252" max="252" width="9" style="2"/>
    <col min="253" max="253" width="9" style="2" customWidth="1"/>
    <col min="254" max="254" width="13.775" style="2" customWidth="1"/>
    <col min="255" max="255" width="25.1083333333333" style="2" customWidth="1"/>
    <col min="256" max="492" width="9" style="2"/>
    <col min="493" max="493" width="22.6666666666667" style="2" customWidth="1"/>
    <col min="494" max="494" width="29.2166666666667" style="2" customWidth="1"/>
    <col min="495" max="495" width="13.4416666666667" style="2" customWidth="1"/>
    <col min="496" max="496" width="10.4416666666667" style="2" customWidth="1"/>
    <col min="497" max="497" width="6.21666666666667" style="2" customWidth="1"/>
    <col min="498" max="498" width="9" style="2"/>
    <col min="499" max="499" width="6.88333333333333" style="2" customWidth="1"/>
    <col min="500" max="500" width="4" style="2" customWidth="1"/>
    <col min="501" max="501" width="10.4416666666667" style="2" customWidth="1"/>
    <col min="502" max="502" width="6.21666666666667" style="2" customWidth="1"/>
    <col min="503" max="503" width="9" style="2"/>
    <col min="504" max="504" width="6.88333333333333" style="2" customWidth="1"/>
    <col min="505" max="505" width="4" style="2" customWidth="1"/>
    <col min="506" max="506" width="9" style="2"/>
    <col min="507" max="507" width="6.21666666666667" style="2" customWidth="1"/>
    <col min="508" max="508" width="9" style="2"/>
    <col min="509" max="509" width="9" style="2" customWidth="1"/>
    <col min="510" max="510" width="13.775" style="2" customWidth="1"/>
    <col min="511" max="511" width="25.1083333333333" style="2" customWidth="1"/>
    <col min="512" max="748" width="9" style="2"/>
    <col min="749" max="749" width="22.6666666666667" style="2" customWidth="1"/>
    <col min="750" max="750" width="29.2166666666667" style="2" customWidth="1"/>
    <col min="751" max="751" width="13.4416666666667" style="2" customWidth="1"/>
    <col min="752" max="752" width="10.4416666666667" style="2" customWidth="1"/>
    <col min="753" max="753" width="6.21666666666667" style="2" customWidth="1"/>
    <col min="754" max="754" width="9" style="2"/>
    <col min="755" max="755" width="6.88333333333333" style="2" customWidth="1"/>
    <col min="756" max="756" width="4" style="2" customWidth="1"/>
    <col min="757" max="757" width="10.4416666666667" style="2" customWidth="1"/>
    <col min="758" max="758" width="6.21666666666667" style="2" customWidth="1"/>
    <col min="759" max="759" width="9" style="2"/>
    <col min="760" max="760" width="6.88333333333333" style="2" customWidth="1"/>
    <col min="761" max="761" width="4" style="2" customWidth="1"/>
    <col min="762" max="762" width="9" style="2"/>
    <col min="763" max="763" width="6.21666666666667" style="2" customWidth="1"/>
    <col min="764" max="764" width="9" style="2"/>
    <col min="765" max="765" width="9" style="2" customWidth="1"/>
    <col min="766" max="766" width="13.775" style="2" customWidth="1"/>
    <col min="767" max="767" width="25.1083333333333" style="2" customWidth="1"/>
    <col min="768" max="1004" width="9" style="2"/>
    <col min="1005" max="1005" width="22.6666666666667" style="2" customWidth="1"/>
    <col min="1006" max="1006" width="29.2166666666667" style="2" customWidth="1"/>
    <col min="1007" max="1007" width="13.4416666666667" style="2" customWidth="1"/>
    <col min="1008" max="1008" width="10.4416666666667" style="2" customWidth="1"/>
    <col min="1009" max="1009" width="6.21666666666667" style="2" customWidth="1"/>
    <col min="1010" max="1010" width="9" style="2"/>
    <col min="1011" max="1011" width="6.88333333333333" style="2" customWidth="1"/>
    <col min="1012" max="1012" width="4" style="2" customWidth="1"/>
    <col min="1013" max="1013" width="10.4416666666667" style="2" customWidth="1"/>
    <col min="1014" max="1014" width="6.21666666666667" style="2" customWidth="1"/>
    <col min="1015" max="1015" width="9" style="2"/>
    <col min="1016" max="1016" width="6.88333333333333" style="2" customWidth="1"/>
    <col min="1017" max="1017" width="4" style="2" customWidth="1"/>
    <col min="1018" max="1018" width="9" style="2"/>
    <col min="1019" max="1019" width="6.21666666666667" style="2" customWidth="1"/>
    <col min="1020" max="1020" width="9" style="2"/>
    <col min="1021" max="1021" width="9" style="2" customWidth="1"/>
    <col min="1022" max="1022" width="13.775" style="2" customWidth="1"/>
    <col min="1023" max="1023" width="25.1083333333333" style="2" customWidth="1"/>
    <col min="1024" max="1260" width="9" style="2"/>
    <col min="1261" max="1261" width="22.6666666666667" style="2" customWidth="1"/>
    <col min="1262" max="1262" width="29.2166666666667" style="2" customWidth="1"/>
    <col min="1263" max="1263" width="13.4416666666667" style="2" customWidth="1"/>
    <col min="1264" max="1264" width="10.4416666666667" style="2" customWidth="1"/>
    <col min="1265" max="1265" width="6.21666666666667" style="2" customWidth="1"/>
    <col min="1266" max="1266" width="9" style="2"/>
    <col min="1267" max="1267" width="6.88333333333333" style="2" customWidth="1"/>
    <col min="1268" max="1268" width="4" style="2" customWidth="1"/>
    <col min="1269" max="1269" width="10.4416666666667" style="2" customWidth="1"/>
    <col min="1270" max="1270" width="6.21666666666667" style="2" customWidth="1"/>
    <col min="1271" max="1271" width="9" style="2"/>
    <col min="1272" max="1272" width="6.88333333333333" style="2" customWidth="1"/>
    <col min="1273" max="1273" width="4" style="2" customWidth="1"/>
    <col min="1274" max="1274" width="9" style="2"/>
    <col min="1275" max="1275" width="6.21666666666667" style="2" customWidth="1"/>
    <col min="1276" max="1276" width="9" style="2"/>
    <col min="1277" max="1277" width="9" style="2" customWidth="1"/>
    <col min="1278" max="1278" width="13.775" style="2" customWidth="1"/>
    <col min="1279" max="1279" width="25.1083333333333" style="2" customWidth="1"/>
    <col min="1280" max="1516" width="9" style="2"/>
    <col min="1517" max="1517" width="22.6666666666667" style="2" customWidth="1"/>
    <col min="1518" max="1518" width="29.2166666666667" style="2" customWidth="1"/>
    <col min="1519" max="1519" width="13.4416666666667" style="2" customWidth="1"/>
    <col min="1520" max="1520" width="10.4416666666667" style="2" customWidth="1"/>
    <col min="1521" max="1521" width="6.21666666666667" style="2" customWidth="1"/>
    <col min="1522" max="1522" width="9" style="2"/>
    <col min="1523" max="1523" width="6.88333333333333" style="2" customWidth="1"/>
    <col min="1524" max="1524" width="4" style="2" customWidth="1"/>
    <col min="1525" max="1525" width="10.4416666666667" style="2" customWidth="1"/>
    <col min="1526" max="1526" width="6.21666666666667" style="2" customWidth="1"/>
    <col min="1527" max="1527" width="9" style="2"/>
    <col min="1528" max="1528" width="6.88333333333333" style="2" customWidth="1"/>
    <col min="1529" max="1529" width="4" style="2" customWidth="1"/>
    <col min="1530" max="1530" width="9" style="2"/>
    <col min="1531" max="1531" width="6.21666666666667" style="2" customWidth="1"/>
    <col min="1532" max="1532" width="9" style="2"/>
    <col min="1533" max="1533" width="9" style="2" customWidth="1"/>
    <col min="1534" max="1534" width="13.775" style="2" customWidth="1"/>
    <col min="1535" max="1535" width="25.1083333333333" style="2" customWidth="1"/>
    <col min="1536" max="1772" width="9" style="2"/>
    <col min="1773" max="1773" width="22.6666666666667" style="2" customWidth="1"/>
    <col min="1774" max="1774" width="29.2166666666667" style="2" customWidth="1"/>
    <col min="1775" max="1775" width="13.4416666666667" style="2" customWidth="1"/>
    <col min="1776" max="1776" width="10.4416666666667" style="2" customWidth="1"/>
    <col min="1777" max="1777" width="6.21666666666667" style="2" customWidth="1"/>
    <col min="1778" max="1778" width="9" style="2"/>
    <col min="1779" max="1779" width="6.88333333333333" style="2" customWidth="1"/>
    <col min="1780" max="1780" width="4" style="2" customWidth="1"/>
    <col min="1781" max="1781" width="10.4416666666667" style="2" customWidth="1"/>
    <col min="1782" max="1782" width="6.21666666666667" style="2" customWidth="1"/>
    <col min="1783" max="1783" width="9" style="2"/>
    <col min="1784" max="1784" width="6.88333333333333" style="2" customWidth="1"/>
    <col min="1785" max="1785" width="4" style="2" customWidth="1"/>
    <col min="1786" max="1786" width="9" style="2"/>
    <col min="1787" max="1787" width="6.21666666666667" style="2" customWidth="1"/>
    <col min="1788" max="1788" width="9" style="2"/>
    <col min="1789" max="1789" width="9" style="2" customWidth="1"/>
    <col min="1790" max="1790" width="13.775" style="2" customWidth="1"/>
    <col min="1791" max="1791" width="25.1083333333333" style="2" customWidth="1"/>
    <col min="1792" max="2028" width="9" style="2"/>
    <col min="2029" max="2029" width="22.6666666666667" style="2" customWidth="1"/>
    <col min="2030" max="2030" width="29.2166666666667" style="2" customWidth="1"/>
    <col min="2031" max="2031" width="13.4416666666667" style="2" customWidth="1"/>
    <col min="2032" max="2032" width="10.4416666666667" style="2" customWidth="1"/>
    <col min="2033" max="2033" width="6.21666666666667" style="2" customWidth="1"/>
    <col min="2034" max="2034" width="9" style="2"/>
    <col min="2035" max="2035" width="6.88333333333333" style="2" customWidth="1"/>
    <col min="2036" max="2036" width="4" style="2" customWidth="1"/>
    <col min="2037" max="2037" width="10.4416666666667" style="2" customWidth="1"/>
    <col min="2038" max="2038" width="6.21666666666667" style="2" customWidth="1"/>
    <col min="2039" max="2039" width="9" style="2"/>
    <col min="2040" max="2040" width="6.88333333333333" style="2" customWidth="1"/>
    <col min="2041" max="2041" width="4" style="2" customWidth="1"/>
    <col min="2042" max="2042" width="9" style="2"/>
    <col min="2043" max="2043" width="6.21666666666667" style="2" customWidth="1"/>
    <col min="2044" max="2044" width="9" style="2"/>
    <col min="2045" max="2045" width="9" style="2" customWidth="1"/>
    <col min="2046" max="2046" width="13.775" style="2" customWidth="1"/>
    <col min="2047" max="2047" width="25.1083333333333" style="2" customWidth="1"/>
    <col min="2048" max="2284" width="9" style="2"/>
    <col min="2285" max="2285" width="22.6666666666667" style="2" customWidth="1"/>
    <col min="2286" max="2286" width="29.2166666666667" style="2" customWidth="1"/>
    <col min="2287" max="2287" width="13.4416666666667" style="2" customWidth="1"/>
    <col min="2288" max="2288" width="10.4416666666667" style="2" customWidth="1"/>
    <col min="2289" max="2289" width="6.21666666666667" style="2" customWidth="1"/>
    <col min="2290" max="2290" width="9" style="2"/>
    <col min="2291" max="2291" width="6.88333333333333" style="2" customWidth="1"/>
    <col min="2292" max="2292" width="4" style="2" customWidth="1"/>
    <col min="2293" max="2293" width="10.4416666666667" style="2" customWidth="1"/>
    <col min="2294" max="2294" width="6.21666666666667" style="2" customWidth="1"/>
    <col min="2295" max="2295" width="9" style="2"/>
    <col min="2296" max="2296" width="6.88333333333333" style="2" customWidth="1"/>
    <col min="2297" max="2297" width="4" style="2" customWidth="1"/>
    <col min="2298" max="2298" width="9" style="2"/>
    <col min="2299" max="2299" width="6.21666666666667" style="2" customWidth="1"/>
    <col min="2300" max="2300" width="9" style="2"/>
    <col min="2301" max="2301" width="9" style="2" customWidth="1"/>
    <col min="2302" max="2302" width="13.775" style="2" customWidth="1"/>
    <col min="2303" max="2303" width="25.1083333333333" style="2" customWidth="1"/>
    <col min="2304" max="2540" width="9" style="2"/>
    <col min="2541" max="2541" width="22.6666666666667" style="2" customWidth="1"/>
    <col min="2542" max="2542" width="29.2166666666667" style="2" customWidth="1"/>
    <col min="2543" max="2543" width="13.4416666666667" style="2" customWidth="1"/>
    <col min="2544" max="2544" width="10.4416666666667" style="2" customWidth="1"/>
    <col min="2545" max="2545" width="6.21666666666667" style="2" customWidth="1"/>
    <col min="2546" max="2546" width="9" style="2"/>
    <col min="2547" max="2547" width="6.88333333333333" style="2" customWidth="1"/>
    <col min="2548" max="2548" width="4" style="2" customWidth="1"/>
    <col min="2549" max="2549" width="10.4416666666667" style="2" customWidth="1"/>
    <col min="2550" max="2550" width="6.21666666666667" style="2" customWidth="1"/>
    <col min="2551" max="2551" width="9" style="2"/>
    <col min="2552" max="2552" width="6.88333333333333" style="2" customWidth="1"/>
    <col min="2553" max="2553" width="4" style="2" customWidth="1"/>
    <col min="2554" max="2554" width="9" style="2"/>
    <col min="2555" max="2555" width="6.21666666666667" style="2" customWidth="1"/>
    <col min="2556" max="2556" width="9" style="2"/>
    <col min="2557" max="2557" width="9" style="2" customWidth="1"/>
    <col min="2558" max="2558" width="13.775" style="2" customWidth="1"/>
    <col min="2559" max="2559" width="25.1083333333333" style="2" customWidth="1"/>
    <col min="2560" max="2796" width="9" style="2"/>
    <col min="2797" max="2797" width="22.6666666666667" style="2" customWidth="1"/>
    <col min="2798" max="2798" width="29.2166666666667" style="2" customWidth="1"/>
    <col min="2799" max="2799" width="13.4416666666667" style="2" customWidth="1"/>
    <col min="2800" max="2800" width="10.4416666666667" style="2" customWidth="1"/>
    <col min="2801" max="2801" width="6.21666666666667" style="2" customWidth="1"/>
    <col min="2802" max="2802" width="9" style="2"/>
    <col min="2803" max="2803" width="6.88333333333333" style="2" customWidth="1"/>
    <col min="2804" max="2804" width="4" style="2" customWidth="1"/>
    <col min="2805" max="2805" width="10.4416666666667" style="2" customWidth="1"/>
    <col min="2806" max="2806" width="6.21666666666667" style="2" customWidth="1"/>
    <col min="2807" max="2807" width="9" style="2"/>
    <col min="2808" max="2808" width="6.88333333333333" style="2" customWidth="1"/>
    <col min="2809" max="2809" width="4" style="2" customWidth="1"/>
    <col min="2810" max="2810" width="9" style="2"/>
    <col min="2811" max="2811" width="6.21666666666667" style="2" customWidth="1"/>
    <col min="2812" max="2812" width="9" style="2"/>
    <col min="2813" max="2813" width="9" style="2" customWidth="1"/>
    <col min="2814" max="2814" width="13.775" style="2" customWidth="1"/>
    <col min="2815" max="2815" width="25.1083333333333" style="2" customWidth="1"/>
    <col min="2816" max="3052" width="9" style="2"/>
    <col min="3053" max="3053" width="22.6666666666667" style="2" customWidth="1"/>
    <col min="3054" max="3054" width="29.2166666666667" style="2" customWidth="1"/>
    <col min="3055" max="3055" width="13.4416666666667" style="2" customWidth="1"/>
    <col min="3056" max="3056" width="10.4416666666667" style="2" customWidth="1"/>
    <col min="3057" max="3057" width="6.21666666666667" style="2" customWidth="1"/>
    <col min="3058" max="3058" width="9" style="2"/>
    <col min="3059" max="3059" width="6.88333333333333" style="2" customWidth="1"/>
    <col min="3060" max="3060" width="4" style="2" customWidth="1"/>
    <col min="3061" max="3061" width="10.4416666666667" style="2" customWidth="1"/>
    <col min="3062" max="3062" width="6.21666666666667" style="2" customWidth="1"/>
    <col min="3063" max="3063" width="9" style="2"/>
    <col min="3064" max="3064" width="6.88333333333333" style="2" customWidth="1"/>
    <col min="3065" max="3065" width="4" style="2" customWidth="1"/>
    <col min="3066" max="3066" width="9" style="2"/>
    <col min="3067" max="3067" width="6.21666666666667" style="2" customWidth="1"/>
    <col min="3068" max="3068" width="9" style="2"/>
    <col min="3069" max="3069" width="9" style="2" customWidth="1"/>
    <col min="3070" max="3070" width="13.775" style="2" customWidth="1"/>
    <col min="3071" max="3071" width="25.1083333333333" style="2" customWidth="1"/>
    <col min="3072" max="3308" width="9" style="2"/>
    <col min="3309" max="3309" width="22.6666666666667" style="2" customWidth="1"/>
    <col min="3310" max="3310" width="29.2166666666667" style="2" customWidth="1"/>
    <col min="3311" max="3311" width="13.4416666666667" style="2" customWidth="1"/>
    <col min="3312" max="3312" width="10.4416666666667" style="2" customWidth="1"/>
    <col min="3313" max="3313" width="6.21666666666667" style="2" customWidth="1"/>
    <col min="3314" max="3314" width="9" style="2"/>
    <col min="3315" max="3315" width="6.88333333333333" style="2" customWidth="1"/>
    <col min="3316" max="3316" width="4" style="2" customWidth="1"/>
    <col min="3317" max="3317" width="10.4416666666667" style="2" customWidth="1"/>
    <col min="3318" max="3318" width="6.21666666666667" style="2" customWidth="1"/>
    <col min="3319" max="3319" width="9" style="2"/>
    <col min="3320" max="3320" width="6.88333333333333" style="2" customWidth="1"/>
    <col min="3321" max="3321" width="4" style="2" customWidth="1"/>
    <col min="3322" max="3322" width="9" style="2"/>
    <col min="3323" max="3323" width="6.21666666666667" style="2" customWidth="1"/>
    <col min="3324" max="3324" width="9" style="2"/>
    <col min="3325" max="3325" width="9" style="2" customWidth="1"/>
    <col min="3326" max="3326" width="13.775" style="2" customWidth="1"/>
    <col min="3327" max="3327" width="25.1083333333333" style="2" customWidth="1"/>
    <col min="3328" max="3564" width="9" style="2"/>
    <col min="3565" max="3565" width="22.6666666666667" style="2" customWidth="1"/>
    <col min="3566" max="3566" width="29.2166666666667" style="2" customWidth="1"/>
    <col min="3567" max="3567" width="13.4416666666667" style="2" customWidth="1"/>
    <col min="3568" max="3568" width="10.4416666666667" style="2" customWidth="1"/>
    <col min="3569" max="3569" width="6.21666666666667" style="2" customWidth="1"/>
    <col min="3570" max="3570" width="9" style="2"/>
    <col min="3571" max="3571" width="6.88333333333333" style="2" customWidth="1"/>
    <col min="3572" max="3572" width="4" style="2" customWidth="1"/>
    <col min="3573" max="3573" width="10.4416666666667" style="2" customWidth="1"/>
    <col min="3574" max="3574" width="6.21666666666667" style="2" customWidth="1"/>
    <col min="3575" max="3575" width="9" style="2"/>
    <col min="3576" max="3576" width="6.88333333333333" style="2" customWidth="1"/>
    <col min="3577" max="3577" width="4" style="2" customWidth="1"/>
    <col min="3578" max="3578" width="9" style="2"/>
    <col min="3579" max="3579" width="6.21666666666667" style="2" customWidth="1"/>
    <col min="3580" max="3580" width="9" style="2"/>
    <col min="3581" max="3581" width="9" style="2" customWidth="1"/>
    <col min="3582" max="3582" width="13.775" style="2" customWidth="1"/>
    <col min="3583" max="3583" width="25.1083333333333" style="2" customWidth="1"/>
    <col min="3584" max="3820" width="9" style="2"/>
    <col min="3821" max="3821" width="22.6666666666667" style="2" customWidth="1"/>
    <col min="3822" max="3822" width="29.2166666666667" style="2" customWidth="1"/>
    <col min="3823" max="3823" width="13.4416666666667" style="2" customWidth="1"/>
    <col min="3824" max="3824" width="10.4416666666667" style="2" customWidth="1"/>
    <col min="3825" max="3825" width="6.21666666666667" style="2" customWidth="1"/>
    <col min="3826" max="3826" width="9" style="2"/>
    <col min="3827" max="3827" width="6.88333333333333" style="2" customWidth="1"/>
    <col min="3828" max="3828" width="4" style="2" customWidth="1"/>
    <col min="3829" max="3829" width="10.4416666666667" style="2" customWidth="1"/>
    <col min="3830" max="3830" width="6.21666666666667" style="2" customWidth="1"/>
    <col min="3831" max="3831" width="9" style="2"/>
    <col min="3832" max="3832" width="6.88333333333333" style="2" customWidth="1"/>
    <col min="3833" max="3833" width="4" style="2" customWidth="1"/>
    <col min="3834" max="3834" width="9" style="2"/>
    <col min="3835" max="3835" width="6.21666666666667" style="2" customWidth="1"/>
    <col min="3836" max="3836" width="9" style="2"/>
    <col min="3837" max="3837" width="9" style="2" customWidth="1"/>
    <col min="3838" max="3838" width="13.775" style="2" customWidth="1"/>
    <col min="3839" max="3839" width="25.1083333333333" style="2" customWidth="1"/>
    <col min="3840" max="4076" width="9" style="2"/>
    <col min="4077" max="4077" width="22.6666666666667" style="2" customWidth="1"/>
    <col min="4078" max="4078" width="29.2166666666667" style="2" customWidth="1"/>
    <col min="4079" max="4079" width="13.4416666666667" style="2" customWidth="1"/>
    <col min="4080" max="4080" width="10.4416666666667" style="2" customWidth="1"/>
    <col min="4081" max="4081" width="6.21666666666667" style="2" customWidth="1"/>
    <col min="4082" max="4082" width="9" style="2"/>
    <col min="4083" max="4083" width="6.88333333333333" style="2" customWidth="1"/>
    <col min="4084" max="4084" width="4" style="2" customWidth="1"/>
    <col min="4085" max="4085" width="10.4416666666667" style="2" customWidth="1"/>
    <col min="4086" max="4086" width="6.21666666666667" style="2" customWidth="1"/>
    <col min="4087" max="4087" width="9" style="2"/>
    <col min="4088" max="4088" width="6.88333333333333" style="2" customWidth="1"/>
    <col min="4089" max="4089" width="4" style="2" customWidth="1"/>
    <col min="4090" max="4090" width="9" style="2"/>
    <col min="4091" max="4091" width="6.21666666666667" style="2" customWidth="1"/>
    <col min="4092" max="4092" width="9" style="2"/>
    <col min="4093" max="4093" width="9" style="2" customWidth="1"/>
    <col min="4094" max="4094" width="13.775" style="2" customWidth="1"/>
    <col min="4095" max="4095" width="25.1083333333333" style="2" customWidth="1"/>
    <col min="4096" max="4332" width="9" style="2"/>
    <col min="4333" max="4333" width="22.6666666666667" style="2" customWidth="1"/>
    <col min="4334" max="4334" width="29.2166666666667" style="2" customWidth="1"/>
    <col min="4335" max="4335" width="13.4416666666667" style="2" customWidth="1"/>
    <col min="4336" max="4336" width="10.4416666666667" style="2" customWidth="1"/>
    <col min="4337" max="4337" width="6.21666666666667" style="2" customWidth="1"/>
    <col min="4338" max="4338" width="9" style="2"/>
    <col min="4339" max="4339" width="6.88333333333333" style="2" customWidth="1"/>
    <col min="4340" max="4340" width="4" style="2" customWidth="1"/>
    <col min="4341" max="4341" width="10.4416666666667" style="2" customWidth="1"/>
    <col min="4342" max="4342" width="6.21666666666667" style="2" customWidth="1"/>
    <col min="4343" max="4343" width="9" style="2"/>
    <col min="4344" max="4344" width="6.88333333333333" style="2" customWidth="1"/>
    <col min="4345" max="4345" width="4" style="2" customWidth="1"/>
    <col min="4346" max="4346" width="9" style="2"/>
    <col min="4347" max="4347" width="6.21666666666667" style="2" customWidth="1"/>
    <col min="4348" max="4348" width="9" style="2"/>
    <col min="4349" max="4349" width="9" style="2" customWidth="1"/>
    <col min="4350" max="4350" width="13.775" style="2" customWidth="1"/>
    <col min="4351" max="4351" width="25.1083333333333" style="2" customWidth="1"/>
    <col min="4352" max="4588" width="9" style="2"/>
    <col min="4589" max="4589" width="22.6666666666667" style="2" customWidth="1"/>
    <col min="4590" max="4590" width="29.2166666666667" style="2" customWidth="1"/>
    <col min="4591" max="4591" width="13.4416666666667" style="2" customWidth="1"/>
    <col min="4592" max="4592" width="10.4416666666667" style="2" customWidth="1"/>
    <col min="4593" max="4593" width="6.21666666666667" style="2" customWidth="1"/>
    <col min="4594" max="4594" width="9" style="2"/>
    <col min="4595" max="4595" width="6.88333333333333" style="2" customWidth="1"/>
    <col min="4596" max="4596" width="4" style="2" customWidth="1"/>
    <col min="4597" max="4597" width="10.4416666666667" style="2" customWidth="1"/>
    <col min="4598" max="4598" width="6.21666666666667" style="2" customWidth="1"/>
    <col min="4599" max="4599" width="9" style="2"/>
    <col min="4600" max="4600" width="6.88333333333333" style="2" customWidth="1"/>
    <col min="4601" max="4601" width="4" style="2" customWidth="1"/>
    <col min="4602" max="4602" width="9" style="2"/>
    <col min="4603" max="4603" width="6.21666666666667" style="2" customWidth="1"/>
    <col min="4604" max="4604" width="9" style="2"/>
    <col min="4605" max="4605" width="9" style="2" customWidth="1"/>
    <col min="4606" max="4606" width="13.775" style="2" customWidth="1"/>
    <col min="4607" max="4607" width="25.1083333333333" style="2" customWidth="1"/>
    <col min="4608" max="4844" width="9" style="2"/>
    <col min="4845" max="4845" width="22.6666666666667" style="2" customWidth="1"/>
    <col min="4846" max="4846" width="29.2166666666667" style="2" customWidth="1"/>
    <col min="4847" max="4847" width="13.4416666666667" style="2" customWidth="1"/>
    <col min="4848" max="4848" width="10.4416666666667" style="2" customWidth="1"/>
    <col min="4849" max="4849" width="6.21666666666667" style="2" customWidth="1"/>
    <col min="4850" max="4850" width="9" style="2"/>
    <col min="4851" max="4851" width="6.88333333333333" style="2" customWidth="1"/>
    <col min="4852" max="4852" width="4" style="2" customWidth="1"/>
    <col min="4853" max="4853" width="10.4416666666667" style="2" customWidth="1"/>
    <col min="4854" max="4854" width="6.21666666666667" style="2" customWidth="1"/>
    <col min="4855" max="4855" width="9" style="2"/>
    <col min="4856" max="4856" width="6.88333333333333" style="2" customWidth="1"/>
    <col min="4857" max="4857" width="4" style="2" customWidth="1"/>
    <col min="4858" max="4858" width="9" style="2"/>
    <col min="4859" max="4859" width="6.21666666666667" style="2" customWidth="1"/>
    <col min="4860" max="4860" width="9" style="2"/>
    <col min="4861" max="4861" width="9" style="2" customWidth="1"/>
    <col min="4862" max="4862" width="13.775" style="2" customWidth="1"/>
    <col min="4863" max="4863" width="25.1083333333333" style="2" customWidth="1"/>
    <col min="4864" max="5100" width="9" style="2"/>
    <col min="5101" max="5101" width="22.6666666666667" style="2" customWidth="1"/>
    <col min="5102" max="5102" width="29.2166666666667" style="2" customWidth="1"/>
    <col min="5103" max="5103" width="13.4416666666667" style="2" customWidth="1"/>
    <col min="5104" max="5104" width="10.4416666666667" style="2" customWidth="1"/>
    <col min="5105" max="5105" width="6.21666666666667" style="2" customWidth="1"/>
    <col min="5106" max="5106" width="9" style="2"/>
    <col min="5107" max="5107" width="6.88333333333333" style="2" customWidth="1"/>
    <col min="5108" max="5108" width="4" style="2" customWidth="1"/>
    <col min="5109" max="5109" width="10.4416666666667" style="2" customWidth="1"/>
    <col min="5110" max="5110" width="6.21666666666667" style="2" customWidth="1"/>
    <col min="5111" max="5111" width="9" style="2"/>
    <col min="5112" max="5112" width="6.88333333333333" style="2" customWidth="1"/>
    <col min="5113" max="5113" width="4" style="2" customWidth="1"/>
    <col min="5114" max="5114" width="9" style="2"/>
    <col min="5115" max="5115" width="6.21666666666667" style="2" customWidth="1"/>
    <col min="5116" max="5116" width="9" style="2"/>
    <col min="5117" max="5117" width="9" style="2" customWidth="1"/>
    <col min="5118" max="5118" width="13.775" style="2" customWidth="1"/>
    <col min="5119" max="5119" width="25.1083333333333" style="2" customWidth="1"/>
    <col min="5120" max="5356" width="9" style="2"/>
    <col min="5357" max="5357" width="22.6666666666667" style="2" customWidth="1"/>
    <col min="5358" max="5358" width="29.2166666666667" style="2" customWidth="1"/>
    <col min="5359" max="5359" width="13.4416666666667" style="2" customWidth="1"/>
    <col min="5360" max="5360" width="10.4416666666667" style="2" customWidth="1"/>
    <col min="5361" max="5361" width="6.21666666666667" style="2" customWidth="1"/>
    <col min="5362" max="5362" width="9" style="2"/>
    <col min="5363" max="5363" width="6.88333333333333" style="2" customWidth="1"/>
    <col min="5364" max="5364" width="4" style="2" customWidth="1"/>
    <col min="5365" max="5365" width="10.4416666666667" style="2" customWidth="1"/>
    <col min="5366" max="5366" width="6.21666666666667" style="2" customWidth="1"/>
    <col min="5367" max="5367" width="9" style="2"/>
    <col min="5368" max="5368" width="6.88333333333333" style="2" customWidth="1"/>
    <col min="5369" max="5369" width="4" style="2" customWidth="1"/>
    <col min="5370" max="5370" width="9" style="2"/>
    <col min="5371" max="5371" width="6.21666666666667" style="2" customWidth="1"/>
    <col min="5372" max="5372" width="9" style="2"/>
    <col min="5373" max="5373" width="9" style="2" customWidth="1"/>
    <col min="5374" max="5374" width="13.775" style="2" customWidth="1"/>
    <col min="5375" max="5375" width="25.1083333333333" style="2" customWidth="1"/>
    <col min="5376" max="5612" width="9" style="2"/>
    <col min="5613" max="5613" width="22.6666666666667" style="2" customWidth="1"/>
    <col min="5614" max="5614" width="29.2166666666667" style="2" customWidth="1"/>
    <col min="5615" max="5615" width="13.4416666666667" style="2" customWidth="1"/>
    <col min="5616" max="5616" width="10.4416666666667" style="2" customWidth="1"/>
    <col min="5617" max="5617" width="6.21666666666667" style="2" customWidth="1"/>
    <col min="5618" max="5618" width="9" style="2"/>
    <col min="5619" max="5619" width="6.88333333333333" style="2" customWidth="1"/>
    <col min="5620" max="5620" width="4" style="2" customWidth="1"/>
    <col min="5621" max="5621" width="10.4416666666667" style="2" customWidth="1"/>
    <col min="5622" max="5622" width="6.21666666666667" style="2" customWidth="1"/>
    <col min="5623" max="5623" width="9" style="2"/>
    <col min="5624" max="5624" width="6.88333333333333" style="2" customWidth="1"/>
    <col min="5625" max="5625" width="4" style="2" customWidth="1"/>
    <col min="5626" max="5626" width="9" style="2"/>
    <col min="5627" max="5627" width="6.21666666666667" style="2" customWidth="1"/>
    <col min="5628" max="5628" width="9" style="2"/>
    <col min="5629" max="5629" width="9" style="2" customWidth="1"/>
    <col min="5630" max="5630" width="13.775" style="2" customWidth="1"/>
    <col min="5631" max="5631" width="25.1083333333333" style="2" customWidth="1"/>
    <col min="5632" max="5868" width="9" style="2"/>
    <col min="5869" max="5869" width="22.6666666666667" style="2" customWidth="1"/>
    <col min="5870" max="5870" width="29.2166666666667" style="2" customWidth="1"/>
    <col min="5871" max="5871" width="13.4416666666667" style="2" customWidth="1"/>
    <col min="5872" max="5872" width="10.4416666666667" style="2" customWidth="1"/>
    <col min="5873" max="5873" width="6.21666666666667" style="2" customWidth="1"/>
    <col min="5874" max="5874" width="9" style="2"/>
    <col min="5875" max="5875" width="6.88333333333333" style="2" customWidth="1"/>
    <col min="5876" max="5876" width="4" style="2" customWidth="1"/>
    <col min="5877" max="5877" width="10.4416666666667" style="2" customWidth="1"/>
    <col min="5878" max="5878" width="6.21666666666667" style="2" customWidth="1"/>
    <col min="5879" max="5879" width="9" style="2"/>
    <col min="5880" max="5880" width="6.88333333333333" style="2" customWidth="1"/>
    <col min="5881" max="5881" width="4" style="2" customWidth="1"/>
    <col min="5882" max="5882" width="9" style="2"/>
    <col min="5883" max="5883" width="6.21666666666667" style="2" customWidth="1"/>
    <col min="5884" max="5884" width="9" style="2"/>
    <col min="5885" max="5885" width="9" style="2" customWidth="1"/>
    <col min="5886" max="5886" width="13.775" style="2" customWidth="1"/>
    <col min="5887" max="5887" width="25.1083333333333" style="2" customWidth="1"/>
    <col min="5888" max="6124" width="9" style="2"/>
    <col min="6125" max="6125" width="22.6666666666667" style="2" customWidth="1"/>
    <col min="6126" max="6126" width="29.2166666666667" style="2" customWidth="1"/>
    <col min="6127" max="6127" width="13.4416666666667" style="2" customWidth="1"/>
    <col min="6128" max="6128" width="10.4416666666667" style="2" customWidth="1"/>
    <col min="6129" max="6129" width="6.21666666666667" style="2" customWidth="1"/>
    <col min="6130" max="6130" width="9" style="2"/>
    <col min="6131" max="6131" width="6.88333333333333" style="2" customWidth="1"/>
    <col min="6132" max="6132" width="4" style="2" customWidth="1"/>
    <col min="6133" max="6133" width="10.4416666666667" style="2" customWidth="1"/>
    <col min="6134" max="6134" width="6.21666666666667" style="2" customWidth="1"/>
    <col min="6135" max="6135" width="9" style="2"/>
    <col min="6136" max="6136" width="6.88333333333333" style="2" customWidth="1"/>
    <col min="6137" max="6137" width="4" style="2" customWidth="1"/>
    <col min="6138" max="6138" width="9" style="2"/>
    <col min="6139" max="6139" width="6.21666666666667" style="2" customWidth="1"/>
    <col min="6140" max="6140" width="9" style="2"/>
    <col min="6141" max="6141" width="9" style="2" customWidth="1"/>
    <col min="6142" max="6142" width="13.775" style="2" customWidth="1"/>
    <col min="6143" max="6143" width="25.1083333333333" style="2" customWidth="1"/>
    <col min="6144" max="6380" width="9" style="2"/>
    <col min="6381" max="6381" width="22.6666666666667" style="2" customWidth="1"/>
    <col min="6382" max="6382" width="29.2166666666667" style="2" customWidth="1"/>
    <col min="6383" max="6383" width="13.4416666666667" style="2" customWidth="1"/>
    <col min="6384" max="6384" width="10.4416666666667" style="2" customWidth="1"/>
    <col min="6385" max="6385" width="6.21666666666667" style="2" customWidth="1"/>
    <col min="6386" max="6386" width="9" style="2"/>
    <col min="6387" max="6387" width="6.88333333333333" style="2" customWidth="1"/>
    <col min="6388" max="6388" width="4" style="2" customWidth="1"/>
    <col min="6389" max="6389" width="10.4416666666667" style="2" customWidth="1"/>
    <col min="6390" max="6390" width="6.21666666666667" style="2" customWidth="1"/>
    <col min="6391" max="6391" width="9" style="2"/>
    <col min="6392" max="6392" width="6.88333333333333" style="2" customWidth="1"/>
    <col min="6393" max="6393" width="4" style="2" customWidth="1"/>
    <col min="6394" max="6394" width="9" style="2"/>
    <col min="6395" max="6395" width="6.21666666666667" style="2" customWidth="1"/>
    <col min="6396" max="6396" width="9" style="2"/>
    <col min="6397" max="6397" width="9" style="2" customWidth="1"/>
    <col min="6398" max="6398" width="13.775" style="2" customWidth="1"/>
    <col min="6399" max="6399" width="25.1083333333333" style="2" customWidth="1"/>
    <col min="6400" max="6636" width="9" style="2"/>
    <col min="6637" max="6637" width="22.6666666666667" style="2" customWidth="1"/>
    <col min="6638" max="6638" width="29.2166666666667" style="2" customWidth="1"/>
    <col min="6639" max="6639" width="13.4416666666667" style="2" customWidth="1"/>
    <col min="6640" max="6640" width="10.4416666666667" style="2" customWidth="1"/>
    <col min="6641" max="6641" width="6.21666666666667" style="2" customWidth="1"/>
    <col min="6642" max="6642" width="9" style="2"/>
    <col min="6643" max="6643" width="6.88333333333333" style="2" customWidth="1"/>
    <col min="6644" max="6644" width="4" style="2" customWidth="1"/>
    <col min="6645" max="6645" width="10.4416666666667" style="2" customWidth="1"/>
    <col min="6646" max="6646" width="6.21666666666667" style="2" customWidth="1"/>
    <col min="6647" max="6647" width="9" style="2"/>
    <col min="6648" max="6648" width="6.88333333333333" style="2" customWidth="1"/>
    <col min="6649" max="6649" width="4" style="2" customWidth="1"/>
    <col min="6650" max="6650" width="9" style="2"/>
    <col min="6651" max="6651" width="6.21666666666667" style="2" customWidth="1"/>
    <col min="6652" max="6652" width="9" style="2"/>
    <col min="6653" max="6653" width="9" style="2" customWidth="1"/>
    <col min="6654" max="6654" width="13.775" style="2" customWidth="1"/>
    <col min="6655" max="6655" width="25.1083333333333" style="2" customWidth="1"/>
    <col min="6656" max="6892" width="9" style="2"/>
    <col min="6893" max="6893" width="22.6666666666667" style="2" customWidth="1"/>
    <col min="6894" max="6894" width="29.2166666666667" style="2" customWidth="1"/>
    <col min="6895" max="6895" width="13.4416666666667" style="2" customWidth="1"/>
    <col min="6896" max="6896" width="10.4416666666667" style="2" customWidth="1"/>
    <col min="6897" max="6897" width="6.21666666666667" style="2" customWidth="1"/>
    <col min="6898" max="6898" width="9" style="2"/>
    <col min="6899" max="6899" width="6.88333333333333" style="2" customWidth="1"/>
    <col min="6900" max="6900" width="4" style="2" customWidth="1"/>
    <col min="6901" max="6901" width="10.4416666666667" style="2" customWidth="1"/>
    <col min="6902" max="6902" width="6.21666666666667" style="2" customWidth="1"/>
    <col min="6903" max="6903" width="9" style="2"/>
    <col min="6904" max="6904" width="6.88333333333333" style="2" customWidth="1"/>
    <col min="6905" max="6905" width="4" style="2" customWidth="1"/>
    <col min="6906" max="6906" width="9" style="2"/>
    <col min="6907" max="6907" width="6.21666666666667" style="2" customWidth="1"/>
    <col min="6908" max="6908" width="9" style="2"/>
    <col min="6909" max="6909" width="9" style="2" customWidth="1"/>
    <col min="6910" max="6910" width="13.775" style="2" customWidth="1"/>
    <col min="6911" max="6911" width="25.1083333333333" style="2" customWidth="1"/>
    <col min="6912" max="7148" width="9" style="2"/>
    <col min="7149" max="7149" width="22.6666666666667" style="2" customWidth="1"/>
    <col min="7150" max="7150" width="29.2166666666667" style="2" customWidth="1"/>
    <col min="7151" max="7151" width="13.4416666666667" style="2" customWidth="1"/>
    <col min="7152" max="7152" width="10.4416666666667" style="2" customWidth="1"/>
    <col min="7153" max="7153" width="6.21666666666667" style="2" customWidth="1"/>
    <col min="7154" max="7154" width="9" style="2"/>
    <col min="7155" max="7155" width="6.88333333333333" style="2" customWidth="1"/>
    <col min="7156" max="7156" width="4" style="2" customWidth="1"/>
    <col min="7157" max="7157" width="10.4416666666667" style="2" customWidth="1"/>
    <col min="7158" max="7158" width="6.21666666666667" style="2" customWidth="1"/>
    <col min="7159" max="7159" width="9" style="2"/>
    <col min="7160" max="7160" width="6.88333333333333" style="2" customWidth="1"/>
    <col min="7161" max="7161" width="4" style="2" customWidth="1"/>
    <col min="7162" max="7162" width="9" style="2"/>
    <col min="7163" max="7163" width="6.21666666666667" style="2" customWidth="1"/>
    <col min="7164" max="7164" width="9" style="2"/>
    <col min="7165" max="7165" width="9" style="2" customWidth="1"/>
    <col min="7166" max="7166" width="13.775" style="2" customWidth="1"/>
    <col min="7167" max="7167" width="25.1083333333333" style="2" customWidth="1"/>
    <col min="7168" max="7404" width="9" style="2"/>
    <col min="7405" max="7405" width="22.6666666666667" style="2" customWidth="1"/>
    <col min="7406" max="7406" width="29.2166666666667" style="2" customWidth="1"/>
    <col min="7407" max="7407" width="13.4416666666667" style="2" customWidth="1"/>
    <col min="7408" max="7408" width="10.4416666666667" style="2" customWidth="1"/>
    <col min="7409" max="7409" width="6.21666666666667" style="2" customWidth="1"/>
    <col min="7410" max="7410" width="9" style="2"/>
    <col min="7411" max="7411" width="6.88333333333333" style="2" customWidth="1"/>
    <col min="7412" max="7412" width="4" style="2" customWidth="1"/>
    <col min="7413" max="7413" width="10.4416666666667" style="2" customWidth="1"/>
    <col min="7414" max="7414" width="6.21666666666667" style="2" customWidth="1"/>
    <col min="7415" max="7415" width="9" style="2"/>
    <col min="7416" max="7416" width="6.88333333333333" style="2" customWidth="1"/>
    <col min="7417" max="7417" width="4" style="2" customWidth="1"/>
    <col min="7418" max="7418" width="9" style="2"/>
    <col min="7419" max="7419" width="6.21666666666667" style="2" customWidth="1"/>
    <col min="7420" max="7420" width="9" style="2"/>
    <col min="7421" max="7421" width="9" style="2" customWidth="1"/>
    <col min="7422" max="7422" width="13.775" style="2" customWidth="1"/>
    <col min="7423" max="7423" width="25.1083333333333" style="2" customWidth="1"/>
    <col min="7424" max="7660" width="9" style="2"/>
    <col min="7661" max="7661" width="22.6666666666667" style="2" customWidth="1"/>
    <col min="7662" max="7662" width="29.2166666666667" style="2" customWidth="1"/>
    <col min="7663" max="7663" width="13.4416666666667" style="2" customWidth="1"/>
    <col min="7664" max="7664" width="10.4416666666667" style="2" customWidth="1"/>
    <col min="7665" max="7665" width="6.21666666666667" style="2" customWidth="1"/>
    <col min="7666" max="7666" width="9" style="2"/>
    <col min="7667" max="7667" width="6.88333333333333" style="2" customWidth="1"/>
    <col min="7668" max="7668" width="4" style="2" customWidth="1"/>
    <col min="7669" max="7669" width="10.4416666666667" style="2" customWidth="1"/>
    <col min="7670" max="7670" width="6.21666666666667" style="2" customWidth="1"/>
    <col min="7671" max="7671" width="9" style="2"/>
    <col min="7672" max="7672" width="6.88333333333333" style="2" customWidth="1"/>
    <col min="7673" max="7673" width="4" style="2" customWidth="1"/>
    <col min="7674" max="7674" width="9" style="2"/>
    <col min="7675" max="7675" width="6.21666666666667" style="2" customWidth="1"/>
    <col min="7676" max="7676" width="9" style="2"/>
    <col min="7677" max="7677" width="9" style="2" customWidth="1"/>
    <col min="7678" max="7678" width="13.775" style="2" customWidth="1"/>
    <col min="7679" max="7679" width="25.1083333333333" style="2" customWidth="1"/>
    <col min="7680" max="7916" width="9" style="2"/>
    <col min="7917" max="7917" width="22.6666666666667" style="2" customWidth="1"/>
    <col min="7918" max="7918" width="29.2166666666667" style="2" customWidth="1"/>
    <col min="7919" max="7919" width="13.4416666666667" style="2" customWidth="1"/>
    <col min="7920" max="7920" width="10.4416666666667" style="2" customWidth="1"/>
    <col min="7921" max="7921" width="6.21666666666667" style="2" customWidth="1"/>
    <col min="7922" max="7922" width="9" style="2"/>
    <col min="7923" max="7923" width="6.88333333333333" style="2" customWidth="1"/>
    <col min="7924" max="7924" width="4" style="2" customWidth="1"/>
    <col min="7925" max="7925" width="10.4416666666667" style="2" customWidth="1"/>
    <col min="7926" max="7926" width="6.21666666666667" style="2" customWidth="1"/>
    <col min="7927" max="7927" width="9" style="2"/>
    <col min="7928" max="7928" width="6.88333333333333" style="2" customWidth="1"/>
    <col min="7929" max="7929" width="4" style="2" customWidth="1"/>
    <col min="7930" max="7930" width="9" style="2"/>
    <col min="7931" max="7931" width="6.21666666666667" style="2" customWidth="1"/>
    <col min="7932" max="7932" width="9" style="2"/>
    <col min="7933" max="7933" width="9" style="2" customWidth="1"/>
    <col min="7934" max="7934" width="13.775" style="2" customWidth="1"/>
    <col min="7935" max="7935" width="25.1083333333333" style="2" customWidth="1"/>
    <col min="7936" max="8172" width="9" style="2"/>
    <col min="8173" max="8173" width="22.6666666666667" style="2" customWidth="1"/>
    <col min="8174" max="8174" width="29.2166666666667" style="2" customWidth="1"/>
    <col min="8175" max="8175" width="13.4416666666667" style="2" customWidth="1"/>
    <col min="8176" max="8176" width="10.4416666666667" style="2" customWidth="1"/>
    <col min="8177" max="8177" width="6.21666666666667" style="2" customWidth="1"/>
    <col min="8178" max="8178" width="9" style="2"/>
    <col min="8179" max="8179" width="6.88333333333333" style="2" customWidth="1"/>
    <col min="8180" max="8180" width="4" style="2" customWidth="1"/>
    <col min="8181" max="8181" width="10.4416666666667" style="2" customWidth="1"/>
    <col min="8182" max="8182" width="6.21666666666667" style="2" customWidth="1"/>
    <col min="8183" max="8183" width="9" style="2"/>
    <col min="8184" max="8184" width="6.88333333333333" style="2" customWidth="1"/>
    <col min="8185" max="8185" width="4" style="2" customWidth="1"/>
    <col min="8186" max="8186" width="9" style="2"/>
    <col min="8187" max="8187" width="6.21666666666667" style="2" customWidth="1"/>
    <col min="8188" max="8188" width="9" style="2"/>
    <col min="8189" max="8189" width="9" style="2" customWidth="1"/>
    <col min="8190" max="8190" width="13.775" style="2" customWidth="1"/>
    <col min="8191" max="8191" width="25.1083333333333" style="2" customWidth="1"/>
    <col min="8192" max="8428" width="9" style="2"/>
    <col min="8429" max="8429" width="22.6666666666667" style="2" customWidth="1"/>
    <col min="8430" max="8430" width="29.2166666666667" style="2" customWidth="1"/>
    <col min="8431" max="8431" width="13.4416666666667" style="2" customWidth="1"/>
    <col min="8432" max="8432" width="10.4416666666667" style="2" customWidth="1"/>
    <col min="8433" max="8433" width="6.21666666666667" style="2" customWidth="1"/>
    <col min="8434" max="8434" width="9" style="2"/>
    <col min="8435" max="8435" width="6.88333333333333" style="2" customWidth="1"/>
    <col min="8436" max="8436" width="4" style="2" customWidth="1"/>
    <col min="8437" max="8437" width="10.4416666666667" style="2" customWidth="1"/>
    <col min="8438" max="8438" width="6.21666666666667" style="2" customWidth="1"/>
    <col min="8439" max="8439" width="9" style="2"/>
    <col min="8440" max="8440" width="6.88333333333333" style="2" customWidth="1"/>
    <col min="8441" max="8441" width="4" style="2" customWidth="1"/>
    <col min="8442" max="8442" width="9" style="2"/>
    <col min="8443" max="8443" width="6.21666666666667" style="2" customWidth="1"/>
    <col min="8444" max="8444" width="9" style="2"/>
    <col min="8445" max="8445" width="9" style="2" customWidth="1"/>
    <col min="8446" max="8446" width="13.775" style="2" customWidth="1"/>
    <col min="8447" max="8447" width="25.1083333333333" style="2" customWidth="1"/>
    <col min="8448" max="8684" width="9" style="2"/>
    <col min="8685" max="8685" width="22.6666666666667" style="2" customWidth="1"/>
    <col min="8686" max="8686" width="29.2166666666667" style="2" customWidth="1"/>
    <col min="8687" max="8687" width="13.4416666666667" style="2" customWidth="1"/>
    <col min="8688" max="8688" width="10.4416666666667" style="2" customWidth="1"/>
    <col min="8689" max="8689" width="6.21666666666667" style="2" customWidth="1"/>
    <col min="8690" max="8690" width="9" style="2"/>
    <col min="8691" max="8691" width="6.88333333333333" style="2" customWidth="1"/>
    <col min="8692" max="8692" width="4" style="2" customWidth="1"/>
    <col min="8693" max="8693" width="10.4416666666667" style="2" customWidth="1"/>
    <col min="8694" max="8694" width="6.21666666666667" style="2" customWidth="1"/>
    <col min="8695" max="8695" width="9" style="2"/>
    <col min="8696" max="8696" width="6.88333333333333" style="2" customWidth="1"/>
    <col min="8697" max="8697" width="4" style="2" customWidth="1"/>
    <col min="8698" max="8698" width="9" style="2"/>
    <col min="8699" max="8699" width="6.21666666666667" style="2" customWidth="1"/>
    <col min="8700" max="8700" width="9" style="2"/>
    <col min="8701" max="8701" width="9" style="2" customWidth="1"/>
    <col min="8702" max="8702" width="13.775" style="2" customWidth="1"/>
    <col min="8703" max="8703" width="25.1083333333333" style="2" customWidth="1"/>
    <col min="8704" max="8940" width="9" style="2"/>
    <col min="8941" max="8941" width="22.6666666666667" style="2" customWidth="1"/>
    <col min="8942" max="8942" width="29.2166666666667" style="2" customWidth="1"/>
    <col min="8943" max="8943" width="13.4416666666667" style="2" customWidth="1"/>
    <col min="8944" max="8944" width="10.4416666666667" style="2" customWidth="1"/>
    <col min="8945" max="8945" width="6.21666666666667" style="2" customWidth="1"/>
    <col min="8946" max="8946" width="9" style="2"/>
    <col min="8947" max="8947" width="6.88333333333333" style="2" customWidth="1"/>
    <col min="8948" max="8948" width="4" style="2" customWidth="1"/>
    <col min="8949" max="8949" width="10.4416666666667" style="2" customWidth="1"/>
    <col min="8950" max="8950" width="6.21666666666667" style="2" customWidth="1"/>
    <col min="8951" max="8951" width="9" style="2"/>
    <col min="8952" max="8952" width="6.88333333333333" style="2" customWidth="1"/>
    <col min="8953" max="8953" width="4" style="2" customWidth="1"/>
    <col min="8954" max="8954" width="9" style="2"/>
    <col min="8955" max="8955" width="6.21666666666667" style="2" customWidth="1"/>
    <col min="8956" max="8956" width="9" style="2"/>
    <col min="8957" max="8957" width="9" style="2" customWidth="1"/>
    <col min="8958" max="8958" width="13.775" style="2" customWidth="1"/>
    <col min="8959" max="8959" width="25.1083333333333" style="2" customWidth="1"/>
    <col min="8960" max="9196" width="9" style="2"/>
    <col min="9197" max="9197" width="22.6666666666667" style="2" customWidth="1"/>
    <col min="9198" max="9198" width="29.2166666666667" style="2" customWidth="1"/>
    <col min="9199" max="9199" width="13.4416666666667" style="2" customWidth="1"/>
    <col min="9200" max="9200" width="10.4416666666667" style="2" customWidth="1"/>
    <col min="9201" max="9201" width="6.21666666666667" style="2" customWidth="1"/>
    <col min="9202" max="9202" width="9" style="2"/>
    <col min="9203" max="9203" width="6.88333333333333" style="2" customWidth="1"/>
    <col min="9204" max="9204" width="4" style="2" customWidth="1"/>
    <col min="9205" max="9205" width="10.4416666666667" style="2" customWidth="1"/>
    <col min="9206" max="9206" width="6.21666666666667" style="2" customWidth="1"/>
    <col min="9207" max="9207" width="9" style="2"/>
    <col min="9208" max="9208" width="6.88333333333333" style="2" customWidth="1"/>
    <col min="9209" max="9209" width="4" style="2" customWidth="1"/>
    <col min="9210" max="9210" width="9" style="2"/>
    <col min="9211" max="9211" width="6.21666666666667" style="2" customWidth="1"/>
    <col min="9212" max="9212" width="9" style="2"/>
    <col min="9213" max="9213" width="9" style="2" customWidth="1"/>
    <col min="9214" max="9214" width="13.775" style="2" customWidth="1"/>
    <col min="9215" max="9215" width="25.1083333333333" style="2" customWidth="1"/>
    <col min="9216" max="9452" width="9" style="2"/>
    <col min="9453" max="9453" width="22.6666666666667" style="2" customWidth="1"/>
    <col min="9454" max="9454" width="29.2166666666667" style="2" customWidth="1"/>
    <col min="9455" max="9455" width="13.4416666666667" style="2" customWidth="1"/>
    <col min="9456" max="9456" width="10.4416666666667" style="2" customWidth="1"/>
    <col min="9457" max="9457" width="6.21666666666667" style="2" customWidth="1"/>
    <col min="9458" max="9458" width="9" style="2"/>
    <col min="9459" max="9459" width="6.88333333333333" style="2" customWidth="1"/>
    <col min="9460" max="9460" width="4" style="2" customWidth="1"/>
    <col min="9461" max="9461" width="10.4416666666667" style="2" customWidth="1"/>
    <col min="9462" max="9462" width="6.21666666666667" style="2" customWidth="1"/>
    <col min="9463" max="9463" width="9" style="2"/>
    <col min="9464" max="9464" width="6.88333333333333" style="2" customWidth="1"/>
    <col min="9465" max="9465" width="4" style="2" customWidth="1"/>
    <col min="9466" max="9466" width="9" style="2"/>
    <col min="9467" max="9467" width="6.21666666666667" style="2" customWidth="1"/>
    <col min="9468" max="9468" width="9" style="2"/>
    <col min="9469" max="9469" width="9" style="2" customWidth="1"/>
    <col min="9470" max="9470" width="13.775" style="2" customWidth="1"/>
    <col min="9471" max="9471" width="25.1083333333333" style="2" customWidth="1"/>
    <col min="9472" max="9708" width="9" style="2"/>
    <col min="9709" max="9709" width="22.6666666666667" style="2" customWidth="1"/>
    <col min="9710" max="9710" width="29.2166666666667" style="2" customWidth="1"/>
    <col min="9711" max="9711" width="13.4416666666667" style="2" customWidth="1"/>
    <col min="9712" max="9712" width="10.4416666666667" style="2" customWidth="1"/>
    <col min="9713" max="9713" width="6.21666666666667" style="2" customWidth="1"/>
    <col min="9714" max="9714" width="9" style="2"/>
    <col min="9715" max="9715" width="6.88333333333333" style="2" customWidth="1"/>
    <col min="9716" max="9716" width="4" style="2" customWidth="1"/>
    <col min="9717" max="9717" width="10.4416666666667" style="2" customWidth="1"/>
    <col min="9718" max="9718" width="6.21666666666667" style="2" customWidth="1"/>
    <col min="9719" max="9719" width="9" style="2"/>
    <col min="9720" max="9720" width="6.88333333333333" style="2" customWidth="1"/>
    <col min="9721" max="9721" width="4" style="2" customWidth="1"/>
    <col min="9722" max="9722" width="9" style="2"/>
    <col min="9723" max="9723" width="6.21666666666667" style="2" customWidth="1"/>
    <col min="9724" max="9724" width="9" style="2"/>
    <col min="9725" max="9725" width="9" style="2" customWidth="1"/>
    <col min="9726" max="9726" width="13.775" style="2" customWidth="1"/>
    <col min="9727" max="9727" width="25.1083333333333" style="2" customWidth="1"/>
    <col min="9728" max="9964" width="9" style="2"/>
    <col min="9965" max="9965" width="22.6666666666667" style="2" customWidth="1"/>
    <col min="9966" max="9966" width="29.2166666666667" style="2" customWidth="1"/>
    <col min="9967" max="9967" width="13.4416666666667" style="2" customWidth="1"/>
    <col min="9968" max="9968" width="10.4416666666667" style="2" customWidth="1"/>
    <col min="9969" max="9969" width="6.21666666666667" style="2" customWidth="1"/>
    <col min="9970" max="9970" width="9" style="2"/>
    <col min="9971" max="9971" width="6.88333333333333" style="2" customWidth="1"/>
    <col min="9972" max="9972" width="4" style="2" customWidth="1"/>
    <col min="9973" max="9973" width="10.4416666666667" style="2" customWidth="1"/>
    <col min="9974" max="9974" width="6.21666666666667" style="2" customWidth="1"/>
    <col min="9975" max="9975" width="9" style="2"/>
    <col min="9976" max="9976" width="6.88333333333333" style="2" customWidth="1"/>
    <col min="9977" max="9977" width="4" style="2" customWidth="1"/>
    <col min="9978" max="9978" width="9" style="2"/>
    <col min="9979" max="9979" width="6.21666666666667" style="2" customWidth="1"/>
    <col min="9980" max="9980" width="9" style="2"/>
    <col min="9981" max="9981" width="9" style="2" customWidth="1"/>
    <col min="9982" max="9982" width="13.775" style="2" customWidth="1"/>
    <col min="9983" max="9983" width="25.1083333333333" style="2" customWidth="1"/>
    <col min="9984" max="10220" width="9" style="2"/>
    <col min="10221" max="10221" width="22.6666666666667" style="2" customWidth="1"/>
    <col min="10222" max="10222" width="29.2166666666667" style="2" customWidth="1"/>
    <col min="10223" max="10223" width="13.4416666666667" style="2" customWidth="1"/>
    <col min="10224" max="10224" width="10.4416666666667" style="2" customWidth="1"/>
    <col min="10225" max="10225" width="6.21666666666667" style="2" customWidth="1"/>
    <col min="10226" max="10226" width="9" style="2"/>
    <col min="10227" max="10227" width="6.88333333333333" style="2" customWidth="1"/>
    <col min="10228" max="10228" width="4" style="2" customWidth="1"/>
    <col min="10229" max="10229" width="10.4416666666667" style="2" customWidth="1"/>
    <col min="10230" max="10230" width="6.21666666666667" style="2" customWidth="1"/>
    <col min="10231" max="10231" width="9" style="2"/>
    <col min="10232" max="10232" width="6.88333333333333" style="2" customWidth="1"/>
    <col min="10233" max="10233" width="4" style="2" customWidth="1"/>
    <col min="10234" max="10234" width="9" style="2"/>
    <col min="10235" max="10235" width="6.21666666666667" style="2" customWidth="1"/>
    <col min="10236" max="10236" width="9" style="2"/>
    <col min="10237" max="10237" width="9" style="2" customWidth="1"/>
    <col min="10238" max="10238" width="13.775" style="2" customWidth="1"/>
    <col min="10239" max="10239" width="25.1083333333333" style="2" customWidth="1"/>
    <col min="10240" max="10476" width="9" style="2"/>
    <col min="10477" max="10477" width="22.6666666666667" style="2" customWidth="1"/>
    <col min="10478" max="10478" width="29.2166666666667" style="2" customWidth="1"/>
    <col min="10479" max="10479" width="13.4416666666667" style="2" customWidth="1"/>
    <col min="10480" max="10480" width="10.4416666666667" style="2" customWidth="1"/>
    <col min="10481" max="10481" width="6.21666666666667" style="2" customWidth="1"/>
    <col min="10482" max="10482" width="9" style="2"/>
    <col min="10483" max="10483" width="6.88333333333333" style="2" customWidth="1"/>
    <col min="10484" max="10484" width="4" style="2" customWidth="1"/>
    <col min="10485" max="10485" width="10.4416666666667" style="2" customWidth="1"/>
    <col min="10486" max="10486" width="6.21666666666667" style="2" customWidth="1"/>
    <col min="10487" max="10487" width="9" style="2"/>
    <col min="10488" max="10488" width="6.88333333333333" style="2" customWidth="1"/>
    <col min="10489" max="10489" width="4" style="2" customWidth="1"/>
    <col min="10490" max="10490" width="9" style="2"/>
    <col min="10491" max="10491" width="6.21666666666667" style="2" customWidth="1"/>
    <col min="10492" max="10492" width="9" style="2"/>
    <col min="10493" max="10493" width="9" style="2" customWidth="1"/>
    <col min="10494" max="10494" width="13.775" style="2" customWidth="1"/>
    <col min="10495" max="10495" width="25.1083333333333" style="2" customWidth="1"/>
    <col min="10496" max="10732" width="9" style="2"/>
    <col min="10733" max="10733" width="22.6666666666667" style="2" customWidth="1"/>
    <col min="10734" max="10734" width="29.2166666666667" style="2" customWidth="1"/>
    <col min="10735" max="10735" width="13.4416666666667" style="2" customWidth="1"/>
    <col min="10736" max="10736" width="10.4416666666667" style="2" customWidth="1"/>
    <col min="10737" max="10737" width="6.21666666666667" style="2" customWidth="1"/>
    <col min="10738" max="10738" width="9" style="2"/>
    <col min="10739" max="10739" width="6.88333333333333" style="2" customWidth="1"/>
    <col min="10740" max="10740" width="4" style="2" customWidth="1"/>
    <col min="10741" max="10741" width="10.4416666666667" style="2" customWidth="1"/>
    <col min="10742" max="10742" width="6.21666666666667" style="2" customWidth="1"/>
    <col min="10743" max="10743" width="9" style="2"/>
    <col min="10744" max="10744" width="6.88333333333333" style="2" customWidth="1"/>
    <col min="10745" max="10745" width="4" style="2" customWidth="1"/>
    <col min="10746" max="10746" width="9" style="2"/>
    <col min="10747" max="10747" width="6.21666666666667" style="2" customWidth="1"/>
    <col min="10748" max="10748" width="9" style="2"/>
    <col min="10749" max="10749" width="9" style="2" customWidth="1"/>
    <col min="10750" max="10750" width="13.775" style="2" customWidth="1"/>
    <col min="10751" max="10751" width="25.1083333333333" style="2" customWidth="1"/>
    <col min="10752" max="10988" width="9" style="2"/>
    <col min="10989" max="10989" width="22.6666666666667" style="2" customWidth="1"/>
    <col min="10990" max="10990" width="29.2166666666667" style="2" customWidth="1"/>
    <col min="10991" max="10991" width="13.4416666666667" style="2" customWidth="1"/>
    <col min="10992" max="10992" width="10.4416666666667" style="2" customWidth="1"/>
    <col min="10993" max="10993" width="6.21666666666667" style="2" customWidth="1"/>
    <col min="10994" max="10994" width="9" style="2"/>
    <col min="10995" max="10995" width="6.88333333333333" style="2" customWidth="1"/>
    <col min="10996" max="10996" width="4" style="2" customWidth="1"/>
    <col min="10997" max="10997" width="10.4416666666667" style="2" customWidth="1"/>
    <col min="10998" max="10998" width="6.21666666666667" style="2" customWidth="1"/>
    <col min="10999" max="10999" width="9" style="2"/>
    <col min="11000" max="11000" width="6.88333333333333" style="2" customWidth="1"/>
    <col min="11001" max="11001" width="4" style="2" customWidth="1"/>
    <col min="11002" max="11002" width="9" style="2"/>
    <col min="11003" max="11003" width="6.21666666666667" style="2" customWidth="1"/>
    <col min="11004" max="11004" width="9" style="2"/>
    <col min="11005" max="11005" width="9" style="2" customWidth="1"/>
    <col min="11006" max="11006" width="13.775" style="2" customWidth="1"/>
    <col min="11007" max="11007" width="25.1083333333333" style="2" customWidth="1"/>
    <col min="11008" max="11244" width="9" style="2"/>
    <col min="11245" max="11245" width="22.6666666666667" style="2" customWidth="1"/>
    <col min="11246" max="11246" width="29.2166666666667" style="2" customWidth="1"/>
    <col min="11247" max="11247" width="13.4416666666667" style="2" customWidth="1"/>
    <col min="11248" max="11248" width="10.4416666666667" style="2" customWidth="1"/>
    <col min="11249" max="11249" width="6.21666666666667" style="2" customWidth="1"/>
    <col min="11250" max="11250" width="9" style="2"/>
    <col min="11251" max="11251" width="6.88333333333333" style="2" customWidth="1"/>
    <col min="11252" max="11252" width="4" style="2" customWidth="1"/>
    <col min="11253" max="11253" width="10.4416666666667" style="2" customWidth="1"/>
    <col min="11254" max="11254" width="6.21666666666667" style="2" customWidth="1"/>
    <col min="11255" max="11255" width="9" style="2"/>
    <col min="11256" max="11256" width="6.88333333333333" style="2" customWidth="1"/>
    <col min="11257" max="11257" width="4" style="2" customWidth="1"/>
    <col min="11258" max="11258" width="9" style="2"/>
    <col min="11259" max="11259" width="6.21666666666667" style="2" customWidth="1"/>
    <col min="11260" max="11260" width="9" style="2"/>
    <col min="11261" max="11261" width="9" style="2" customWidth="1"/>
    <col min="11262" max="11262" width="13.775" style="2" customWidth="1"/>
    <col min="11263" max="11263" width="25.1083333333333" style="2" customWidth="1"/>
    <col min="11264" max="11500" width="9" style="2"/>
    <col min="11501" max="11501" width="22.6666666666667" style="2" customWidth="1"/>
    <col min="11502" max="11502" width="29.2166666666667" style="2" customWidth="1"/>
    <col min="11503" max="11503" width="13.4416666666667" style="2" customWidth="1"/>
    <col min="11504" max="11504" width="10.4416666666667" style="2" customWidth="1"/>
    <col min="11505" max="11505" width="6.21666666666667" style="2" customWidth="1"/>
    <col min="11506" max="11506" width="9" style="2"/>
    <col min="11507" max="11507" width="6.88333333333333" style="2" customWidth="1"/>
    <col min="11508" max="11508" width="4" style="2" customWidth="1"/>
    <col min="11509" max="11509" width="10.4416666666667" style="2" customWidth="1"/>
    <col min="11510" max="11510" width="6.21666666666667" style="2" customWidth="1"/>
    <col min="11511" max="11511" width="9" style="2"/>
    <col min="11512" max="11512" width="6.88333333333333" style="2" customWidth="1"/>
    <col min="11513" max="11513" width="4" style="2" customWidth="1"/>
    <col min="11514" max="11514" width="9" style="2"/>
    <col min="11515" max="11515" width="6.21666666666667" style="2" customWidth="1"/>
    <col min="11516" max="11516" width="9" style="2"/>
    <col min="11517" max="11517" width="9" style="2" customWidth="1"/>
    <col min="11518" max="11518" width="13.775" style="2" customWidth="1"/>
    <col min="11519" max="11519" width="25.1083333333333" style="2" customWidth="1"/>
    <col min="11520" max="11756" width="9" style="2"/>
    <col min="11757" max="11757" width="22.6666666666667" style="2" customWidth="1"/>
    <col min="11758" max="11758" width="29.2166666666667" style="2" customWidth="1"/>
    <col min="11759" max="11759" width="13.4416666666667" style="2" customWidth="1"/>
    <col min="11760" max="11760" width="10.4416666666667" style="2" customWidth="1"/>
    <col min="11761" max="11761" width="6.21666666666667" style="2" customWidth="1"/>
    <col min="11762" max="11762" width="9" style="2"/>
    <col min="11763" max="11763" width="6.88333333333333" style="2" customWidth="1"/>
    <col min="11764" max="11764" width="4" style="2" customWidth="1"/>
    <col min="11765" max="11765" width="10.4416666666667" style="2" customWidth="1"/>
    <col min="11766" max="11766" width="6.21666666666667" style="2" customWidth="1"/>
    <col min="11767" max="11767" width="9" style="2"/>
    <col min="11768" max="11768" width="6.88333333333333" style="2" customWidth="1"/>
    <col min="11769" max="11769" width="4" style="2" customWidth="1"/>
    <col min="11770" max="11770" width="9" style="2"/>
    <col min="11771" max="11771" width="6.21666666666667" style="2" customWidth="1"/>
    <col min="11772" max="11772" width="9" style="2"/>
    <col min="11773" max="11773" width="9" style="2" customWidth="1"/>
    <col min="11774" max="11774" width="13.775" style="2" customWidth="1"/>
    <col min="11775" max="11775" width="25.1083333333333" style="2" customWidth="1"/>
    <col min="11776" max="12012" width="9" style="2"/>
    <col min="12013" max="12013" width="22.6666666666667" style="2" customWidth="1"/>
    <col min="12014" max="12014" width="29.2166666666667" style="2" customWidth="1"/>
    <col min="12015" max="12015" width="13.4416666666667" style="2" customWidth="1"/>
    <col min="12016" max="12016" width="10.4416666666667" style="2" customWidth="1"/>
    <col min="12017" max="12017" width="6.21666666666667" style="2" customWidth="1"/>
    <col min="12018" max="12018" width="9" style="2"/>
    <col min="12019" max="12019" width="6.88333333333333" style="2" customWidth="1"/>
    <col min="12020" max="12020" width="4" style="2" customWidth="1"/>
    <col min="12021" max="12021" width="10.4416666666667" style="2" customWidth="1"/>
    <col min="12022" max="12022" width="6.21666666666667" style="2" customWidth="1"/>
    <col min="12023" max="12023" width="9" style="2"/>
    <col min="12024" max="12024" width="6.88333333333333" style="2" customWidth="1"/>
    <col min="12025" max="12025" width="4" style="2" customWidth="1"/>
    <col min="12026" max="12026" width="9" style="2"/>
    <col min="12027" max="12027" width="6.21666666666667" style="2" customWidth="1"/>
    <col min="12028" max="12028" width="9" style="2"/>
    <col min="12029" max="12029" width="9" style="2" customWidth="1"/>
    <col min="12030" max="12030" width="13.775" style="2" customWidth="1"/>
    <col min="12031" max="12031" width="25.1083333333333" style="2" customWidth="1"/>
    <col min="12032" max="12268" width="9" style="2"/>
    <col min="12269" max="12269" width="22.6666666666667" style="2" customWidth="1"/>
    <col min="12270" max="12270" width="29.2166666666667" style="2" customWidth="1"/>
    <col min="12271" max="12271" width="13.4416666666667" style="2" customWidth="1"/>
    <col min="12272" max="12272" width="10.4416666666667" style="2" customWidth="1"/>
    <col min="12273" max="12273" width="6.21666666666667" style="2" customWidth="1"/>
    <col min="12274" max="12274" width="9" style="2"/>
    <col min="12275" max="12275" width="6.88333333333333" style="2" customWidth="1"/>
    <col min="12276" max="12276" width="4" style="2" customWidth="1"/>
    <col min="12277" max="12277" width="10.4416666666667" style="2" customWidth="1"/>
    <col min="12278" max="12278" width="6.21666666666667" style="2" customWidth="1"/>
    <col min="12279" max="12279" width="9" style="2"/>
    <col min="12280" max="12280" width="6.88333333333333" style="2" customWidth="1"/>
    <col min="12281" max="12281" width="4" style="2" customWidth="1"/>
    <col min="12282" max="12282" width="9" style="2"/>
    <col min="12283" max="12283" width="6.21666666666667" style="2" customWidth="1"/>
    <col min="12284" max="12284" width="9" style="2"/>
    <col min="12285" max="12285" width="9" style="2" customWidth="1"/>
    <col min="12286" max="12286" width="13.775" style="2" customWidth="1"/>
    <col min="12287" max="12287" width="25.1083333333333" style="2" customWidth="1"/>
    <col min="12288" max="12524" width="9" style="2"/>
    <col min="12525" max="12525" width="22.6666666666667" style="2" customWidth="1"/>
    <col min="12526" max="12526" width="29.2166666666667" style="2" customWidth="1"/>
    <col min="12527" max="12527" width="13.4416666666667" style="2" customWidth="1"/>
    <col min="12528" max="12528" width="10.4416666666667" style="2" customWidth="1"/>
    <col min="12529" max="12529" width="6.21666666666667" style="2" customWidth="1"/>
    <col min="12530" max="12530" width="9" style="2"/>
    <col min="12531" max="12531" width="6.88333333333333" style="2" customWidth="1"/>
    <col min="12532" max="12532" width="4" style="2" customWidth="1"/>
    <col min="12533" max="12533" width="10.4416666666667" style="2" customWidth="1"/>
    <col min="12534" max="12534" width="6.21666666666667" style="2" customWidth="1"/>
    <col min="12535" max="12535" width="9" style="2"/>
    <col min="12536" max="12536" width="6.88333333333333" style="2" customWidth="1"/>
    <col min="12537" max="12537" width="4" style="2" customWidth="1"/>
    <col min="12538" max="12538" width="9" style="2"/>
    <col min="12539" max="12539" width="6.21666666666667" style="2" customWidth="1"/>
    <col min="12540" max="12540" width="9" style="2"/>
    <col min="12541" max="12541" width="9" style="2" customWidth="1"/>
    <col min="12542" max="12542" width="13.775" style="2" customWidth="1"/>
    <col min="12543" max="12543" width="25.1083333333333" style="2" customWidth="1"/>
    <col min="12544" max="12780" width="9" style="2"/>
    <col min="12781" max="12781" width="22.6666666666667" style="2" customWidth="1"/>
    <col min="12782" max="12782" width="29.2166666666667" style="2" customWidth="1"/>
    <col min="12783" max="12783" width="13.4416666666667" style="2" customWidth="1"/>
    <col min="12784" max="12784" width="10.4416666666667" style="2" customWidth="1"/>
    <col min="12785" max="12785" width="6.21666666666667" style="2" customWidth="1"/>
    <col min="12786" max="12786" width="9" style="2"/>
    <col min="12787" max="12787" width="6.88333333333333" style="2" customWidth="1"/>
    <col min="12788" max="12788" width="4" style="2" customWidth="1"/>
    <col min="12789" max="12789" width="10.4416666666667" style="2" customWidth="1"/>
    <col min="12790" max="12790" width="6.21666666666667" style="2" customWidth="1"/>
    <col min="12791" max="12791" width="9" style="2"/>
    <col min="12792" max="12792" width="6.88333333333333" style="2" customWidth="1"/>
    <col min="12793" max="12793" width="4" style="2" customWidth="1"/>
    <col min="12794" max="12794" width="9" style="2"/>
    <col min="12795" max="12795" width="6.21666666666667" style="2" customWidth="1"/>
    <col min="12796" max="12796" width="9" style="2"/>
    <col min="12797" max="12797" width="9" style="2" customWidth="1"/>
    <col min="12798" max="12798" width="13.775" style="2" customWidth="1"/>
    <col min="12799" max="12799" width="25.1083333333333" style="2" customWidth="1"/>
    <col min="12800" max="13036" width="9" style="2"/>
    <col min="13037" max="13037" width="22.6666666666667" style="2" customWidth="1"/>
    <col min="13038" max="13038" width="29.2166666666667" style="2" customWidth="1"/>
    <col min="13039" max="13039" width="13.4416666666667" style="2" customWidth="1"/>
    <col min="13040" max="13040" width="10.4416666666667" style="2" customWidth="1"/>
    <col min="13041" max="13041" width="6.21666666666667" style="2" customWidth="1"/>
    <col min="13042" max="13042" width="9" style="2"/>
    <col min="13043" max="13043" width="6.88333333333333" style="2" customWidth="1"/>
    <col min="13044" max="13044" width="4" style="2" customWidth="1"/>
    <col min="13045" max="13045" width="10.4416666666667" style="2" customWidth="1"/>
    <col min="13046" max="13046" width="6.21666666666667" style="2" customWidth="1"/>
    <col min="13047" max="13047" width="9" style="2"/>
    <col min="13048" max="13048" width="6.88333333333333" style="2" customWidth="1"/>
    <col min="13049" max="13049" width="4" style="2" customWidth="1"/>
    <col min="13050" max="13050" width="9" style="2"/>
    <col min="13051" max="13051" width="6.21666666666667" style="2" customWidth="1"/>
    <col min="13052" max="13052" width="9" style="2"/>
    <col min="13053" max="13053" width="9" style="2" customWidth="1"/>
    <col min="13054" max="13054" width="13.775" style="2" customWidth="1"/>
    <col min="13055" max="13055" width="25.1083333333333" style="2" customWidth="1"/>
    <col min="13056" max="13292" width="9" style="2"/>
    <col min="13293" max="13293" width="22.6666666666667" style="2" customWidth="1"/>
    <col min="13294" max="13294" width="29.2166666666667" style="2" customWidth="1"/>
    <col min="13295" max="13295" width="13.4416666666667" style="2" customWidth="1"/>
    <col min="13296" max="13296" width="10.4416666666667" style="2" customWidth="1"/>
    <col min="13297" max="13297" width="6.21666666666667" style="2" customWidth="1"/>
    <col min="13298" max="13298" width="9" style="2"/>
    <col min="13299" max="13299" width="6.88333333333333" style="2" customWidth="1"/>
    <col min="13300" max="13300" width="4" style="2" customWidth="1"/>
    <col min="13301" max="13301" width="10.4416666666667" style="2" customWidth="1"/>
    <col min="13302" max="13302" width="6.21666666666667" style="2" customWidth="1"/>
    <col min="13303" max="13303" width="9" style="2"/>
    <col min="13304" max="13304" width="6.88333333333333" style="2" customWidth="1"/>
    <col min="13305" max="13305" width="4" style="2" customWidth="1"/>
    <col min="13306" max="13306" width="9" style="2"/>
    <col min="13307" max="13307" width="6.21666666666667" style="2" customWidth="1"/>
    <col min="13308" max="13308" width="9" style="2"/>
    <col min="13309" max="13309" width="9" style="2" customWidth="1"/>
    <col min="13310" max="13310" width="13.775" style="2" customWidth="1"/>
    <col min="13311" max="13311" width="25.1083333333333" style="2" customWidth="1"/>
    <col min="13312" max="13548" width="9" style="2"/>
    <col min="13549" max="13549" width="22.6666666666667" style="2" customWidth="1"/>
    <col min="13550" max="13550" width="29.2166666666667" style="2" customWidth="1"/>
    <col min="13551" max="13551" width="13.4416666666667" style="2" customWidth="1"/>
    <col min="13552" max="13552" width="10.4416666666667" style="2" customWidth="1"/>
    <col min="13553" max="13553" width="6.21666666666667" style="2" customWidth="1"/>
    <col min="13554" max="13554" width="9" style="2"/>
    <col min="13555" max="13555" width="6.88333333333333" style="2" customWidth="1"/>
    <col min="13556" max="13556" width="4" style="2" customWidth="1"/>
    <col min="13557" max="13557" width="10.4416666666667" style="2" customWidth="1"/>
    <col min="13558" max="13558" width="6.21666666666667" style="2" customWidth="1"/>
    <col min="13559" max="13559" width="9" style="2"/>
    <col min="13560" max="13560" width="6.88333333333333" style="2" customWidth="1"/>
    <col min="13561" max="13561" width="4" style="2" customWidth="1"/>
    <col min="13562" max="13562" width="9" style="2"/>
    <col min="13563" max="13563" width="6.21666666666667" style="2" customWidth="1"/>
    <col min="13564" max="13564" width="9" style="2"/>
    <col min="13565" max="13565" width="9" style="2" customWidth="1"/>
    <col min="13566" max="13566" width="13.775" style="2" customWidth="1"/>
    <col min="13567" max="13567" width="25.1083333333333" style="2" customWidth="1"/>
    <col min="13568" max="13804" width="9" style="2"/>
    <col min="13805" max="13805" width="22.6666666666667" style="2" customWidth="1"/>
    <col min="13806" max="13806" width="29.2166666666667" style="2" customWidth="1"/>
    <col min="13807" max="13807" width="13.4416666666667" style="2" customWidth="1"/>
    <col min="13808" max="13808" width="10.4416666666667" style="2" customWidth="1"/>
    <col min="13809" max="13809" width="6.21666666666667" style="2" customWidth="1"/>
    <col min="13810" max="13810" width="9" style="2"/>
    <col min="13811" max="13811" width="6.88333333333333" style="2" customWidth="1"/>
    <col min="13812" max="13812" width="4" style="2" customWidth="1"/>
    <col min="13813" max="13813" width="10.4416666666667" style="2" customWidth="1"/>
    <col min="13814" max="13814" width="6.21666666666667" style="2" customWidth="1"/>
    <col min="13815" max="13815" width="9" style="2"/>
    <col min="13816" max="13816" width="6.88333333333333" style="2" customWidth="1"/>
    <col min="13817" max="13817" width="4" style="2" customWidth="1"/>
    <col min="13818" max="13818" width="9" style="2"/>
    <col min="13819" max="13819" width="6.21666666666667" style="2" customWidth="1"/>
    <col min="13820" max="13820" width="9" style="2"/>
    <col min="13821" max="13821" width="9" style="2" customWidth="1"/>
    <col min="13822" max="13822" width="13.775" style="2" customWidth="1"/>
    <col min="13823" max="13823" width="25.1083333333333" style="2" customWidth="1"/>
    <col min="13824" max="14060" width="9" style="2"/>
    <col min="14061" max="14061" width="22.6666666666667" style="2" customWidth="1"/>
    <col min="14062" max="14062" width="29.2166666666667" style="2" customWidth="1"/>
    <col min="14063" max="14063" width="13.4416666666667" style="2" customWidth="1"/>
    <col min="14064" max="14064" width="10.4416666666667" style="2" customWidth="1"/>
    <col min="14065" max="14065" width="6.21666666666667" style="2" customWidth="1"/>
    <col min="14066" max="14066" width="9" style="2"/>
    <col min="14067" max="14067" width="6.88333333333333" style="2" customWidth="1"/>
    <col min="14068" max="14068" width="4" style="2" customWidth="1"/>
    <col min="14069" max="14069" width="10.4416666666667" style="2" customWidth="1"/>
    <col min="14070" max="14070" width="6.21666666666667" style="2" customWidth="1"/>
    <col min="14071" max="14071" width="9" style="2"/>
    <col min="14072" max="14072" width="6.88333333333333" style="2" customWidth="1"/>
    <col min="14073" max="14073" width="4" style="2" customWidth="1"/>
    <col min="14074" max="14074" width="9" style="2"/>
    <col min="14075" max="14075" width="6.21666666666667" style="2" customWidth="1"/>
    <col min="14076" max="14076" width="9" style="2"/>
    <col min="14077" max="14077" width="9" style="2" customWidth="1"/>
    <col min="14078" max="14078" width="13.775" style="2" customWidth="1"/>
    <col min="14079" max="14079" width="25.1083333333333" style="2" customWidth="1"/>
    <col min="14080" max="14316" width="9" style="2"/>
    <col min="14317" max="14317" width="22.6666666666667" style="2" customWidth="1"/>
    <col min="14318" max="14318" width="29.2166666666667" style="2" customWidth="1"/>
    <col min="14319" max="14319" width="13.4416666666667" style="2" customWidth="1"/>
    <col min="14320" max="14320" width="10.4416666666667" style="2" customWidth="1"/>
    <col min="14321" max="14321" width="6.21666666666667" style="2" customWidth="1"/>
    <col min="14322" max="14322" width="9" style="2"/>
    <col min="14323" max="14323" width="6.88333333333333" style="2" customWidth="1"/>
    <col min="14324" max="14324" width="4" style="2" customWidth="1"/>
    <col min="14325" max="14325" width="10.4416666666667" style="2" customWidth="1"/>
    <col min="14326" max="14326" width="6.21666666666667" style="2" customWidth="1"/>
    <col min="14327" max="14327" width="9" style="2"/>
    <col min="14328" max="14328" width="6.88333333333333" style="2" customWidth="1"/>
    <col min="14329" max="14329" width="4" style="2" customWidth="1"/>
    <col min="14330" max="14330" width="9" style="2"/>
    <col min="14331" max="14331" width="6.21666666666667" style="2" customWidth="1"/>
    <col min="14332" max="14332" width="9" style="2"/>
    <col min="14333" max="14333" width="9" style="2" customWidth="1"/>
    <col min="14334" max="14334" width="13.775" style="2" customWidth="1"/>
    <col min="14335" max="14335" width="25.1083333333333" style="2" customWidth="1"/>
    <col min="14336" max="14572" width="9" style="2"/>
    <col min="14573" max="14573" width="22.6666666666667" style="2" customWidth="1"/>
    <col min="14574" max="14574" width="29.2166666666667" style="2" customWidth="1"/>
    <col min="14575" max="14575" width="13.4416666666667" style="2" customWidth="1"/>
    <col min="14576" max="14576" width="10.4416666666667" style="2" customWidth="1"/>
    <col min="14577" max="14577" width="6.21666666666667" style="2" customWidth="1"/>
    <col min="14578" max="14578" width="9" style="2"/>
    <col min="14579" max="14579" width="6.88333333333333" style="2" customWidth="1"/>
    <col min="14580" max="14580" width="4" style="2" customWidth="1"/>
    <col min="14581" max="14581" width="10.4416666666667" style="2" customWidth="1"/>
    <col min="14582" max="14582" width="6.21666666666667" style="2" customWidth="1"/>
    <col min="14583" max="14583" width="9" style="2"/>
    <col min="14584" max="14584" width="6.88333333333333" style="2" customWidth="1"/>
    <col min="14585" max="14585" width="4" style="2" customWidth="1"/>
    <col min="14586" max="14586" width="9" style="2"/>
    <col min="14587" max="14587" width="6.21666666666667" style="2" customWidth="1"/>
    <col min="14588" max="14588" width="9" style="2"/>
    <col min="14589" max="14589" width="9" style="2" customWidth="1"/>
    <col min="14590" max="14590" width="13.775" style="2" customWidth="1"/>
    <col min="14591" max="14591" width="25.1083333333333" style="2" customWidth="1"/>
    <col min="14592" max="14828" width="9" style="2"/>
    <col min="14829" max="14829" width="22.6666666666667" style="2" customWidth="1"/>
    <col min="14830" max="14830" width="29.2166666666667" style="2" customWidth="1"/>
    <col min="14831" max="14831" width="13.4416666666667" style="2" customWidth="1"/>
    <col min="14832" max="14832" width="10.4416666666667" style="2" customWidth="1"/>
    <col min="14833" max="14833" width="6.21666666666667" style="2" customWidth="1"/>
    <col min="14834" max="14834" width="9" style="2"/>
    <col min="14835" max="14835" width="6.88333333333333" style="2" customWidth="1"/>
    <col min="14836" max="14836" width="4" style="2" customWidth="1"/>
    <col min="14837" max="14837" width="10.4416666666667" style="2" customWidth="1"/>
    <col min="14838" max="14838" width="6.21666666666667" style="2" customWidth="1"/>
    <col min="14839" max="14839" width="9" style="2"/>
    <col min="14840" max="14840" width="6.88333333333333" style="2" customWidth="1"/>
    <col min="14841" max="14841" width="4" style="2" customWidth="1"/>
    <col min="14842" max="14842" width="9" style="2"/>
    <col min="14843" max="14843" width="6.21666666666667" style="2" customWidth="1"/>
    <col min="14844" max="14844" width="9" style="2"/>
    <col min="14845" max="14845" width="9" style="2" customWidth="1"/>
    <col min="14846" max="14846" width="13.775" style="2" customWidth="1"/>
    <col min="14847" max="14847" width="25.1083333333333" style="2" customWidth="1"/>
    <col min="14848" max="15084" width="9" style="2"/>
    <col min="15085" max="15085" width="22.6666666666667" style="2" customWidth="1"/>
    <col min="15086" max="15086" width="29.2166666666667" style="2" customWidth="1"/>
    <col min="15087" max="15087" width="13.4416666666667" style="2" customWidth="1"/>
    <col min="15088" max="15088" width="10.4416666666667" style="2" customWidth="1"/>
    <col min="15089" max="15089" width="6.21666666666667" style="2" customWidth="1"/>
    <col min="15090" max="15090" width="9" style="2"/>
    <col min="15091" max="15091" width="6.88333333333333" style="2" customWidth="1"/>
    <col min="15092" max="15092" width="4" style="2" customWidth="1"/>
    <col min="15093" max="15093" width="10.4416666666667" style="2" customWidth="1"/>
    <col min="15094" max="15094" width="6.21666666666667" style="2" customWidth="1"/>
    <col min="15095" max="15095" width="9" style="2"/>
    <col min="15096" max="15096" width="6.88333333333333" style="2" customWidth="1"/>
    <col min="15097" max="15097" width="4" style="2" customWidth="1"/>
    <col min="15098" max="15098" width="9" style="2"/>
    <col min="15099" max="15099" width="6.21666666666667" style="2" customWidth="1"/>
    <col min="15100" max="15100" width="9" style="2"/>
    <col min="15101" max="15101" width="9" style="2" customWidth="1"/>
    <col min="15102" max="15102" width="13.775" style="2" customWidth="1"/>
    <col min="15103" max="15103" width="25.1083333333333" style="2" customWidth="1"/>
    <col min="15104" max="15340" width="9" style="2"/>
    <col min="15341" max="15341" width="22.6666666666667" style="2" customWidth="1"/>
    <col min="15342" max="15342" width="29.2166666666667" style="2" customWidth="1"/>
    <col min="15343" max="15343" width="13.4416666666667" style="2" customWidth="1"/>
    <col min="15344" max="15344" width="10.4416666666667" style="2" customWidth="1"/>
    <col min="15345" max="15345" width="6.21666666666667" style="2" customWidth="1"/>
    <col min="15346" max="15346" width="9" style="2"/>
    <col min="15347" max="15347" width="6.88333333333333" style="2" customWidth="1"/>
    <col min="15348" max="15348" width="4" style="2" customWidth="1"/>
    <col min="15349" max="15349" width="10.4416666666667" style="2" customWidth="1"/>
    <col min="15350" max="15350" width="6.21666666666667" style="2" customWidth="1"/>
    <col min="15351" max="15351" width="9" style="2"/>
    <col min="15352" max="15352" width="6.88333333333333" style="2" customWidth="1"/>
    <col min="15353" max="15353" width="4" style="2" customWidth="1"/>
    <col min="15354" max="15354" width="9" style="2"/>
    <col min="15355" max="15355" width="6.21666666666667" style="2" customWidth="1"/>
    <col min="15356" max="15356" width="9" style="2"/>
    <col min="15357" max="15357" width="9" style="2" customWidth="1"/>
    <col min="15358" max="15358" width="13.775" style="2" customWidth="1"/>
    <col min="15359" max="15359" width="25.1083333333333" style="2" customWidth="1"/>
    <col min="15360" max="15596" width="9" style="2"/>
    <col min="15597" max="15597" width="22.6666666666667" style="2" customWidth="1"/>
    <col min="15598" max="15598" width="29.2166666666667" style="2" customWidth="1"/>
    <col min="15599" max="15599" width="13.4416666666667" style="2" customWidth="1"/>
    <col min="15600" max="15600" width="10.4416666666667" style="2" customWidth="1"/>
    <col min="15601" max="15601" width="6.21666666666667" style="2" customWidth="1"/>
    <col min="15602" max="15602" width="9" style="2"/>
    <col min="15603" max="15603" width="6.88333333333333" style="2" customWidth="1"/>
    <col min="15604" max="15604" width="4" style="2" customWidth="1"/>
    <col min="15605" max="15605" width="10.4416666666667" style="2" customWidth="1"/>
    <col min="15606" max="15606" width="6.21666666666667" style="2" customWidth="1"/>
    <col min="15607" max="15607" width="9" style="2"/>
    <col min="15608" max="15608" width="6.88333333333333" style="2" customWidth="1"/>
    <col min="15609" max="15609" width="4" style="2" customWidth="1"/>
    <col min="15610" max="15610" width="9" style="2"/>
    <col min="15611" max="15611" width="6.21666666666667" style="2" customWidth="1"/>
    <col min="15612" max="15612" width="9" style="2"/>
    <col min="15613" max="15613" width="9" style="2" customWidth="1"/>
    <col min="15614" max="15614" width="13.775" style="2" customWidth="1"/>
    <col min="15615" max="15615" width="25.1083333333333" style="2" customWidth="1"/>
    <col min="15616" max="15852" width="9" style="2"/>
    <col min="15853" max="15853" width="22.6666666666667" style="2" customWidth="1"/>
    <col min="15854" max="15854" width="29.2166666666667" style="2" customWidth="1"/>
    <col min="15855" max="15855" width="13.4416666666667" style="2" customWidth="1"/>
    <col min="15856" max="15856" width="10.4416666666667" style="2" customWidth="1"/>
    <col min="15857" max="15857" width="6.21666666666667" style="2" customWidth="1"/>
    <col min="15858" max="15858" width="9" style="2"/>
    <col min="15859" max="15859" width="6.88333333333333" style="2" customWidth="1"/>
    <col min="15860" max="15860" width="4" style="2" customWidth="1"/>
    <col min="15861" max="15861" width="10.4416666666667" style="2" customWidth="1"/>
    <col min="15862" max="15862" width="6.21666666666667" style="2" customWidth="1"/>
    <col min="15863" max="15863" width="9" style="2"/>
    <col min="15864" max="15864" width="6.88333333333333" style="2" customWidth="1"/>
    <col min="15865" max="15865" width="4" style="2" customWidth="1"/>
    <col min="15866" max="15866" width="9" style="2"/>
    <col min="15867" max="15867" width="6.21666666666667" style="2" customWidth="1"/>
    <col min="15868" max="15868" width="9" style="2"/>
    <col min="15869" max="15869" width="9" style="2" customWidth="1"/>
    <col min="15870" max="15870" width="13.775" style="2" customWidth="1"/>
    <col min="15871" max="15871" width="25.1083333333333" style="2" customWidth="1"/>
    <col min="15872" max="16108" width="9" style="2"/>
    <col min="16109" max="16109" width="22.6666666666667" style="2" customWidth="1"/>
    <col min="16110" max="16110" width="29.2166666666667" style="2" customWidth="1"/>
    <col min="16111" max="16111" width="13.4416666666667" style="2" customWidth="1"/>
    <col min="16112" max="16112" width="10.4416666666667" style="2" customWidth="1"/>
    <col min="16113" max="16113" width="6.21666666666667" style="2" customWidth="1"/>
    <col min="16114" max="16114" width="9" style="2"/>
    <col min="16115" max="16115" width="6.88333333333333" style="2" customWidth="1"/>
    <col min="16116" max="16116" width="4" style="2" customWidth="1"/>
    <col min="16117" max="16117" width="10.4416666666667" style="2" customWidth="1"/>
    <col min="16118" max="16118" width="6.21666666666667" style="2" customWidth="1"/>
    <col min="16119" max="16119" width="9" style="2"/>
    <col min="16120" max="16120" width="6.88333333333333" style="2" customWidth="1"/>
    <col min="16121" max="16121" width="4" style="2" customWidth="1"/>
    <col min="16122" max="16122" width="9" style="2"/>
    <col min="16123" max="16123" width="6.21666666666667" style="2" customWidth="1"/>
    <col min="16124" max="16124" width="9" style="2"/>
    <col min="16125" max="16125" width="9" style="2" customWidth="1"/>
    <col min="16126" max="16126" width="13.775" style="2" customWidth="1"/>
    <col min="16127" max="16127" width="25.1083333333333" style="2" customWidth="1"/>
    <col min="16128" max="16384" width="9" style="2"/>
  </cols>
  <sheetData>
    <row r="1" spans="1:1">
      <c r="A1" s="2" t="s">
        <v>0</v>
      </c>
    </row>
    <row r="2" s="1" customFormat="1" ht="32.1" customHeight="1" spans="1:18">
      <c r="A2" s="4" t="s">
        <v>1453</v>
      </c>
      <c r="B2" s="4"/>
      <c r="C2" s="4"/>
      <c r="D2" s="4"/>
      <c r="E2" s="4"/>
      <c r="F2" s="4"/>
      <c r="G2" s="4"/>
      <c r="H2" s="4"/>
      <c r="I2" s="4"/>
      <c r="J2" s="4"/>
      <c r="K2" s="4"/>
      <c r="L2" s="4"/>
      <c r="M2" s="4"/>
      <c r="N2" s="4"/>
      <c r="O2" s="4"/>
      <c r="P2" s="4"/>
      <c r="Q2" s="4"/>
      <c r="R2" s="4"/>
    </row>
    <row r="3" ht="20.1" customHeight="1" spans="1:7">
      <c r="A3" s="2" t="s">
        <v>2</v>
      </c>
      <c r="B3" s="2"/>
      <c r="G3" s="5" t="s">
        <v>3</v>
      </c>
    </row>
    <row r="4" ht="20.1" customHeight="1" spans="1:18">
      <c r="A4" s="6" t="s">
        <v>4</v>
      </c>
      <c r="B4" s="6" t="s">
        <v>5</v>
      </c>
      <c r="C4" s="6" t="s">
        <v>6</v>
      </c>
      <c r="D4" s="7" t="s">
        <v>7</v>
      </c>
      <c r="E4" s="7"/>
      <c r="F4" s="7"/>
      <c r="G4" s="7"/>
      <c r="H4" s="7"/>
      <c r="I4" s="7" t="s">
        <v>8</v>
      </c>
      <c r="J4" s="7"/>
      <c r="K4" s="7"/>
      <c r="L4" s="7"/>
      <c r="M4" s="7"/>
      <c r="N4" s="7" t="s">
        <v>9</v>
      </c>
      <c r="O4" s="7"/>
      <c r="P4" s="7"/>
      <c r="Q4" s="7"/>
      <c r="R4" s="7"/>
    </row>
    <row r="5" ht="20.1" customHeight="1" spans="1:18">
      <c r="A5" s="6"/>
      <c r="B5" s="6"/>
      <c r="C5" s="8"/>
      <c r="D5" s="7" t="s">
        <v>10</v>
      </c>
      <c r="E5" s="7" t="s">
        <v>11</v>
      </c>
      <c r="F5" s="7" t="s">
        <v>12</v>
      </c>
      <c r="G5" s="7" t="s">
        <v>13</v>
      </c>
      <c r="H5" s="7" t="s">
        <v>14</v>
      </c>
      <c r="I5" s="7" t="s">
        <v>10</v>
      </c>
      <c r="J5" s="7" t="s">
        <v>11</v>
      </c>
      <c r="K5" s="7" t="s">
        <v>12</v>
      </c>
      <c r="L5" s="7" t="s">
        <v>13</v>
      </c>
      <c r="M5" s="7" t="s">
        <v>14</v>
      </c>
      <c r="N5" s="7" t="s">
        <v>10</v>
      </c>
      <c r="O5" s="7" t="s">
        <v>11</v>
      </c>
      <c r="P5" s="7" t="s">
        <v>12</v>
      </c>
      <c r="Q5" s="7" t="s">
        <v>13</v>
      </c>
      <c r="R5" s="7" t="s">
        <v>14</v>
      </c>
    </row>
    <row r="6" s="58" customFormat="1" ht="19.5" customHeight="1" spans="1:18">
      <c r="A6" s="59" t="s">
        <v>10</v>
      </c>
      <c r="B6" s="60"/>
      <c r="C6" s="60"/>
      <c r="D6" s="59">
        <f>E6+F6+G6+H6</f>
        <v>26721.3</v>
      </c>
      <c r="E6" s="59">
        <f>SUM(E7:E27)</f>
        <v>7955</v>
      </c>
      <c r="F6" s="59">
        <f>SUM(F7:F27)</f>
        <v>7010</v>
      </c>
      <c r="G6" s="59">
        <f>SUM(G7:G27)</f>
        <v>1852.3</v>
      </c>
      <c r="H6" s="59">
        <f>SUM(H7:H27)</f>
        <v>9904</v>
      </c>
      <c r="I6" s="59">
        <f>J6+K6+L6+M6</f>
        <v>0</v>
      </c>
      <c r="J6" s="59"/>
      <c r="K6" s="59"/>
      <c r="L6" s="59"/>
      <c r="M6" s="59"/>
      <c r="N6" s="59">
        <f>O6+P6+Q6+R6</f>
        <v>0</v>
      </c>
      <c r="O6" s="59"/>
      <c r="P6" s="59"/>
      <c r="Q6" s="59"/>
      <c r="R6" s="59"/>
    </row>
    <row r="7" ht="25.05" customHeight="1" spans="1:18">
      <c r="A7" s="61" t="s">
        <v>1454</v>
      </c>
      <c r="B7" s="31" t="s">
        <v>1455</v>
      </c>
      <c r="C7" s="6" t="s">
        <v>23</v>
      </c>
      <c r="D7" s="9">
        <f t="shared" ref="D7:D27" si="0">E7+F7+G7+H7</f>
        <v>58</v>
      </c>
      <c r="E7" s="61">
        <v>58</v>
      </c>
      <c r="F7" s="9"/>
      <c r="G7" s="9"/>
      <c r="H7" s="9"/>
      <c r="I7" s="9"/>
      <c r="J7" s="9"/>
      <c r="K7" s="9"/>
      <c r="L7" s="9"/>
      <c r="M7" s="9"/>
      <c r="N7" s="9"/>
      <c r="O7" s="9"/>
      <c r="P7" s="9"/>
      <c r="Q7" s="9"/>
      <c r="R7" s="9"/>
    </row>
    <row r="8" ht="25.05" customHeight="1" spans="1:18">
      <c r="A8" s="61" t="s">
        <v>1456</v>
      </c>
      <c r="B8" s="31" t="s">
        <v>1457</v>
      </c>
      <c r="C8" s="62" t="s">
        <v>20</v>
      </c>
      <c r="D8" s="9">
        <f t="shared" si="0"/>
        <v>4609</v>
      </c>
      <c r="E8" s="63">
        <v>4209</v>
      </c>
      <c r="F8" s="9">
        <v>400</v>
      </c>
      <c r="G8" s="9"/>
      <c r="H8" s="9"/>
      <c r="I8" s="9"/>
      <c r="J8" s="63"/>
      <c r="K8" s="9"/>
      <c r="L8" s="9"/>
      <c r="M8" s="9"/>
      <c r="N8" s="9"/>
      <c r="O8" s="63"/>
      <c r="P8" s="9"/>
      <c r="Q8" s="9"/>
      <c r="R8" s="9"/>
    </row>
    <row r="9" ht="25.05" customHeight="1" spans="1:18">
      <c r="A9" s="61" t="s">
        <v>1458</v>
      </c>
      <c r="B9" s="31" t="s">
        <v>1459</v>
      </c>
      <c r="C9" s="62" t="s">
        <v>26</v>
      </c>
      <c r="D9" s="9">
        <f t="shared" si="0"/>
        <v>435</v>
      </c>
      <c r="E9" s="61">
        <v>394</v>
      </c>
      <c r="F9" s="61">
        <v>41</v>
      </c>
      <c r="G9" s="9"/>
      <c r="H9" s="9"/>
      <c r="I9" s="9"/>
      <c r="J9" s="63"/>
      <c r="K9" s="9"/>
      <c r="L9" s="9"/>
      <c r="M9" s="9"/>
      <c r="N9" s="9"/>
      <c r="O9" s="63"/>
      <c r="P9" s="9"/>
      <c r="Q9" s="9"/>
      <c r="R9" s="9"/>
    </row>
    <row r="10" ht="25.05" customHeight="1" spans="1:18">
      <c r="A10" s="61" t="s">
        <v>1460</v>
      </c>
      <c r="B10" s="31" t="s">
        <v>1461</v>
      </c>
      <c r="C10" s="62" t="s">
        <v>17</v>
      </c>
      <c r="D10" s="9">
        <f t="shared" si="0"/>
        <v>45</v>
      </c>
      <c r="E10" s="61">
        <v>45</v>
      </c>
      <c r="F10" s="9"/>
      <c r="G10" s="9"/>
      <c r="H10" s="9"/>
      <c r="I10" s="9"/>
      <c r="J10" s="63"/>
      <c r="K10" s="9"/>
      <c r="L10" s="9"/>
      <c r="M10" s="9"/>
      <c r="N10" s="9"/>
      <c r="O10" s="63"/>
      <c r="P10" s="9"/>
      <c r="Q10" s="9"/>
      <c r="R10" s="9"/>
    </row>
    <row r="11" ht="25.05" customHeight="1" spans="1:18">
      <c r="A11" s="37" t="s">
        <v>1462</v>
      </c>
      <c r="B11" s="64" t="s">
        <v>1463</v>
      </c>
      <c r="C11" s="62" t="s">
        <v>20</v>
      </c>
      <c r="D11" s="9">
        <f t="shared" si="0"/>
        <v>3192</v>
      </c>
      <c r="E11" s="37">
        <v>3192</v>
      </c>
      <c r="F11" s="9"/>
      <c r="G11" s="9"/>
      <c r="H11" s="9"/>
      <c r="I11" s="9"/>
      <c r="J11" s="63"/>
      <c r="K11" s="9"/>
      <c r="L11" s="9"/>
      <c r="M11" s="9"/>
      <c r="N11" s="9"/>
      <c r="O11" s="63"/>
      <c r="P11" s="9"/>
      <c r="Q11" s="9"/>
      <c r="R11" s="9"/>
    </row>
    <row r="12" ht="25.05" customHeight="1" spans="1:18">
      <c r="A12" s="65" t="s">
        <v>1464</v>
      </c>
      <c r="B12" s="66" t="s">
        <v>1465</v>
      </c>
      <c r="C12" s="62" t="s">
        <v>23</v>
      </c>
      <c r="D12" s="9">
        <f t="shared" si="0"/>
        <v>4</v>
      </c>
      <c r="E12" s="67">
        <v>4</v>
      </c>
      <c r="F12" s="9"/>
      <c r="G12" s="9"/>
      <c r="H12" s="9"/>
      <c r="I12" s="9"/>
      <c r="J12" s="63"/>
      <c r="K12" s="9"/>
      <c r="L12" s="9"/>
      <c r="M12" s="9"/>
      <c r="N12" s="9"/>
      <c r="O12" s="63"/>
      <c r="P12" s="9"/>
      <c r="Q12" s="9"/>
      <c r="R12" s="9"/>
    </row>
    <row r="13" ht="25.05" customHeight="1" spans="1:18">
      <c r="A13" s="37" t="s">
        <v>1466</v>
      </c>
      <c r="B13" s="64" t="s">
        <v>1467</v>
      </c>
      <c r="C13" s="62" t="s">
        <v>26</v>
      </c>
      <c r="D13" s="9">
        <f t="shared" si="0"/>
        <v>53</v>
      </c>
      <c r="E13" s="61">
        <v>53</v>
      </c>
      <c r="F13" s="9"/>
      <c r="G13" s="9"/>
      <c r="H13" s="9"/>
      <c r="I13" s="9"/>
      <c r="J13" s="63"/>
      <c r="K13" s="9"/>
      <c r="L13" s="9"/>
      <c r="M13" s="9"/>
      <c r="N13" s="9"/>
      <c r="O13" s="63"/>
      <c r="P13" s="9"/>
      <c r="Q13" s="9"/>
      <c r="R13" s="9"/>
    </row>
    <row r="14" ht="25.05" customHeight="1" spans="1:18">
      <c r="A14" s="25" t="s">
        <v>1468</v>
      </c>
      <c r="B14" s="31" t="s">
        <v>1469</v>
      </c>
      <c r="C14" s="62" t="s">
        <v>20</v>
      </c>
      <c r="D14" s="9">
        <f t="shared" si="0"/>
        <v>165</v>
      </c>
      <c r="E14" s="63"/>
      <c r="F14" s="25">
        <v>165</v>
      </c>
      <c r="G14" s="9"/>
      <c r="H14" s="9"/>
      <c r="I14" s="9"/>
      <c r="J14" s="63"/>
      <c r="K14" s="9"/>
      <c r="L14" s="9"/>
      <c r="M14" s="9"/>
      <c r="N14" s="9"/>
      <c r="O14" s="63"/>
      <c r="P14" s="9"/>
      <c r="Q14" s="9"/>
      <c r="R14" s="9"/>
    </row>
    <row r="15" ht="25.05" customHeight="1" spans="1:18">
      <c r="A15" s="65" t="s">
        <v>1470</v>
      </c>
      <c r="B15" s="66" t="s">
        <v>1471</v>
      </c>
      <c r="C15" s="62" t="s">
        <v>1392</v>
      </c>
      <c r="D15" s="9">
        <f t="shared" si="0"/>
        <v>4704</v>
      </c>
      <c r="E15" s="63"/>
      <c r="F15" s="61">
        <v>4704</v>
      </c>
      <c r="G15" s="9"/>
      <c r="H15" s="9"/>
      <c r="I15" s="9"/>
      <c r="J15" s="63"/>
      <c r="K15" s="9"/>
      <c r="L15" s="9"/>
      <c r="M15" s="9"/>
      <c r="N15" s="9"/>
      <c r="O15" s="63"/>
      <c r="P15" s="9"/>
      <c r="Q15" s="9"/>
      <c r="R15" s="9"/>
    </row>
    <row r="16" ht="25.05" customHeight="1" spans="1:18">
      <c r="A16" s="37" t="s">
        <v>1472</v>
      </c>
      <c r="B16" s="31" t="s">
        <v>1473</v>
      </c>
      <c r="C16" s="62" t="s">
        <v>20</v>
      </c>
      <c r="D16" s="9">
        <f t="shared" si="0"/>
        <v>1700</v>
      </c>
      <c r="E16" s="63"/>
      <c r="F16" s="61">
        <v>1700</v>
      </c>
      <c r="G16" s="9"/>
      <c r="H16" s="9"/>
      <c r="I16" s="9"/>
      <c r="J16" s="63"/>
      <c r="K16" s="9"/>
      <c r="L16" s="9"/>
      <c r="M16" s="9"/>
      <c r="N16" s="9"/>
      <c r="O16" s="63"/>
      <c r="P16" s="9"/>
      <c r="Q16" s="9"/>
      <c r="R16" s="9"/>
    </row>
    <row r="17" ht="25.05" customHeight="1" spans="1:18">
      <c r="A17" s="37" t="s">
        <v>1474</v>
      </c>
      <c r="B17" s="31" t="s">
        <v>1475</v>
      </c>
      <c r="C17" s="62" t="s">
        <v>20</v>
      </c>
      <c r="D17" s="9">
        <f t="shared" si="0"/>
        <v>308.3</v>
      </c>
      <c r="E17" s="63"/>
      <c r="F17" s="9"/>
      <c r="G17" s="9">
        <v>308.3</v>
      </c>
      <c r="H17" s="9"/>
      <c r="I17" s="9"/>
      <c r="J17" s="63"/>
      <c r="K17" s="9"/>
      <c r="L17" s="9"/>
      <c r="M17" s="9"/>
      <c r="N17" s="9"/>
      <c r="O17" s="63"/>
      <c r="P17" s="9"/>
      <c r="Q17" s="9"/>
      <c r="R17" s="9"/>
    </row>
    <row r="18" ht="25.05" customHeight="1" spans="1:18">
      <c r="A18" s="25" t="s">
        <v>1476</v>
      </c>
      <c r="B18" s="31" t="s">
        <v>1477</v>
      </c>
      <c r="C18" s="62" t="s">
        <v>20</v>
      </c>
      <c r="D18" s="9">
        <f t="shared" si="0"/>
        <v>74</v>
      </c>
      <c r="E18" s="63"/>
      <c r="F18" s="9"/>
      <c r="G18" s="25">
        <v>74</v>
      </c>
      <c r="H18" s="9"/>
      <c r="I18" s="9"/>
      <c r="J18" s="63"/>
      <c r="K18" s="9"/>
      <c r="L18" s="9"/>
      <c r="M18" s="9"/>
      <c r="N18" s="9"/>
      <c r="O18" s="63"/>
      <c r="P18" s="9"/>
      <c r="Q18" s="9"/>
      <c r="R18" s="9"/>
    </row>
    <row r="19" ht="25.05" customHeight="1" spans="1:18">
      <c r="A19" s="37" t="s">
        <v>1478</v>
      </c>
      <c r="B19" s="31" t="s">
        <v>1479</v>
      </c>
      <c r="C19" s="62" t="s">
        <v>20</v>
      </c>
      <c r="D19" s="9">
        <f t="shared" si="0"/>
        <v>150</v>
      </c>
      <c r="E19" s="63"/>
      <c r="F19" s="9"/>
      <c r="G19" s="9">
        <v>150</v>
      </c>
      <c r="H19" s="9"/>
      <c r="I19" s="9"/>
      <c r="J19" s="63"/>
      <c r="K19" s="9"/>
      <c r="L19" s="9"/>
      <c r="M19" s="9"/>
      <c r="N19" s="9"/>
      <c r="O19" s="63"/>
      <c r="P19" s="9"/>
      <c r="Q19" s="9"/>
      <c r="R19" s="9"/>
    </row>
    <row r="20" ht="25.05" customHeight="1" spans="1:18">
      <c r="A20" s="37" t="s">
        <v>1480</v>
      </c>
      <c r="B20" s="31" t="s">
        <v>1481</v>
      </c>
      <c r="C20" s="62" t="s">
        <v>20</v>
      </c>
      <c r="D20" s="9">
        <f t="shared" si="0"/>
        <v>500</v>
      </c>
      <c r="E20" s="63"/>
      <c r="F20" s="9"/>
      <c r="G20" s="9">
        <v>500</v>
      </c>
      <c r="H20" s="9"/>
      <c r="I20" s="9"/>
      <c r="J20" s="63"/>
      <c r="K20" s="9"/>
      <c r="L20" s="9"/>
      <c r="M20" s="9"/>
      <c r="N20" s="9"/>
      <c r="O20" s="63"/>
      <c r="P20" s="9"/>
      <c r="Q20" s="9"/>
      <c r="R20" s="9"/>
    </row>
    <row r="21" ht="25.05" customHeight="1" spans="1:18">
      <c r="A21" s="37" t="s">
        <v>1482</v>
      </c>
      <c r="B21" s="31" t="s">
        <v>1483</v>
      </c>
      <c r="C21" s="62" t="s">
        <v>20</v>
      </c>
      <c r="D21" s="9">
        <f t="shared" si="0"/>
        <v>420</v>
      </c>
      <c r="E21" s="63"/>
      <c r="F21" s="9"/>
      <c r="G21" s="61">
        <v>420</v>
      </c>
      <c r="H21" s="9"/>
      <c r="I21" s="9"/>
      <c r="J21" s="63"/>
      <c r="K21" s="9"/>
      <c r="L21" s="9"/>
      <c r="M21" s="9"/>
      <c r="N21" s="9"/>
      <c r="O21" s="63"/>
      <c r="P21" s="9"/>
      <c r="Q21" s="9"/>
      <c r="R21" s="9"/>
    </row>
    <row r="22" ht="25.05" customHeight="1" spans="1:18">
      <c r="A22" s="37" t="s">
        <v>1484</v>
      </c>
      <c r="B22" s="31" t="s">
        <v>1485</v>
      </c>
      <c r="C22" s="62" t="s">
        <v>20</v>
      </c>
      <c r="D22" s="9">
        <f t="shared" si="0"/>
        <v>100</v>
      </c>
      <c r="E22" s="63"/>
      <c r="F22" s="9"/>
      <c r="G22" s="61">
        <v>100</v>
      </c>
      <c r="H22" s="9"/>
      <c r="I22" s="9"/>
      <c r="J22" s="63"/>
      <c r="K22" s="9"/>
      <c r="L22" s="9"/>
      <c r="M22" s="9"/>
      <c r="N22" s="9"/>
      <c r="O22" s="63"/>
      <c r="P22" s="9"/>
      <c r="Q22" s="9"/>
      <c r="R22" s="9"/>
    </row>
    <row r="23" ht="25.05" customHeight="1" spans="1:18">
      <c r="A23" s="37" t="s">
        <v>1486</v>
      </c>
      <c r="B23" s="31" t="s">
        <v>1487</v>
      </c>
      <c r="C23" s="62" t="s">
        <v>20</v>
      </c>
      <c r="D23" s="9">
        <f t="shared" si="0"/>
        <v>300</v>
      </c>
      <c r="E23" s="63"/>
      <c r="F23" s="9"/>
      <c r="G23" s="61">
        <v>300</v>
      </c>
      <c r="H23" s="9"/>
      <c r="I23" s="9"/>
      <c r="J23" s="63"/>
      <c r="K23" s="9"/>
      <c r="L23" s="9"/>
      <c r="M23" s="9"/>
      <c r="N23" s="9"/>
      <c r="O23" s="63"/>
      <c r="P23" s="9"/>
      <c r="Q23" s="9"/>
      <c r="R23" s="9"/>
    </row>
    <row r="24" ht="25.05" customHeight="1" spans="1:18">
      <c r="A24" s="61" t="s">
        <v>1488</v>
      </c>
      <c r="B24" s="31" t="s">
        <v>1489</v>
      </c>
      <c r="C24" s="62" t="s">
        <v>20</v>
      </c>
      <c r="D24" s="9">
        <f t="shared" si="0"/>
        <v>1000</v>
      </c>
      <c r="E24" s="63"/>
      <c r="F24" s="9"/>
      <c r="G24" s="9"/>
      <c r="H24" s="61">
        <v>1000</v>
      </c>
      <c r="I24" s="9"/>
      <c r="J24" s="63"/>
      <c r="K24" s="9"/>
      <c r="L24" s="9"/>
      <c r="M24" s="9"/>
      <c r="N24" s="9"/>
      <c r="O24" s="63"/>
      <c r="P24" s="9"/>
      <c r="Q24" s="9"/>
      <c r="R24" s="9"/>
    </row>
    <row r="25" ht="25.05" customHeight="1" spans="1:18">
      <c r="A25" s="61" t="s">
        <v>1490</v>
      </c>
      <c r="B25" s="31" t="s">
        <v>1491</v>
      </c>
      <c r="C25" s="62" t="s">
        <v>20</v>
      </c>
      <c r="D25" s="9">
        <f t="shared" si="0"/>
        <v>1997</v>
      </c>
      <c r="E25" s="63"/>
      <c r="F25" s="9"/>
      <c r="G25" s="9"/>
      <c r="H25" s="61">
        <v>1997</v>
      </c>
      <c r="I25" s="9"/>
      <c r="J25" s="63"/>
      <c r="K25" s="9"/>
      <c r="L25" s="9"/>
      <c r="M25" s="9"/>
      <c r="N25" s="9"/>
      <c r="O25" s="63"/>
      <c r="P25" s="9"/>
      <c r="Q25" s="9"/>
      <c r="R25" s="9"/>
    </row>
    <row r="26" ht="25.05" customHeight="1" spans="1:18">
      <c r="A26" s="61" t="s">
        <v>1492</v>
      </c>
      <c r="B26" s="31" t="s">
        <v>1493</v>
      </c>
      <c r="C26" s="62" t="s">
        <v>20</v>
      </c>
      <c r="D26" s="9">
        <f t="shared" si="0"/>
        <v>4707</v>
      </c>
      <c r="E26" s="63"/>
      <c r="F26" s="9"/>
      <c r="G26" s="9"/>
      <c r="H26" s="61">
        <v>4707</v>
      </c>
      <c r="I26" s="9"/>
      <c r="J26" s="63"/>
      <c r="K26" s="9"/>
      <c r="L26" s="9"/>
      <c r="M26" s="9"/>
      <c r="N26" s="9"/>
      <c r="O26" s="63"/>
      <c r="P26" s="9"/>
      <c r="Q26" s="9"/>
      <c r="R26" s="9"/>
    </row>
    <row r="27" ht="25.05" customHeight="1" spans="1:18">
      <c r="A27" s="61" t="s">
        <v>1494</v>
      </c>
      <c r="B27" s="31" t="s">
        <v>1495</v>
      </c>
      <c r="C27" s="62" t="s">
        <v>20</v>
      </c>
      <c r="D27" s="9">
        <f t="shared" si="0"/>
        <v>2200</v>
      </c>
      <c r="E27" s="63"/>
      <c r="F27" s="9"/>
      <c r="G27" s="9"/>
      <c r="H27" s="61">
        <v>2200</v>
      </c>
      <c r="I27" s="9"/>
      <c r="J27" s="63"/>
      <c r="K27" s="9"/>
      <c r="L27" s="9"/>
      <c r="M27" s="9"/>
      <c r="N27" s="9"/>
      <c r="O27" s="63"/>
      <c r="P27" s="9"/>
      <c r="Q27" s="9"/>
      <c r="R27" s="9"/>
    </row>
    <row r="28" ht="19.5" customHeight="1" spans="1:18">
      <c r="A28" s="63"/>
      <c r="B28" s="62"/>
      <c r="C28" s="62"/>
      <c r="D28" s="9"/>
      <c r="E28" s="63"/>
      <c r="F28" s="9"/>
      <c r="G28" s="9"/>
      <c r="H28" s="9"/>
      <c r="I28" s="9"/>
      <c r="J28" s="63"/>
      <c r="K28" s="9"/>
      <c r="L28" s="9"/>
      <c r="M28" s="9"/>
      <c r="N28" s="9"/>
      <c r="O28" s="63"/>
      <c r="P28" s="9"/>
      <c r="Q28" s="9"/>
      <c r="R28" s="9"/>
    </row>
    <row r="29" ht="19.5" customHeight="1" spans="1:18">
      <c r="A29" s="11"/>
      <c r="B29" s="10"/>
      <c r="C29" s="10"/>
      <c r="D29" s="11"/>
      <c r="E29" s="11"/>
      <c r="F29" s="11"/>
      <c r="G29" s="11"/>
      <c r="H29" s="11"/>
      <c r="I29" s="11"/>
      <c r="J29" s="11"/>
      <c r="K29" s="11"/>
      <c r="L29" s="11"/>
      <c r="M29" s="11"/>
      <c r="N29" s="11"/>
      <c r="O29" s="11"/>
      <c r="P29" s="11"/>
      <c r="Q29" s="11"/>
      <c r="R29" s="11"/>
    </row>
    <row r="30" ht="31.5" customHeight="1" spans="1:1">
      <c r="A30" s="2" t="s">
        <v>73</v>
      </c>
    </row>
  </sheetData>
  <mergeCells count="7">
    <mergeCell ref="A2:R2"/>
    <mergeCell ref="D4:H4"/>
    <mergeCell ref="I4:M4"/>
    <mergeCell ref="N4:R4"/>
    <mergeCell ref="A4:A5"/>
    <mergeCell ref="B4:B5"/>
    <mergeCell ref="C4:C5"/>
  </mergeCells>
  <printOptions horizontalCentered="1"/>
  <pageMargins left="0.25" right="0.25" top="0.75" bottom="0.75" header="0.3" footer="0.3"/>
  <pageSetup paperSize="9" scale="67" orientation="landscape" verticalDpi="300"/>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E134"/>
  <sheetViews>
    <sheetView tabSelected="1" view="pageBreakPreview" zoomScaleNormal="100" zoomScaleSheetLayoutView="100" workbookViewId="0">
      <selection activeCell="I5" sqref="I5"/>
    </sheetView>
  </sheetViews>
  <sheetFormatPr defaultColWidth="10.3333333333333" defaultRowHeight="12"/>
  <cols>
    <col min="1" max="1" width="4.21666666666667" style="14" customWidth="1"/>
    <col min="2" max="2" width="13.8833333333333" style="13" customWidth="1"/>
    <col min="3" max="3" width="9.88333333333333" style="13" customWidth="1"/>
    <col min="4" max="4" width="14.6666666666667" style="13" customWidth="1"/>
    <col min="5" max="5" width="5.66666666666667" style="14" hidden="1" customWidth="1"/>
    <col min="6" max="6" width="6.66666666666667" style="14" hidden="1" customWidth="1"/>
    <col min="7" max="7" width="5.10833333333333" style="14" hidden="1" customWidth="1"/>
    <col min="8" max="8" width="6.775" style="14" hidden="1" customWidth="1"/>
    <col min="9" max="9" width="11.1083333333333" style="14" customWidth="1"/>
    <col min="10" max="10" width="7.775" style="14" customWidth="1"/>
    <col min="11" max="12" width="5.88333333333333" style="14" customWidth="1"/>
    <col min="13" max="13" width="7.33333333333333" style="14" customWidth="1"/>
    <col min="14" max="14" width="11.3333333333333" style="14" customWidth="1"/>
    <col min="15" max="15" width="6.775" style="14" customWidth="1"/>
    <col min="16" max="16" width="5.88333333333333" style="14" customWidth="1"/>
    <col min="17" max="17" width="8.44166666666667" style="14" customWidth="1"/>
    <col min="18" max="18" width="9.775" style="14" customWidth="1"/>
    <col min="19" max="19" width="8.21666666666667" style="14" customWidth="1"/>
    <col min="20" max="21" width="5.88333333333333" style="14" customWidth="1"/>
    <col min="22" max="22" width="9.33333333333333" style="14" customWidth="1"/>
    <col min="23" max="23" width="5.88333333333333" style="14" customWidth="1"/>
    <col min="24" max="25" width="9.10833333333333" style="14" hidden="1" customWidth="1"/>
    <col min="26" max="28" width="7.88333333333333" style="14" hidden="1" customWidth="1"/>
    <col min="29" max="29" width="10" style="14" hidden="1" customWidth="1"/>
    <col min="30" max="30" width="12.4416666666667" style="14" hidden="1" customWidth="1"/>
    <col min="31" max="31" width="10.2166666666667" style="14" hidden="1" customWidth="1"/>
    <col min="32" max="16384" width="10.3333333333333" style="14"/>
  </cols>
  <sheetData>
    <row r="1" spans="1:2">
      <c r="A1" s="14" t="s">
        <v>74</v>
      </c>
      <c r="B1" s="14"/>
    </row>
    <row r="2" s="12" customFormat="1" ht="32.1" customHeight="1" spans="1:30">
      <c r="A2" s="15" t="s">
        <v>1453</v>
      </c>
      <c r="B2" s="16"/>
      <c r="C2" s="16"/>
      <c r="D2" s="16"/>
      <c r="E2" s="15"/>
      <c r="F2" s="15"/>
      <c r="G2" s="15"/>
      <c r="H2" s="15"/>
      <c r="I2" s="15"/>
      <c r="J2" s="15"/>
      <c r="K2" s="15"/>
      <c r="L2" s="15"/>
      <c r="M2" s="15"/>
      <c r="N2" s="15"/>
      <c r="O2" s="15"/>
      <c r="P2" s="15"/>
      <c r="Q2" s="15"/>
      <c r="R2" s="15"/>
      <c r="S2" s="15"/>
      <c r="T2" s="15"/>
      <c r="U2" s="15"/>
      <c r="V2" s="15"/>
      <c r="W2" s="15"/>
      <c r="X2" s="15"/>
      <c r="Y2" s="15"/>
      <c r="Z2" s="15"/>
      <c r="AA2" s="15"/>
      <c r="AB2" s="15"/>
      <c r="AC2" s="15"/>
      <c r="AD2" s="15"/>
    </row>
    <row r="3" ht="20.1" customHeight="1" spans="1:30">
      <c r="A3" s="2" t="s">
        <v>75</v>
      </c>
      <c r="B3" s="17"/>
      <c r="C3" s="18"/>
      <c r="AB3" s="48" t="s">
        <v>3</v>
      </c>
      <c r="AD3" s="2"/>
    </row>
    <row r="4" s="13" customFormat="1" ht="20.1" customHeight="1" spans="1:31">
      <c r="A4" s="19" t="s">
        <v>76</v>
      </c>
      <c r="B4" s="19" t="s">
        <v>4</v>
      </c>
      <c r="C4" s="19" t="s">
        <v>5</v>
      </c>
      <c r="D4" s="19" t="s">
        <v>77</v>
      </c>
      <c r="E4" s="19" t="s">
        <v>78</v>
      </c>
      <c r="F4" s="19" t="s">
        <v>79</v>
      </c>
      <c r="G4" s="19" t="s">
        <v>80</v>
      </c>
      <c r="H4" s="19" t="s">
        <v>81</v>
      </c>
      <c r="I4" s="32" t="s">
        <v>7</v>
      </c>
      <c r="J4" s="32"/>
      <c r="K4" s="32"/>
      <c r="L4" s="32"/>
      <c r="M4" s="32"/>
      <c r="N4" s="32" t="s">
        <v>8</v>
      </c>
      <c r="O4" s="32"/>
      <c r="P4" s="32"/>
      <c r="Q4" s="32"/>
      <c r="R4" s="32"/>
      <c r="S4" s="32" t="s">
        <v>9</v>
      </c>
      <c r="T4" s="32"/>
      <c r="U4" s="32"/>
      <c r="V4" s="32"/>
      <c r="W4" s="32"/>
      <c r="X4" s="42" t="s">
        <v>82</v>
      </c>
      <c r="Y4" s="42"/>
      <c r="Z4" s="42" t="s">
        <v>83</v>
      </c>
      <c r="AA4" s="42"/>
      <c r="AB4" s="42"/>
      <c r="AC4" s="49" t="s">
        <v>84</v>
      </c>
      <c r="AD4" s="49" t="s">
        <v>85</v>
      </c>
      <c r="AE4" s="42" t="s">
        <v>86</v>
      </c>
    </row>
    <row r="5" s="13" customFormat="1" ht="24" customHeight="1" spans="1:31">
      <c r="A5" s="20"/>
      <c r="B5" s="20"/>
      <c r="C5" s="20"/>
      <c r="D5" s="20" t="s">
        <v>77</v>
      </c>
      <c r="E5" s="20" t="s">
        <v>78</v>
      </c>
      <c r="F5" s="20" t="s">
        <v>79</v>
      </c>
      <c r="G5" s="20" t="s">
        <v>80</v>
      </c>
      <c r="H5" s="20" t="s">
        <v>81</v>
      </c>
      <c r="I5" s="32" t="s">
        <v>10</v>
      </c>
      <c r="J5" s="32" t="s">
        <v>11</v>
      </c>
      <c r="K5" s="32" t="s">
        <v>12</v>
      </c>
      <c r="L5" s="32" t="s">
        <v>13</v>
      </c>
      <c r="M5" s="32" t="s">
        <v>14</v>
      </c>
      <c r="N5" s="32" t="s">
        <v>10</v>
      </c>
      <c r="O5" s="32" t="s">
        <v>11</v>
      </c>
      <c r="P5" s="32" t="s">
        <v>12</v>
      </c>
      <c r="Q5" s="32" t="s">
        <v>13</v>
      </c>
      <c r="R5" s="32" t="s">
        <v>14</v>
      </c>
      <c r="S5" s="32" t="s">
        <v>10</v>
      </c>
      <c r="T5" s="32" t="s">
        <v>11</v>
      </c>
      <c r="U5" s="32" t="s">
        <v>12</v>
      </c>
      <c r="V5" s="32" t="s">
        <v>13</v>
      </c>
      <c r="W5" s="32" t="s">
        <v>14</v>
      </c>
      <c r="X5" s="43" t="s">
        <v>87</v>
      </c>
      <c r="Y5" s="43" t="s">
        <v>88</v>
      </c>
      <c r="Z5" s="49" t="s">
        <v>89</v>
      </c>
      <c r="AA5" s="49" t="s">
        <v>90</v>
      </c>
      <c r="AB5" s="49" t="s">
        <v>91</v>
      </c>
      <c r="AC5" s="49"/>
      <c r="AD5" s="49"/>
      <c r="AE5" s="42"/>
    </row>
    <row r="6" s="13" customFormat="1" ht="24" customHeight="1" spans="1:31">
      <c r="A6" s="20"/>
      <c r="B6" s="21"/>
      <c r="C6" s="21"/>
      <c r="D6" s="21"/>
      <c r="E6" s="20"/>
      <c r="F6" s="20"/>
      <c r="G6" s="20"/>
      <c r="H6" s="20"/>
      <c r="I6" s="33">
        <f t="shared" ref="I6:I69" si="0">J6+K6+L6+M6</f>
        <v>26722.038712</v>
      </c>
      <c r="J6" s="34">
        <f t="shared" ref="J6:M6" si="1">SUM(J7:J128)</f>
        <v>7955.429156</v>
      </c>
      <c r="K6" s="35">
        <f t="shared" si="1"/>
        <v>7010</v>
      </c>
      <c r="L6" s="35">
        <f t="shared" si="1"/>
        <v>1852.3</v>
      </c>
      <c r="M6" s="34">
        <f t="shared" si="1"/>
        <v>9904.309556</v>
      </c>
      <c r="N6" s="33">
        <f t="shared" ref="N6:N69" si="2">O6+P6+Q6+R6</f>
        <v>26715.739627</v>
      </c>
      <c r="O6" s="34">
        <f t="shared" ref="O6:R6" si="3">SUM(O7:O129)</f>
        <v>7955.429156</v>
      </c>
      <c r="P6" s="35">
        <f t="shared" si="3"/>
        <v>7010</v>
      </c>
      <c r="Q6" s="34">
        <f t="shared" si="3"/>
        <v>1846.000915</v>
      </c>
      <c r="R6" s="34">
        <f t="shared" si="3"/>
        <v>9904.309556</v>
      </c>
      <c r="S6" s="44">
        <f>T6+U6+V6+W6</f>
        <v>6.299085</v>
      </c>
      <c r="T6" s="45">
        <f t="shared" ref="T6:W6" si="4">SUM(T7:T129)</f>
        <v>0</v>
      </c>
      <c r="U6" s="45">
        <f t="shared" si="4"/>
        <v>0</v>
      </c>
      <c r="V6" s="44">
        <f t="shared" si="4"/>
        <v>6.299085</v>
      </c>
      <c r="W6" s="45">
        <f t="shared" si="4"/>
        <v>0</v>
      </c>
      <c r="X6" s="43"/>
      <c r="Y6" s="43"/>
      <c r="Z6" s="49"/>
      <c r="AA6" s="49"/>
      <c r="AB6" s="49"/>
      <c r="AC6" s="49"/>
      <c r="AD6" s="49"/>
      <c r="AE6" s="42"/>
    </row>
    <row r="7" ht="34.05" customHeight="1" spans="1:31">
      <c r="A7" s="22">
        <v>1</v>
      </c>
      <c r="B7" s="23" t="s">
        <v>1496</v>
      </c>
      <c r="C7" s="24" t="s">
        <v>1497</v>
      </c>
      <c r="D7" s="24" t="s">
        <v>1497</v>
      </c>
      <c r="E7" s="22"/>
      <c r="F7" s="22"/>
      <c r="G7" s="22"/>
      <c r="H7" s="22"/>
      <c r="I7" s="9">
        <f t="shared" si="0"/>
        <v>2095</v>
      </c>
      <c r="J7" s="9">
        <v>2095</v>
      </c>
      <c r="K7" s="9"/>
      <c r="L7" s="9"/>
      <c r="M7" s="9"/>
      <c r="N7" s="9">
        <f t="shared" si="2"/>
        <v>2095</v>
      </c>
      <c r="O7" s="9">
        <v>2095</v>
      </c>
      <c r="P7" s="9"/>
      <c r="Q7" s="9"/>
      <c r="R7" s="9"/>
      <c r="S7" s="11">
        <f t="shared" ref="S7:S38" si="5">T7+U7+V7+W7</f>
        <v>0</v>
      </c>
      <c r="T7" s="11">
        <f t="shared" ref="T7:W7" si="6">J7-O7</f>
        <v>0</v>
      </c>
      <c r="U7" s="11">
        <f t="shared" si="6"/>
        <v>0</v>
      </c>
      <c r="V7" s="11">
        <f t="shared" si="6"/>
        <v>0</v>
      </c>
      <c r="W7" s="11">
        <f t="shared" si="6"/>
        <v>0</v>
      </c>
      <c r="X7" s="46"/>
      <c r="Y7" s="46"/>
      <c r="Z7" s="50"/>
      <c r="AA7" s="50"/>
      <c r="AB7" s="50"/>
      <c r="AC7" s="50"/>
      <c r="AD7" s="50"/>
      <c r="AE7" s="51"/>
    </row>
    <row r="8" ht="34.05" customHeight="1" spans="1:31">
      <c r="A8" s="22">
        <v>2</v>
      </c>
      <c r="B8" s="23" t="s">
        <v>1498</v>
      </c>
      <c r="C8" s="25" t="s">
        <v>1499</v>
      </c>
      <c r="D8" s="25" t="s">
        <v>1499</v>
      </c>
      <c r="E8" s="22"/>
      <c r="F8" s="22"/>
      <c r="G8" s="22"/>
      <c r="H8" s="22"/>
      <c r="I8" s="9">
        <f t="shared" si="0"/>
        <v>1470</v>
      </c>
      <c r="J8" s="36">
        <v>1470</v>
      </c>
      <c r="K8" s="9"/>
      <c r="L8" s="9"/>
      <c r="M8" s="9"/>
      <c r="N8" s="9">
        <f t="shared" si="2"/>
        <v>1470</v>
      </c>
      <c r="O8" s="9">
        <v>1470</v>
      </c>
      <c r="P8" s="9"/>
      <c r="Q8" s="9"/>
      <c r="R8" s="9"/>
      <c r="S8" s="11">
        <f t="shared" si="5"/>
        <v>0</v>
      </c>
      <c r="T8" s="11">
        <f t="shared" ref="T8:W8" si="7">J8-O8</f>
        <v>0</v>
      </c>
      <c r="U8" s="11">
        <f t="shared" si="7"/>
        <v>0</v>
      </c>
      <c r="V8" s="11">
        <f t="shared" si="7"/>
        <v>0</v>
      </c>
      <c r="W8" s="11">
        <f t="shared" si="7"/>
        <v>0</v>
      </c>
      <c r="X8" s="46"/>
      <c r="Y8" s="46"/>
      <c r="Z8" s="50"/>
      <c r="AA8" s="50"/>
      <c r="AB8" s="50"/>
      <c r="AC8" s="50"/>
      <c r="AD8" s="50"/>
      <c r="AE8" s="51"/>
    </row>
    <row r="9" ht="34.05" customHeight="1" spans="1:31">
      <c r="A9" s="22">
        <v>3</v>
      </c>
      <c r="B9" s="23" t="s">
        <v>1500</v>
      </c>
      <c r="C9" s="24" t="s">
        <v>1501</v>
      </c>
      <c r="D9" s="24" t="s">
        <v>1501</v>
      </c>
      <c r="E9" s="22"/>
      <c r="F9" s="22"/>
      <c r="G9" s="22"/>
      <c r="H9" s="22"/>
      <c r="I9" s="9">
        <f t="shared" si="0"/>
        <v>715</v>
      </c>
      <c r="J9" s="36"/>
      <c r="K9" s="37">
        <v>715</v>
      </c>
      <c r="L9" s="9"/>
      <c r="M9" s="9"/>
      <c r="N9" s="9">
        <f t="shared" si="2"/>
        <v>715</v>
      </c>
      <c r="O9" s="37"/>
      <c r="P9" s="37">
        <v>715</v>
      </c>
      <c r="Q9" s="9"/>
      <c r="R9" s="9"/>
      <c r="S9" s="11">
        <f t="shared" si="5"/>
        <v>0</v>
      </c>
      <c r="T9" s="11">
        <f t="shared" ref="T9:W9" si="8">J9-O9</f>
        <v>0</v>
      </c>
      <c r="U9" s="11">
        <f t="shared" si="8"/>
        <v>0</v>
      </c>
      <c r="V9" s="11">
        <f t="shared" si="8"/>
        <v>0</v>
      </c>
      <c r="W9" s="11">
        <f t="shared" si="8"/>
        <v>0</v>
      </c>
      <c r="X9" s="46"/>
      <c r="Y9" s="46"/>
      <c r="Z9" s="50"/>
      <c r="AA9" s="50"/>
      <c r="AB9" s="50"/>
      <c r="AC9" s="50"/>
      <c r="AD9" s="50"/>
      <c r="AE9" s="51"/>
    </row>
    <row r="10" ht="34.05" customHeight="1" spans="1:31">
      <c r="A10" s="22">
        <v>4</v>
      </c>
      <c r="B10" s="23" t="s">
        <v>1502</v>
      </c>
      <c r="C10" s="24" t="s">
        <v>1503</v>
      </c>
      <c r="D10" s="24" t="s">
        <v>1503</v>
      </c>
      <c r="E10" s="22"/>
      <c r="F10" s="22"/>
      <c r="G10" s="22"/>
      <c r="H10" s="22"/>
      <c r="I10" s="9">
        <f t="shared" si="0"/>
        <v>100</v>
      </c>
      <c r="J10" s="36"/>
      <c r="K10" s="37">
        <v>100</v>
      </c>
      <c r="L10" s="9"/>
      <c r="M10" s="9"/>
      <c r="N10" s="9">
        <f t="shared" si="2"/>
        <v>100</v>
      </c>
      <c r="O10" s="37"/>
      <c r="P10" s="37">
        <v>100</v>
      </c>
      <c r="Q10" s="9"/>
      <c r="R10" s="9"/>
      <c r="S10" s="11">
        <f t="shared" si="5"/>
        <v>0</v>
      </c>
      <c r="T10" s="11">
        <f t="shared" ref="T10:W10" si="9">J10-O10</f>
        <v>0</v>
      </c>
      <c r="U10" s="11">
        <f t="shared" si="9"/>
        <v>0</v>
      </c>
      <c r="V10" s="11">
        <f t="shared" si="9"/>
        <v>0</v>
      </c>
      <c r="W10" s="11">
        <f t="shared" si="9"/>
        <v>0</v>
      </c>
      <c r="X10" s="46"/>
      <c r="Y10" s="46"/>
      <c r="Z10" s="50"/>
      <c r="AA10" s="50"/>
      <c r="AB10" s="50"/>
      <c r="AC10" s="50"/>
      <c r="AD10" s="50"/>
      <c r="AE10" s="51"/>
    </row>
    <row r="11" ht="34.05" customHeight="1" spans="1:31">
      <c r="A11" s="22">
        <v>5</v>
      </c>
      <c r="B11" s="23" t="s">
        <v>1504</v>
      </c>
      <c r="C11" s="24" t="s">
        <v>1505</v>
      </c>
      <c r="D11" s="24" t="s">
        <v>1505</v>
      </c>
      <c r="E11" s="22"/>
      <c r="F11" s="22"/>
      <c r="G11" s="22"/>
      <c r="H11" s="22"/>
      <c r="I11" s="9">
        <f t="shared" si="0"/>
        <v>700</v>
      </c>
      <c r="J11" s="36"/>
      <c r="K11" s="37">
        <v>700</v>
      </c>
      <c r="L11" s="9"/>
      <c r="M11" s="9"/>
      <c r="N11" s="9">
        <f t="shared" si="2"/>
        <v>700</v>
      </c>
      <c r="O11" s="37"/>
      <c r="P11" s="37">
        <v>700</v>
      </c>
      <c r="Q11" s="9"/>
      <c r="R11" s="9"/>
      <c r="S11" s="11">
        <f t="shared" si="5"/>
        <v>0</v>
      </c>
      <c r="T11" s="11">
        <f t="shared" ref="T11:W11" si="10">J11-O11</f>
        <v>0</v>
      </c>
      <c r="U11" s="11">
        <f t="shared" si="10"/>
        <v>0</v>
      </c>
      <c r="V11" s="11">
        <f t="shared" si="10"/>
        <v>0</v>
      </c>
      <c r="W11" s="11">
        <f t="shared" si="10"/>
        <v>0</v>
      </c>
      <c r="X11" s="46"/>
      <c r="Y11" s="46"/>
      <c r="Z11" s="50"/>
      <c r="AA11" s="50"/>
      <c r="AB11" s="50"/>
      <c r="AC11" s="50"/>
      <c r="AD11" s="50"/>
      <c r="AE11" s="51"/>
    </row>
    <row r="12" ht="34.05" customHeight="1" spans="1:31">
      <c r="A12" s="22">
        <v>6</v>
      </c>
      <c r="B12" s="23" t="s">
        <v>1506</v>
      </c>
      <c r="C12" s="24" t="s">
        <v>1507</v>
      </c>
      <c r="D12" s="24" t="s">
        <v>1507</v>
      </c>
      <c r="E12" s="22"/>
      <c r="F12" s="22"/>
      <c r="G12" s="22"/>
      <c r="H12" s="22"/>
      <c r="I12" s="9">
        <f t="shared" si="0"/>
        <v>300</v>
      </c>
      <c r="J12" s="36"/>
      <c r="K12" s="37">
        <v>300</v>
      </c>
      <c r="L12" s="9"/>
      <c r="M12" s="9"/>
      <c r="N12" s="9">
        <f t="shared" si="2"/>
        <v>300</v>
      </c>
      <c r="O12" s="37"/>
      <c r="P12" s="37">
        <v>300</v>
      </c>
      <c r="Q12" s="9"/>
      <c r="R12" s="9"/>
      <c r="S12" s="11">
        <f t="shared" si="5"/>
        <v>0</v>
      </c>
      <c r="T12" s="11">
        <f t="shared" ref="T12:W12" si="11">J12-O12</f>
        <v>0</v>
      </c>
      <c r="U12" s="11">
        <f t="shared" si="11"/>
        <v>0</v>
      </c>
      <c r="V12" s="11">
        <f t="shared" si="11"/>
        <v>0</v>
      </c>
      <c r="W12" s="11">
        <f t="shared" si="11"/>
        <v>0</v>
      </c>
      <c r="X12" s="46"/>
      <c r="Y12" s="46"/>
      <c r="Z12" s="50"/>
      <c r="AA12" s="50"/>
      <c r="AB12" s="50"/>
      <c r="AC12" s="50"/>
      <c r="AD12" s="50"/>
      <c r="AE12" s="51"/>
    </row>
    <row r="13" ht="34.05" customHeight="1" spans="1:31">
      <c r="A13" s="22">
        <v>7</v>
      </c>
      <c r="B13" s="23" t="s">
        <v>1508</v>
      </c>
      <c r="C13" s="24" t="s">
        <v>1509</v>
      </c>
      <c r="D13" s="24" t="s">
        <v>1509</v>
      </c>
      <c r="E13" s="22"/>
      <c r="F13" s="22"/>
      <c r="G13" s="22"/>
      <c r="H13" s="22"/>
      <c r="I13" s="9">
        <f t="shared" si="0"/>
        <v>200</v>
      </c>
      <c r="J13" s="36"/>
      <c r="K13" s="37">
        <v>200</v>
      </c>
      <c r="L13" s="9"/>
      <c r="M13" s="9"/>
      <c r="N13" s="9">
        <f t="shared" si="2"/>
        <v>200</v>
      </c>
      <c r="O13" s="37"/>
      <c r="P13" s="37">
        <v>200</v>
      </c>
      <c r="Q13" s="9"/>
      <c r="R13" s="9"/>
      <c r="S13" s="11">
        <f t="shared" si="5"/>
        <v>0</v>
      </c>
      <c r="T13" s="11">
        <f t="shared" ref="T13:W13" si="12">J13-O13</f>
        <v>0</v>
      </c>
      <c r="U13" s="11">
        <f t="shared" si="12"/>
        <v>0</v>
      </c>
      <c r="V13" s="11">
        <f t="shared" si="12"/>
        <v>0</v>
      </c>
      <c r="W13" s="11">
        <f t="shared" si="12"/>
        <v>0</v>
      </c>
      <c r="X13" s="46"/>
      <c r="Y13" s="46"/>
      <c r="Z13" s="50"/>
      <c r="AA13" s="50"/>
      <c r="AB13" s="50"/>
      <c r="AC13" s="50"/>
      <c r="AD13" s="50"/>
      <c r="AE13" s="51"/>
    </row>
    <row r="14" ht="34.05" customHeight="1" spans="1:31">
      <c r="A14" s="22">
        <v>8</v>
      </c>
      <c r="B14" s="23" t="s">
        <v>1510</v>
      </c>
      <c r="C14" s="24" t="s">
        <v>1511</v>
      </c>
      <c r="D14" s="24" t="s">
        <v>1511</v>
      </c>
      <c r="E14" s="22"/>
      <c r="F14" s="22"/>
      <c r="G14" s="22"/>
      <c r="H14" s="22"/>
      <c r="I14" s="9">
        <f t="shared" si="0"/>
        <v>100</v>
      </c>
      <c r="J14" s="36"/>
      <c r="K14" s="37">
        <v>100</v>
      </c>
      <c r="L14" s="9"/>
      <c r="M14" s="9"/>
      <c r="N14" s="9">
        <f t="shared" si="2"/>
        <v>100</v>
      </c>
      <c r="O14" s="37"/>
      <c r="P14" s="37">
        <v>100</v>
      </c>
      <c r="Q14" s="9"/>
      <c r="R14" s="9"/>
      <c r="S14" s="11">
        <f t="shared" si="5"/>
        <v>0</v>
      </c>
      <c r="T14" s="11">
        <f t="shared" ref="T14:W14" si="13">J14-O14</f>
        <v>0</v>
      </c>
      <c r="U14" s="11">
        <f t="shared" si="13"/>
        <v>0</v>
      </c>
      <c r="V14" s="11">
        <f t="shared" si="13"/>
        <v>0</v>
      </c>
      <c r="W14" s="11">
        <f t="shared" si="13"/>
        <v>0</v>
      </c>
      <c r="X14" s="46"/>
      <c r="Y14" s="46"/>
      <c r="Z14" s="50"/>
      <c r="AA14" s="50"/>
      <c r="AB14" s="50"/>
      <c r="AC14" s="50"/>
      <c r="AD14" s="50"/>
      <c r="AE14" s="51"/>
    </row>
    <row r="15" ht="34.05" customHeight="1" spans="1:31">
      <c r="A15" s="22">
        <v>9</v>
      </c>
      <c r="B15" s="23" t="s">
        <v>1512</v>
      </c>
      <c r="C15" s="24" t="s">
        <v>1513</v>
      </c>
      <c r="D15" s="24" t="s">
        <v>1513</v>
      </c>
      <c r="E15" s="22"/>
      <c r="F15" s="22"/>
      <c r="G15" s="22"/>
      <c r="H15" s="22"/>
      <c r="I15" s="9">
        <f t="shared" si="0"/>
        <v>1500</v>
      </c>
      <c r="J15" s="36"/>
      <c r="K15" s="9">
        <v>191</v>
      </c>
      <c r="L15" s="9">
        <v>1309</v>
      </c>
      <c r="M15" s="9"/>
      <c r="N15" s="9">
        <f t="shared" si="2"/>
        <v>1500</v>
      </c>
      <c r="O15" s="9"/>
      <c r="P15" s="9">
        <v>191</v>
      </c>
      <c r="Q15" s="9">
        <v>1309</v>
      </c>
      <c r="R15" s="9"/>
      <c r="S15" s="11">
        <f t="shared" si="5"/>
        <v>0</v>
      </c>
      <c r="T15" s="11">
        <f t="shared" ref="T15:W15" si="14">J15-O15</f>
        <v>0</v>
      </c>
      <c r="U15" s="11">
        <f t="shared" si="14"/>
        <v>0</v>
      </c>
      <c r="V15" s="11">
        <f t="shared" si="14"/>
        <v>0</v>
      </c>
      <c r="W15" s="11">
        <f t="shared" si="14"/>
        <v>0</v>
      </c>
      <c r="X15" s="46"/>
      <c r="Y15" s="46"/>
      <c r="Z15" s="50"/>
      <c r="AA15" s="50"/>
      <c r="AB15" s="50"/>
      <c r="AC15" s="50"/>
      <c r="AD15" s="50"/>
      <c r="AE15" s="51"/>
    </row>
    <row r="16" ht="34.05" customHeight="1" spans="1:31">
      <c r="A16" s="22">
        <v>10</v>
      </c>
      <c r="B16" s="26" t="s">
        <v>1490</v>
      </c>
      <c r="C16" s="26" t="s">
        <v>1514</v>
      </c>
      <c r="D16" s="26" t="s">
        <v>1514</v>
      </c>
      <c r="E16" s="22"/>
      <c r="F16" s="22"/>
      <c r="G16" s="22"/>
      <c r="H16" s="22"/>
      <c r="I16" s="9">
        <f t="shared" si="0"/>
        <v>1997</v>
      </c>
      <c r="J16" s="9"/>
      <c r="K16" s="9"/>
      <c r="L16" s="9"/>
      <c r="M16" s="9">
        <v>1997</v>
      </c>
      <c r="N16" s="9">
        <f t="shared" si="2"/>
        <v>1997</v>
      </c>
      <c r="O16" s="9"/>
      <c r="P16" s="9"/>
      <c r="Q16" s="9"/>
      <c r="R16" s="9">
        <v>1997</v>
      </c>
      <c r="S16" s="11">
        <f t="shared" si="5"/>
        <v>0</v>
      </c>
      <c r="T16" s="11">
        <f t="shared" ref="T16:W16" si="15">J16-O16</f>
        <v>0</v>
      </c>
      <c r="U16" s="11">
        <f t="shared" si="15"/>
        <v>0</v>
      </c>
      <c r="V16" s="11">
        <f t="shared" si="15"/>
        <v>0</v>
      </c>
      <c r="W16" s="11">
        <f t="shared" si="15"/>
        <v>0</v>
      </c>
      <c r="X16" s="46"/>
      <c r="Y16" s="46"/>
      <c r="Z16" s="50"/>
      <c r="AA16" s="50"/>
      <c r="AB16" s="50"/>
      <c r="AC16" s="50"/>
      <c r="AD16" s="50"/>
      <c r="AE16" s="51"/>
    </row>
    <row r="17" ht="34.05" customHeight="1" spans="1:31">
      <c r="A17" s="22">
        <v>11</v>
      </c>
      <c r="B17" s="27" t="s">
        <v>1492</v>
      </c>
      <c r="C17" s="27" t="s">
        <v>1515</v>
      </c>
      <c r="D17" s="27" t="s">
        <v>1515</v>
      </c>
      <c r="E17" s="22"/>
      <c r="F17" s="22"/>
      <c r="G17" s="22"/>
      <c r="H17" s="22"/>
      <c r="I17" s="9">
        <f t="shared" si="0"/>
        <v>4707</v>
      </c>
      <c r="J17" s="9"/>
      <c r="K17" s="9"/>
      <c r="L17" s="9"/>
      <c r="M17" s="38">
        <v>4707</v>
      </c>
      <c r="N17" s="9">
        <f t="shared" si="2"/>
        <v>4707</v>
      </c>
      <c r="O17" s="9"/>
      <c r="P17" s="9"/>
      <c r="Q17" s="9"/>
      <c r="R17" s="38">
        <v>4707</v>
      </c>
      <c r="S17" s="11">
        <f t="shared" si="5"/>
        <v>0</v>
      </c>
      <c r="T17" s="11">
        <f t="shared" ref="T17:W17" si="16">J17-O17</f>
        <v>0</v>
      </c>
      <c r="U17" s="11">
        <f t="shared" si="16"/>
        <v>0</v>
      </c>
      <c r="V17" s="11">
        <f t="shared" si="16"/>
        <v>0</v>
      </c>
      <c r="W17" s="11">
        <f t="shared" si="16"/>
        <v>0</v>
      </c>
      <c r="X17" s="46"/>
      <c r="Y17" s="46"/>
      <c r="Z17" s="50"/>
      <c r="AA17" s="50"/>
      <c r="AB17" s="50"/>
      <c r="AC17" s="50"/>
      <c r="AD17" s="50"/>
      <c r="AE17" s="51"/>
    </row>
    <row r="18" ht="34.05" customHeight="1" spans="1:31">
      <c r="A18" s="22">
        <v>12</v>
      </c>
      <c r="B18" s="27" t="s">
        <v>1494</v>
      </c>
      <c r="C18" s="27" t="s">
        <v>1516</v>
      </c>
      <c r="D18" s="27" t="s">
        <v>1516</v>
      </c>
      <c r="E18" s="22"/>
      <c r="F18" s="22"/>
      <c r="G18" s="22"/>
      <c r="H18" s="22"/>
      <c r="I18" s="9">
        <f t="shared" si="0"/>
        <v>2200</v>
      </c>
      <c r="J18" s="9"/>
      <c r="K18" s="9"/>
      <c r="L18" s="9"/>
      <c r="M18" s="38">
        <v>2200</v>
      </c>
      <c r="N18" s="9">
        <f t="shared" si="2"/>
        <v>2200</v>
      </c>
      <c r="O18" s="9"/>
      <c r="P18" s="9"/>
      <c r="Q18" s="9"/>
      <c r="R18" s="38">
        <v>2200</v>
      </c>
      <c r="S18" s="11">
        <f t="shared" si="5"/>
        <v>0</v>
      </c>
      <c r="T18" s="11">
        <f t="shared" ref="T18:W18" si="17">J18-O18</f>
        <v>0</v>
      </c>
      <c r="U18" s="11">
        <f t="shared" si="17"/>
        <v>0</v>
      </c>
      <c r="V18" s="11">
        <f t="shared" si="17"/>
        <v>0</v>
      </c>
      <c r="W18" s="11">
        <f t="shared" si="17"/>
        <v>0</v>
      </c>
      <c r="X18" s="46"/>
      <c r="Y18" s="46"/>
      <c r="Z18" s="50"/>
      <c r="AA18" s="50"/>
      <c r="AB18" s="50"/>
      <c r="AC18" s="50"/>
      <c r="AD18" s="50"/>
      <c r="AE18" s="51"/>
    </row>
    <row r="19" ht="34.05" customHeight="1" spans="1:31">
      <c r="A19" s="22">
        <v>13</v>
      </c>
      <c r="B19" s="26" t="s">
        <v>1517</v>
      </c>
      <c r="C19" s="26" t="s">
        <v>1518</v>
      </c>
      <c r="D19" s="26" t="s">
        <v>1518</v>
      </c>
      <c r="E19" s="22"/>
      <c r="F19" s="22"/>
      <c r="G19" s="22"/>
      <c r="H19" s="22"/>
      <c r="I19" s="9">
        <f t="shared" si="0"/>
        <v>4704</v>
      </c>
      <c r="J19" s="9"/>
      <c r="K19" s="9">
        <v>4704</v>
      </c>
      <c r="L19" s="9"/>
      <c r="M19" s="9"/>
      <c r="N19" s="9">
        <f t="shared" si="2"/>
        <v>4704</v>
      </c>
      <c r="O19" s="9"/>
      <c r="P19" s="9">
        <v>4704</v>
      </c>
      <c r="Q19" s="9"/>
      <c r="R19" s="9"/>
      <c r="S19" s="11">
        <f t="shared" si="5"/>
        <v>0</v>
      </c>
      <c r="T19" s="11">
        <f t="shared" ref="T19:W19" si="18">J19-O19</f>
        <v>0</v>
      </c>
      <c r="U19" s="11">
        <f t="shared" si="18"/>
        <v>0</v>
      </c>
      <c r="V19" s="11">
        <f t="shared" si="18"/>
        <v>0</v>
      </c>
      <c r="W19" s="11">
        <f t="shared" si="18"/>
        <v>0</v>
      </c>
      <c r="X19" s="46"/>
      <c r="Y19" s="46"/>
      <c r="Z19" s="50"/>
      <c r="AA19" s="50"/>
      <c r="AB19" s="50"/>
      <c r="AC19" s="50"/>
      <c r="AD19" s="50"/>
      <c r="AE19" s="51"/>
    </row>
    <row r="20" ht="34.05" customHeight="1" spans="1:31">
      <c r="A20" s="22">
        <v>14</v>
      </c>
      <c r="B20" s="28" t="s">
        <v>1519</v>
      </c>
      <c r="C20" s="29" t="s">
        <v>1520</v>
      </c>
      <c r="D20" s="29" t="s">
        <v>1520</v>
      </c>
      <c r="E20" s="22"/>
      <c r="F20" s="22"/>
      <c r="G20" s="22"/>
      <c r="H20" s="22"/>
      <c r="I20" s="9">
        <f t="shared" si="0"/>
        <v>10</v>
      </c>
      <c r="J20" s="9"/>
      <c r="K20" s="9"/>
      <c r="L20" s="39">
        <v>10</v>
      </c>
      <c r="M20" s="9"/>
      <c r="N20" s="9">
        <f t="shared" si="2"/>
        <v>10</v>
      </c>
      <c r="O20" s="9"/>
      <c r="P20" s="9"/>
      <c r="Q20" s="9">
        <v>10</v>
      </c>
      <c r="R20" s="9"/>
      <c r="S20" s="11">
        <f t="shared" si="5"/>
        <v>0</v>
      </c>
      <c r="T20" s="11">
        <f t="shared" ref="T20:W20" si="19">J20-O20</f>
        <v>0</v>
      </c>
      <c r="U20" s="11">
        <f t="shared" si="19"/>
        <v>0</v>
      </c>
      <c r="V20" s="11">
        <f t="shared" si="19"/>
        <v>0</v>
      </c>
      <c r="W20" s="11">
        <f t="shared" si="19"/>
        <v>0</v>
      </c>
      <c r="X20" s="46"/>
      <c r="Y20" s="46"/>
      <c r="Z20" s="50"/>
      <c r="AA20" s="50"/>
      <c r="AB20" s="50"/>
      <c r="AC20" s="50"/>
      <c r="AD20" s="50"/>
      <c r="AE20" s="51"/>
    </row>
    <row r="21" ht="34.05" customHeight="1" spans="1:31">
      <c r="A21" s="22">
        <v>15</v>
      </c>
      <c r="B21" s="28" t="s">
        <v>1519</v>
      </c>
      <c r="C21" s="29" t="s">
        <v>1521</v>
      </c>
      <c r="D21" s="29" t="s">
        <v>1521</v>
      </c>
      <c r="E21" s="22"/>
      <c r="F21" s="22"/>
      <c r="G21" s="22"/>
      <c r="H21" s="22"/>
      <c r="I21" s="9">
        <f t="shared" si="0"/>
        <v>10</v>
      </c>
      <c r="J21" s="9"/>
      <c r="K21" s="9"/>
      <c r="L21" s="39">
        <v>10</v>
      </c>
      <c r="M21" s="9"/>
      <c r="N21" s="9">
        <f t="shared" si="2"/>
        <v>9.5</v>
      </c>
      <c r="O21" s="9"/>
      <c r="P21" s="9"/>
      <c r="Q21" s="9">
        <v>9.5</v>
      </c>
      <c r="R21" s="9"/>
      <c r="S21" s="11">
        <f t="shared" si="5"/>
        <v>0.5</v>
      </c>
      <c r="T21" s="11">
        <f t="shared" ref="T21:W21" si="20">J21-O21</f>
        <v>0</v>
      </c>
      <c r="U21" s="11">
        <f t="shared" si="20"/>
        <v>0</v>
      </c>
      <c r="V21" s="11">
        <f t="shared" si="20"/>
        <v>0.5</v>
      </c>
      <c r="W21" s="11">
        <f t="shared" si="20"/>
        <v>0</v>
      </c>
      <c r="X21" s="46"/>
      <c r="Y21" s="46"/>
      <c r="Z21" s="50"/>
      <c r="AA21" s="50"/>
      <c r="AB21" s="50"/>
      <c r="AC21" s="50"/>
      <c r="AD21" s="50"/>
      <c r="AE21" s="51"/>
    </row>
    <row r="22" ht="34.05" customHeight="1" spans="1:31">
      <c r="A22" s="22">
        <v>16</v>
      </c>
      <c r="B22" s="28" t="s">
        <v>1519</v>
      </c>
      <c r="C22" s="29" t="s">
        <v>1522</v>
      </c>
      <c r="D22" s="29" t="s">
        <v>1522</v>
      </c>
      <c r="E22" s="22"/>
      <c r="F22" s="22"/>
      <c r="G22" s="22"/>
      <c r="H22" s="22"/>
      <c r="I22" s="9">
        <f t="shared" si="0"/>
        <v>10</v>
      </c>
      <c r="J22" s="9"/>
      <c r="K22" s="9"/>
      <c r="L22" s="39">
        <v>10</v>
      </c>
      <c r="M22" s="9"/>
      <c r="N22" s="9">
        <f t="shared" si="2"/>
        <v>9.5</v>
      </c>
      <c r="O22" s="9"/>
      <c r="P22" s="9"/>
      <c r="Q22" s="9">
        <v>9.5</v>
      </c>
      <c r="R22" s="9"/>
      <c r="S22" s="11">
        <f t="shared" si="5"/>
        <v>0.5</v>
      </c>
      <c r="T22" s="11">
        <f t="shared" ref="T22:W22" si="21">J22-O22</f>
        <v>0</v>
      </c>
      <c r="U22" s="11">
        <f t="shared" si="21"/>
        <v>0</v>
      </c>
      <c r="V22" s="11">
        <f t="shared" si="21"/>
        <v>0.5</v>
      </c>
      <c r="W22" s="11">
        <f t="shared" si="21"/>
        <v>0</v>
      </c>
      <c r="X22" s="46"/>
      <c r="Y22" s="46"/>
      <c r="Z22" s="50"/>
      <c r="AA22" s="50"/>
      <c r="AB22" s="50"/>
      <c r="AC22" s="50"/>
      <c r="AD22" s="50"/>
      <c r="AE22" s="51"/>
    </row>
    <row r="23" ht="34.05" customHeight="1" spans="1:31">
      <c r="A23" s="22">
        <v>17</v>
      </c>
      <c r="B23" s="28" t="s">
        <v>1519</v>
      </c>
      <c r="C23" s="29" t="s">
        <v>1523</v>
      </c>
      <c r="D23" s="29" t="s">
        <v>1523</v>
      </c>
      <c r="E23" s="22"/>
      <c r="F23" s="22"/>
      <c r="G23" s="22"/>
      <c r="H23" s="22"/>
      <c r="I23" s="9">
        <f t="shared" si="0"/>
        <v>20</v>
      </c>
      <c r="J23" s="9"/>
      <c r="K23" s="9"/>
      <c r="L23" s="39">
        <v>20</v>
      </c>
      <c r="M23" s="9"/>
      <c r="N23" s="9">
        <f t="shared" si="2"/>
        <v>19</v>
      </c>
      <c r="O23" s="9"/>
      <c r="P23" s="9"/>
      <c r="Q23" s="9">
        <v>19</v>
      </c>
      <c r="R23" s="9"/>
      <c r="S23" s="11">
        <f t="shared" si="5"/>
        <v>1</v>
      </c>
      <c r="T23" s="11">
        <f t="shared" ref="T23:W23" si="22">J23-O23</f>
        <v>0</v>
      </c>
      <c r="U23" s="11">
        <f t="shared" si="22"/>
        <v>0</v>
      </c>
      <c r="V23" s="11">
        <f t="shared" si="22"/>
        <v>1</v>
      </c>
      <c r="W23" s="11">
        <f t="shared" si="22"/>
        <v>0</v>
      </c>
      <c r="X23" s="46"/>
      <c r="Y23" s="46"/>
      <c r="Z23" s="50"/>
      <c r="AA23" s="50"/>
      <c r="AB23" s="50"/>
      <c r="AC23" s="50"/>
      <c r="AD23" s="50"/>
      <c r="AE23" s="51"/>
    </row>
    <row r="24" ht="34.05" customHeight="1" spans="1:31">
      <c r="A24" s="22">
        <v>18</v>
      </c>
      <c r="B24" s="28" t="s">
        <v>1524</v>
      </c>
      <c r="C24" s="29" t="s">
        <v>1525</v>
      </c>
      <c r="D24" s="29" t="s">
        <v>1525</v>
      </c>
      <c r="E24" s="22"/>
      <c r="F24" s="22"/>
      <c r="G24" s="22"/>
      <c r="H24" s="22"/>
      <c r="I24" s="9">
        <f t="shared" si="0"/>
        <v>15</v>
      </c>
      <c r="J24" s="9"/>
      <c r="K24" s="9"/>
      <c r="L24" s="39">
        <v>15</v>
      </c>
      <c r="M24" s="9"/>
      <c r="N24" s="9">
        <f t="shared" si="2"/>
        <v>14.989</v>
      </c>
      <c r="O24" s="9"/>
      <c r="P24" s="9"/>
      <c r="Q24" s="39">
        <v>14.989</v>
      </c>
      <c r="R24" s="9"/>
      <c r="S24" s="11">
        <f t="shared" si="5"/>
        <v>0.0109999999999992</v>
      </c>
      <c r="T24" s="11">
        <f t="shared" ref="T24:W24" si="23">J24-O24</f>
        <v>0</v>
      </c>
      <c r="U24" s="11">
        <f t="shared" si="23"/>
        <v>0</v>
      </c>
      <c r="V24" s="11">
        <f t="shared" si="23"/>
        <v>0.0109999999999992</v>
      </c>
      <c r="W24" s="11">
        <f t="shared" si="23"/>
        <v>0</v>
      </c>
      <c r="X24" s="46"/>
      <c r="Y24" s="46"/>
      <c r="Z24" s="50"/>
      <c r="AA24" s="50"/>
      <c r="AB24" s="50"/>
      <c r="AC24" s="50"/>
      <c r="AD24" s="50"/>
      <c r="AE24" s="51"/>
    </row>
    <row r="25" ht="34.05" customHeight="1" spans="1:31">
      <c r="A25" s="22">
        <v>19</v>
      </c>
      <c r="B25" s="28" t="s">
        <v>1524</v>
      </c>
      <c r="C25" s="29" t="s">
        <v>1526</v>
      </c>
      <c r="D25" s="29" t="s">
        <v>1526</v>
      </c>
      <c r="E25" s="22"/>
      <c r="F25" s="22"/>
      <c r="G25" s="22"/>
      <c r="H25" s="22"/>
      <c r="I25" s="9">
        <f t="shared" si="0"/>
        <v>15</v>
      </c>
      <c r="J25" s="9"/>
      <c r="K25" s="9"/>
      <c r="L25" s="39">
        <v>15</v>
      </c>
      <c r="M25" s="9"/>
      <c r="N25" s="9">
        <f t="shared" si="2"/>
        <v>15</v>
      </c>
      <c r="O25" s="9"/>
      <c r="P25" s="9"/>
      <c r="Q25" s="9">
        <v>15</v>
      </c>
      <c r="R25" s="9"/>
      <c r="S25" s="11">
        <f t="shared" si="5"/>
        <v>0</v>
      </c>
      <c r="T25" s="11">
        <f t="shared" ref="T25:W25" si="24">J25-O25</f>
        <v>0</v>
      </c>
      <c r="U25" s="11">
        <f t="shared" si="24"/>
        <v>0</v>
      </c>
      <c r="V25" s="11">
        <f t="shared" si="24"/>
        <v>0</v>
      </c>
      <c r="W25" s="11">
        <f t="shared" si="24"/>
        <v>0</v>
      </c>
      <c r="X25" s="46"/>
      <c r="Y25" s="46"/>
      <c r="Z25" s="50"/>
      <c r="AA25" s="50"/>
      <c r="AB25" s="50"/>
      <c r="AC25" s="50"/>
      <c r="AD25" s="50"/>
      <c r="AE25" s="51"/>
    </row>
    <row r="26" ht="34.05" customHeight="1" spans="1:31">
      <c r="A26" s="22">
        <v>20</v>
      </c>
      <c r="B26" s="28" t="s">
        <v>1524</v>
      </c>
      <c r="C26" s="29" t="s">
        <v>1527</v>
      </c>
      <c r="D26" s="29" t="s">
        <v>1527</v>
      </c>
      <c r="E26" s="22"/>
      <c r="F26" s="22"/>
      <c r="G26" s="22"/>
      <c r="H26" s="22"/>
      <c r="I26" s="9">
        <f t="shared" si="0"/>
        <v>15</v>
      </c>
      <c r="J26" s="9"/>
      <c r="K26" s="9"/>
      <c r="L26" s="39">
        <v>15</v>
      </c>
      <c r="M26" s="9"/>
      <c r="N26" s="9">
        <f t="shared" si="2"/>
        <v>15</v>
      </c>
      <c r="O26" s="9"/>
      <c r="P26" s="9"/>
      <c r="Q26" s="9">
        <v>15</v>
      </c>
      <c r="R26" s="9"/>
      <c r="S26" s="11">
        <f t="shared" si="5"/>
        <v>0</v>
      </c>
      <c r="T26" s="11">
        <f t="shared" ref="T26:W26" si="25">J26-O26</f>
        <v>0</v>
      </c>
      <c r="U26" s="11">
        <f t="shared" si="25"/>
        <v>0</v>
      </c>
      <c r="V26" s="11">
        <f t="shared" si="25"/>
        <v>0</v>
      </c>
      <c r="W26" s="11">
        <f t="shared" si="25"/>
        <v>0</v>
      </c>
      <c r="X26" s="46"/>
      <c r="Y26" s="46"/>
      <c r="Z26" s="50"/>
      <c r="AA26" s="50"/>
      <c r="AB26" s="50"/>
      <c r="AC26" s="50"/>
      <c r="AD26" s="50"/>
      <c r="AE26" s="51"/>
    </row>
    <row r="27" ht="34.05" customHeight="1" spans="1:31">
      <c r="A27" s="22">
        <v>21</v>
      </c>
      <c r="B27" s="28" t="s">
        <v>1524</v>
      </c>
      <c r="C27" s="29" t="s">
        <v>1528</v>
      </c>
      <c r="D27" s="29" t="s">
        <v>1528</v>
      </c>
      <c r="E27" s="22"/>
      <c r="F27" s="22"/>
      <c r="G27" s="22"/>
      <c r="H27" s="22"/>
      <c r="I27" s="9">
        <f t="shared" si="0"/>
        <v>15</v>
      </c>
      <c r="J27" s="9"/>
      <c r="K27" s="9"/>
      <c r="L27" s="39">
        <v>15</v>
      </c>
      <c r="M27" s="9"/>
      <c r="N27" s="9">
        <f t="shared" si="2"/>
        <v>14.09</v>
      </c>
      <c r="O27" s="9"/>
      <c r="P27" s="9"/>
      <c r="Q27" s="9">
        <v>14.09</v>
      </c>
      <c r="R27" s="9"/>
      <c r="S27" s="11">
        <f t="shared" si="5"/>
        <v>0.91</v>
      </c>
      <c r="T27" s="11">
        <f t="shared" ref="T27:W27" si="26">J27-O27</f>
        <v>0</v>
      </c>
      <c r="U27" s="11">
        <f t="shared" si="26"/>
        <v>0</v>
      </c>
      <c r="V27" s="11">
        <f t="shared" si="26"/>
        <v>0.91</v>
      </c>
      <c r="W27" s="11">
        <f t="shared" si="26"/>
        <v>0</v>
      </c>
      <c r="X27" s="46"/>
      <c r="Y27" s="46"/>
      <c r="Z27" s="50"/>
      <c r="AA27" s="50"/>
      <c r="AB27" s="50"/>
      <c r="AC27" s="50"/>
      <c r="AD27" s="50"/>
      <c r="AE27" s="51"/>
    </row>
    <row r="28" ht="34.05" customHeight="1" spans="1:31">
      <c r="A28" s="22">
        <v>22</v>
      </c>
      <c r="B28" s="28" t="s">
        <v>1519</v>
      </c>
      <c r="C28" s="30" t="s">
        <v>1529</v>
      </c>
      <c r="D28" s="30" t="s">
        <v>1529</v>
      </c>
      <c r="E28" s="22"/>
      <c r="F28" s="22"/>
      <c r="G28" s="22"/>
      <c r="H28" s="22"/>
      <c r="I28" s="9">
        <f t="shared" si="0"/>
        <v>20</v>
      </c>
      <c r="J28" s="9"/>
      <c r="K28" s="9"/>
      <c r="L28" s="9">
        <v>20</v>
      </c>
      <c r="M28" s="9"/>
      <c r="N28" s="9">
        <f t="shared" si="2"/>
        <v>19.96</v>
      </c>
      <c r="O28" s="9"/>
      <c r="P28" s="9"/>
      <c r="Q28" s="39">
        <v>19.96</v>
      </c>
      <c r="R28" s="9"/>
      <c r="S28" s="11">
        <f t="shared" si="5"/>
        <v>0.0399999999999991</v>
      </c>
      <c r="T28" s="11">
        <f t="shared" ref="T28:W28" si="27">J28-O28</f>
        <v>0</v>
      </c>
      <c r="U28" s="11">
        <f t="shared" si="27"/>
        <v>0</v>
      </c>
      <c r="V28" s="11">
        <f t="shared" si="27"/>
        <v>0.0399999999999991</v>
      </c>
      <c r="W28" s="11">
        <f t="shared" si="27"/>
        <v>0</v>
      </c>
      <c r="X28" s="46"/>
      <c r="Y28" s="46"/>
      <c r="Z28" s="50"/>
      <c r="AA28" s="50"/>
      <c r="AB28" s="50"/>
      <c r="AC28" s="50"/>
      <c r="AD28" s="50"/>
      <c r="AE28" s="51"/>
    </row>
    <row r="29" ht="34.05" customHeight="1" spans="1:31">
      <c r="A29" s="22">
        <v>23</v>
      </c>
      <c r="B29" s="28" t="s">
        <v>1524</v>
      </c>
      <c r="C29" s="30" t="s">
        <v>1530</v>
      </c>
      <c r="D29" s="30" t="s">
        <v>1530</v>
      </c>
      <c r="E29" s="22"/>
      <c r="F29" s="22"/>
      <c r="G29" s="22"/>
      <c r="H29" s="22"/>
      <c r="I29" s="9">
        <f t="shared" si="0"/>
        <v>15</v>
      </c>
      <c r="J29" s="9"/>
      <c r="K29" s="9"/>
      <c r="L29" s="39">
        <v>15</v>
      </c>
      <c r="M29" s="9"/>
      <c r="N29" s="9">
        <f t="shared" si="2"/>
        <v>14.155</v>
      </c>
      <c r="O29" s="9"/>
      <c r="P29" s="9"/>
      <c r="Q29" s="47">
        <v>14.155</v>
      </c>
      <c r="R29" s="9"/>
      <c r="S29" s="11">
        <f t="shared" si="5"/>
        <v>0.845000000000001</v>
      </c>
      <c r="T29" s="11">
        <f t="shared" ref="T29:W29" si="28">J29-O29</f>
        <v>0</v>
      </c>
      <c r="U29" s="11">
        <f t="shared" si="28"/>
        <v>0</v>
      </c>
      <c r="V29" s="11">
        <f t="shared" si="28"/>
        <v>0.845000000000001</v>
      </c>
      <c r="W29" s="11">
        <f t="shared" si="28"/>
        <v>0</v>
      </c>
      <c r="X29" s="46"/>
      <c r="Y29" s="46"/>
      <c r="Z29" s="50"/>
      <c r="AA29" s="50"/>
      <c r="AB29" s="50"/>
      <c r="AC29" s="50"/>
      <c r="AD29" s="50"/>
      <c r="AE29" s="51"/>
    </row>
    <row r="30" ht="34.05" customHeight="1" spans="1:31">
      <c r="A30" s="22">
        <v>24</v>
      </c>
      <c r="B30" s="28" t="s">
        <v>1524</v>
      </c>
      <c r="C30" s="30" t="s">
        <v>1531</v>
      </c>
      <c r="D30" s="30" t="s">
        <v>1531</v>
      </c>
      <c r="E30" s="22"/>
      <c r="F30" s="22"/>
      <c r="G30" s="22"/>
      <c r="H30" s="22"/>
      <c r="I30" s="9">
        <f t="shared" si="0"/>
        <v>15</v>
      </c>
      <c r="J30" s="9"/>
      <c r="K30" s="9"/>
      <c r="L30" s="39">
        <v>15</v>
      </c>
      <c r="M30" s="9"/>
      <c r="N30" s="9">
        <f t="shared" si="2"/>
        <v>14.048075</v>
      </c>
      <c r="O30" s="9"/>
      <c r="P30" s="9"/>
      <c r="Q30" s="39">
        <v>14.048075</v>
      </c>
      <c r="R30" s="9"/>
      <c r="S30" s="11">
        <f t="shared" si="5"/>
        <v>0.951924999999999</v>
      </c>
      <c r="T30" s="11">
        <f t="shared" ref="T30:W30" si="29">J30-O30</f>
        <v>0</v>
      </c>
      <c r="U30" s="11">
        <f t="shared" si="29"/>
        <v>0</v>
      </c>
      <c r="V30" s="11">
        <f t="shared" si="29"/>
        <v>0.951924999999999</v>
      </c>
      <c r="W30" s="11">
        <f t="shared" si="29"/>
        <v>0</v>
      </c>
      <c r="X30" s="46"/>
      <c r="Y30" s="46"/>
      <c r="Z30" s="50"/>
      <c r="AA30" s="50"/>
      <c r="AB30" s="50"/>
      <c r="AC30" s="50"/>
      <c r="AD30" s="50"/>
      <c r="AE30" s="51"/>
    </row>
    <row r="31" ht="34.05" customHeight="1" spans="1:31">
      <c r="A31" s="22">
        <v>25</v>
      </c>
      <c r="B31" s="28" t="s">
        <v>1524</v>
      </c>
      <c r="C31" s="30" t="s">
        <v>1532</v>
      </c>
      <c r="D31" s="30" t="s">
        <v>1532</v>
      </c>
      <c r="E31" s="22"/>
      <c r="F31" s="22"/>
      <c r="G31" s="22"/>
      <c r="H31" s="22"/>
      <c r="I31" s="9">
        <f t="shared" si="0"/>
        <v>15</v>
      </c>
      <c r="J31" s="9"/>
      <c r="K31" s="9"/>
      <c r="L31" s="39">
        <v>15</v>
      </c>
      <c r="M31" s="9"/>
      <c r="N31" s="9">
        <f t="shared" si="2"/>
        <v>14.20884</v>
      </c>
      <c r="O31" s="9"/>
      <c r="P31" s="9"/>
      <c r="Q31" s="47">
        <v>14.20884</v>
      </c>
      <c r="R31" s="9"/>
      <c r="S31" s="11">
        <f t="shared" si="5"/>
        <v>0.79116</v>
      </c>
      <c r="T31" s="11">
        <f t="shared" ref="T31:W31" si="30">J31-O31</f>
        <v>0</v>
      </c>
      <c r="U31" s="11">
        <f t="shared" si="30"/>
        <v>0</v>
      </c>
      <c r="V31" s="11">
        <f t="shared" si="30"/>
        <v>0.79116</v>
      </c>
      <c r="W31" s="11">
        <f t="shared" si="30"/>
        <v>0</v>
      </c>
      <c r="X31" s="46"/>
      <c r="Y31" s="46"/>
      <c r="Z31" s="50"/>
      <c r="AA31" s="50"/>
      <c r="AB31" s="50"/>
      <c r="AC31" s="50"/>
      <c r="AD31" s="50"/>
      <c r="AE31" s="51"/>
    </row>
    <row r="32" ht="34.05" customHeight="1" spans="1:31">
      <c r="A32" s="22">
        <v>26</v>
      </c>
      <c r="B32" s="28" t="s">
        <v>1524</v>
      </c>
      <c r="C32" s="30" t="s">
        <v>1533</v>
      </c>
      <c r="D32" s="30" t="s">
        <v>1533</v>
      </c>
      <c r="E32" s="22"/>
      <c r="F32" s="22"/>
      <c r="G32" s="22"/>
      <c r="H32" s="22"/>
      <c r="I32" s="9">
        <f t="shared" si="0"/>
        <v>15</v>
      </c>
      <c r="J32" s="9"/>
      <c r="K32" s="9"/>
      <c r="L32" s="39">
        <v>15</v>
      </c>
      <c r="M32" s="9"/>
      <c r="N32" s="9">
        <f t="shared" si="2"/>
        <v>15</v>
      </c>
      <c r="O32" s="9"/>
      <c r="P32" s="9"/>
      <c r="Q32" s="39">
        <v>15</v>
      </c>
      <c r="R32" s="9"/>
      <c r="S32" s="11">
        <f t="shared" si="5"/>
        <v>0</v>
      </c>
      <c r="T32" s="11">
        <f t="shared" ref="T32:W32" si="31">J32-O32</f>
        <v>0</v>
      </c>
      <c r="U32" s="11">
        <f t="shared" si="31"/>
        <v>0</v>
      </c>
      <c r="V32" s="11">
        <f t="shared" si="31"/>
        <v>0</v>
      </c>
      <c r="W32" s="11">
        <f t="shared" si="31"/>
        <v>0</v>
      </c>
      <c r="X32" s="46"/>
      <c r="Y32" s="46"/>
      <c r="Z32" s="50"/>
      <c r="AA32" s="50"/>
      <c r="AB32" s="50"/>
      <c r="AC32" s="50"/>
      <c r="AD32" s="50"/>
      <c r="AE32" s="51"/>
    </row>
    <row r="33" ht="34.05" customHeight="1" spans="1:31">
      <c r="A33" s="22">
        <v>27</v>
      </c>
      <c r="B33" s="28" t="s">
        <v>1524</v>
      </c>
      <c r="C33" s="30" t="s">
        <v>1534</v>
      </c>
      <c r="D33" s="30" t="s">
        <v>1534</v>
      </c>
      <c r="E33" s="22"/>
      <c r="F33" s="22"/>
      <c r="G33" s="22"/>
      <c r="H33" s="22"/>
      <c r="I33" s="9">
        <f t="shared" si="0"/>
        <v>15</v>
      </c>
      <c r="J33" s="9"/>
      <c r="K33" s="9"/>
      <c r="L33" s="39">
        <v>15</v>
      </c>
      <c r="M33" s="9"/>
      <c r="N33" s="9">
        <f t="shared" si="2"/>
        <v>15</v>
      </c>
      <c r="O33" s="9"/>
      <c r="P33" s="9"/>
      <c r="Q33" s="39">
        <v>15</v>
      </c>
      <c r="R33" s="9"/>
      <c r="S33" s="11">
        <f t="shared" si="5"/>
        <v>0</v>
      </c>
      <c r="T33" s="11">
        <f t="shared" ref="T33:W33" si="32">J33-O33</f>
        <v>0</v>
      </c>
      <c r="U33" s="11">
        <f t="shared" si="32"/>
        <v>0</v>
      </c>
      <c r="V33" s="11">
        <f t="shared" si="32"/>
        <v>0</v>
      </c>
      <c r="W33" s="11">
        <f t="shared" si="32"/>
        <v>0</v>
      </c>
      <c r="X33" s="46"/>
      <c r="Y33" s="46"/>
      <c r="Z33" s="50"/>
      <c r="AA33" s="50"/>
      <c r="AB33" s="50"/>
      <c r="AC33" s="50"/>
      <c r="AD33" s="50"/>
      <c r="AE33" s="51"/>
    </row>
    <row r="34" ht="34.05" customHeight="1" spans="1:31">
      <c r="A34" s="22">
        <v>28</v>
      </c>
      <c r="B34" s="28" t="s">
        <v>1524</v>
      </c>
      <c r="C34" s="30" t="s">
        <v>1535</v>
      </c>
      <c r="D34" s="30" t="s">
        <v>1535</v>
      </c>
      <c r="E34" s="22"/>
      <c r="F34" s="22"/>
      <c r="G34" s="22"/>
      <c r="H34" s="22"/>
      <c r="I34" s="9">
        <f t="shared" si="0"/>
        <v>15</v>
      </c>
      <c r="J34" s="9"/>
      <c r="K34" s="9"/>
      <c r="L34" s="39">
        <v>15</v>
      </c>
      <c r="M34" s="9"/>
      <c r="N34" s="9">
        <f t="shared" si="2"/>
        <v>14.25</v>
      </c>
      <c r="O34" s="9"/>
      <c r="P34" s="9"/>
      <c r="Q34" s="47">
        <v>14.25</v>
      </c>
      <c r="R34" s="9"/>
      <c r="S34" s="11">
        <f t="shared" si="5"/>
        <v>0.75</v>
      </c>
      <c r="T34" s="11">
        <f t="shared" ref="T34:W34" si="33">J34-O34</f>
        <v>0</v>
      </c>
      <c r="U34" s="11">
        <f t="shared" si="33"/>
        <v>0</v>
      </c>
      <c r="V34" s="11">
        <f t="shared" si="33"/>
        <v>0.75</v>
      </c>
      <c r="W34" s="11">
        <f t="shared" si="33"/>
        <v>0</v>
      </c>
      <c r="X34" s="46"/>
      <c r="Y34" s="46"/>
      <c r="Z34" s="50"/>
      <c r="AA34" s="50"/>
      <c r="AB34" s="50"/>
      <c r="AC34" s="50"/>
      <c r="AD34" s="50"/>
      <c r="AE34" s="51"/>
    </row>
    <row r="35" ht="34.05" customHeight="1" spans="1:31">
      <c r="A35" s="22">
        <v>29</v>
      </c>
      <c r="B35" s="29" t="s">
        <v>1504</v>
      </c>
      <c r="C35" s="31" t="s">
        <v>772</v>
      </c>
      <c r="D35" s="31" t="s">
        <v>772</v>
      </c>
      <c r="E35" s="22"/>
      <c r="F35" s="22"/>
      <c r="G35" s="22"/>
      <c r="H35" s="22"/>
      <c r="I35" s="9">
        <f t="shared" si="0"/>
        <v>22.4</v>
      </c>
      <c r="J35" s="9"/>
      <c r="K35" s="9"/>
      <c r="L35" s="9"/>
      <c r="M35" s="40">
        <v>22.4</v>
      </c>
      <c r="N35" s="9">
        <f t="shared" si="2"/>
        <v>22.4</v>
      </c>
      <c r="O35" s="9"/>
      <c r="P35" s="9"/>
      <c r="Q35" s="9"/>
      <c r="R35" s="40">
        <v>22.4</v>
      </c>
      <c r="S35" s="11">
        <f t="shared" si="5"/>
        <v>0</v>
      </c>
      <c r="T35" s="11">
        <f t="shared" ref="T35:W35" si="34">J35-O35</f>
        <v>0</v>
      </c>
      <c r="U35" s="11">
        <f t="shared" si="34"/>
        <v>0</v>
      </c>
      <c r="V35" s="11">
        <f t="shared" si="34"/>
        <v>0</v>
      </c>
      <c r="W35" s="11">
        <f t="shared" si="34"/>
        <v>0</v>
      </c>
      <c r="X35" s="46"/>
      <c r="Y35" s="46"/>
      <c r="Z35" s="50"/>
      <c r="AA35" s="50"/>
      <c r="AB35" s="50"/>
      <c r="AC35" s="50"/>
      <c r="AD35" s="50"/>
      <c r="AE35" s="51"/>
    </row>
    <row r="36" ht="34.05" customHeight="1" spans="1:31">
      <c r="A36" s="22">
        <v>30</v>
      </c>
      <c r="B36" s="29" t="s">
        <v>1504</v>
      </c>
      <c r="C36" s="31" t="s">
        <v>776</v>
      </c>
      <c r="D36" s="31" t="s">
        <v>776</v>
      </c>
      <c r="E36" s="22"/>
      <c r="F36" s="22"/>
      <c r="G36" s="22"/>
      <c r="H36" s="22"/>
      <c r="I36" s="9">
        <f t="shared" si="0"/>
        <v>20.3</v>
      </c>
      <c r="J36" s="9"/>
      <c r="K36" s="9"/>
      <c r="L36" s="9"/>
      <c r="M36" s="40">
        <v>20.3</v>
      </c>
      <c r="N36" s="9">
        <f t="shared" si="2"/>
        <v>20.3</v>
      </c>
      <c r="O36" s="9"/>
      <c r="P36" s="9"/>
      <c r="Q36" s="9"/>
      <c r="R36" s="40">
        <v>20.3</v>
      </c>
      <c r="S36" s="11">
        <f t="shared" si="5"/>
        <v>0</v>
      </c>
      <c r="T36" s="11">
        <f t="shared" ref="T36:W36" si="35">J36-O36</f>
        <v>0</v>
      </c>
      <c r="U36" s="11">
        <f t="shared" si="35"/>
        <v>0</v>
      </c>
      <c r="V36" s="11">
        <f t="shared" si="35"/>
        <v>0</v>
      </c>
      <c r="W36" s="11">
        <f t="shared" si="35"/>
        <v>0</v>
      </c>
      <c r="X36" s="46"/>
      <c r="Y36" s="46"/>
      <c r="Z36" s="50"/>
      <c r="AA36" s="50"/>
      <c r="AB36" s="50"/>
      <c r="AC36" s="50"/>
      <c r="AD36" s="50"/>
      <c r="AE36" s="51"/>
    </row>
    <row r="37" ht="34.05" customHeight="1" spans="1:31">
      <c r="A37" s="22">
        <v>31</v>
      </c>
      <c r="B37" s="29" t="s">
        <v>1504</v>
      </c>
      <c r="C37" s="31" t="s">
        <v>1536</v>
      </c>
      <c r="D37" s="31" t="s">
        <v>1536</v>
      </c>
      <c r="E37" s="22"/>
      <c r="F37" s="22"/>
      <c r="G37" s="22"/>
      <c r="H37" s="22"/>
      <c r="I37" s="9">
        <f t="shared" si="0"/>
        <v>21.8912</v>
      </c>
      <c r="J37" s="9"/>
      <c r="K37" s="9"/>
      <c r="L37" s="9"/>
      <c r="M37" s="40">
        <v>21.8912</v>
      </c>
      <c r="N37" s="9">
        <f t="shared" si="2"/>
        <v>21.8912</v>
      </c>
      <c r="O37" s="9"/>
      <c r="P37" s="9"/>
      <c r="Q37" s="9"/>
      <c r="R37" s="40">
        <v>21.8912</v>
      </c>
      <c r="S37" s="11">
        <f t="shared" si="5"/>
        <v>0</v>
      </c>
      <c r="T37" s="11">
        <f t="shared" ref="T37:W37" si="36">J37-O37</f>
        <v>0</v>
      </c>
      <c r="U37" s="11">
        <f t="shared" si="36"/>
        <v>0</v>
      </c>
      <c r="V37" s="11">
        <f t="shared" si="36"/>
        <v>0</v>
      </c>
      <c r="W37" s="11">
        <f t="shared" si="36"/>
        <v>0</v>
      </c>
      <c r="X37" s="46"/>
      <c r="Y37" s="46"/>
      <c r="Z37" s="50"/>
      <c r="AA37" s="50"/>
      <c r="AB37" s="50"/>
      <c r="AC37" s="50"/>
      <c r="AD37" s="50"/>
      <c r="AE37" s="51"/>
    </row>
    <row r="38" ht="34.05" customHeight="1" spans="1:31">
      <c r="A38" s="22">
        <v>32</v>
      </c>
      <c r="B38" s="29" t="s">
        <v>1504</v>
      </c>
      <c r="C38" s="31" t="s">
        <v>1537</v>
      </c>
      <c r="D38" s="31" t="s">
        <v>1537</v>
      </c>
      <c r="E38" s="22"/>
      <c r="F38" s="22"/>
      <c r="G38" s="22"/>
      <c r="H38" s="22"/>
      <c r="I38" s="9">
        <f t="shared" si="0"/>
        <v>25.024381</v>
      </c>
      <c r="J38" s="9"/>
      <c r="K38" s="9"/>
      <c r="L38" s="9"/>
      <c r="M38" s="40">
        <v>25.024381</v>
      </c>
      <c r="N38" s="9">
        <f t="shared" si="2"/>
        <v>25.024381</v>
      </c>
      <c r="O38" s="9"/>
      <c r="P38" s="9"/>
      <c r="Q38" s="9"/>
      <c r="R38" s="40">
        <v>25.024381</v>
      </c>
      <c r="S38" s="11">
        <f t="shared" si="5"/>
        <v>0</v>
      </c>
      <c r="T38" s="11">
        <f t="shared" ref="T38:W38" si="37">J38-O38</f>
        <v>0</v>
      </c>
      <c r="U38" s="11">
        <f t="shared" si="37"/>
        <v>0</v>
      </c>
      <c r="V38" s="11">
        <f t="shared" si="37"/>
        <v>0</v>
      </c>
      <c r="W38" s="11">
        <f t="shared" si="37"/>
        <v>0</v>
      </c>
      <c r="X38" s="46"/>
      <c r="Y38" s="46"/>
      <c r="Z38" s="50"/>
      <c r="AA38" s="50"/>
      <c r="AB38" s="50"/>
      <c r="AC38" s="50"/>
      <c r="AD38" s="50"/>
      <c r="AE38" s="51"/>
    </row>
    <row r="39" ht="34.05" customHeight="1" spans="1:31">
      <c r="A39" s="22">
        <v>33</v>
      </c>
      <c r="B39" s="29" t="s">
        <v>1504</v>
      </c>
      <c r="C39" s="31" t="s">
        <v>1538</v>
      </c>
      <c r="D39" s="31" t="s">
        <v>1538</v>
      </c>
      <c r="E39" s="22"/>
      <c r="F39" s="22"/>
      <c r="G39" s="22"/>
      <c r="H39" s="22"/>
      <c r="I39" s="9">
        <f t="shared" si="0"/>
        <v>31.14</v>
      </c>
      <c r="J39" s="9"/>
      <c r="K39" s="9"/>
      <c r="L39" s="9"/>
      <c r="M39" s="40">
        <v>31.14</v>
      </c>
      <c r="N39" s="9">
        <f t="shared" si="2"/>
        <v>31.14</v>
      </c>
      <c r="O39" s="9"/>
      <c r="P39" s="9"/>
      <c r="Q39" s="9"/>
      <c r="R39" s="40">
        <v>31.14</v>
      </c>
      <c r="S39" s="11">
        <f t="shared" ref="S39:S70" si="38">T39+U39+V39+W39</f>
        <v>0</v>
      </c>
      <c r="T39" s="11">
        <f t="shared" ref="T39:W39" si="39">J39-O39</f>
        <v>0</v>
      </c>
      <c r="U39" s="11">
        <f t="shared" si="39"/>
        <v>0</v>
      </c>
      <c r="V39" s="11">
        <f t="shared" si="39"/>
        <v>0</v>
      </c>
      <c r="W39" s="11">
        <f t="shared" si="39"/>
        <v>0</v>
      </c>
      <c r="X39" s="46"/>
      <c r="Y39" s="46"/>
      <c r="Z39" s="50"/>
      <c r="AA39" s="50"/>
      <c r="AB39" s="50"/>
      <c r="AC39" s="50"/>
      <c r="AD39" s="50"/>
      <c r="AE39" s="51"/>
    </row>
    <row r="40" ht="34.05" customHeight="1" spans="1:31">
      <c r="A40" s="22">
        <v>34</v>
      </c>
      <c r="B40" s="29" t="s">
        <v>1504</v>
      </c>
      <c r="C40" s="31" t="s">
        <v>1539</v>
      </c>
      <c r="D40" s="31" t="s">
        <v>1539</v>
      </c>
      <c r="E40" s="22"/>
      <c r="F40" s="22"/>
      <c r="G40" s="22"/>
      <c r="H40" s="22"/>
      <c r="I40" s="9">
        <f t="shared" si="0"/>
        <v>29.175475</v>
      </c>
      <c r="J40" s="9"/>
      <c r="K40" s="9"/>
      <c r="L40" s="9"/>
      <c r="M40" s="40">
        <v>29.175475</v>
      </c>
      <c r="N40" s="9">
        <f t="shared" si="2"/>
        <v>29.175475</v>
      </c>
      <c r="O40" s="9"/>
      <c r="P40" s="9"/>
      <c r="Q40" s="9"/>
      <c r="R40" s="40">
        <v>29.175475</v>
      </c>
      <c r="S40" s="11">
        <f t="shared" si="38"/>
        <v>0</v>
      </c>
      <c r="T40" s="11">
        <f t="shared" ref="T40:W40" si="40">J40-O40</f>
        <v>0</v>
      </c>
      <c r="U40" s="11">
        <f t="shared" si="40"/>
        <v>0</v>
      </c>
      <c r="V40" s="11">
        <f t="shared" si="40"/>
        <v>0</v>
      </c>
      <c r="W40" s="11">
        <f t="shared" si="40"/>
        <v>0</v>
      </c>
      <c r="X40" s="46"/>
      <c r="Y40" s="46"/>
      <c r="Z40" s="50"/>
      <c r="AA40" s="50"/>
      <c r="AB40" s="50"/>
      <c r="AC40" s="50"/>
      <c r="AD40" s="50"/>
      <c r="AE40" s="51"/>
    </row>
    <row r="41" ht="34.05" customHeight="1" spans="1:31">
      <c r="A41" s="22">
        <v>35</v>
      </c>
      <c r="B41" s="29" t="s">
        <v>1504</v>
      </c>
      <c r="C41" s="31" t="s">
        <v>1540</v>
      </c>
      <c r="D41" s="31" t="s">
        <v>1540</v>
      </c>
      <c r="E41" s="22"/>
      <c r="F41" s="22"/>
      <c r="G41" s="22"/>
      <c r="H41" s="22"/>
      <c r="I41" s="9">
        <f t="shared" si="0"/>
        <v>42.5</v>
      </c>
      <c r="J41" s="9"/>
      <c r="K41" s="9"/>
      <c r="L41" s="9"/>
      <c r="M41" s="40">
        <v>42.5</v>
      </c>
      <c r="N41" s="9">
        <f t="shared" si="2"/>
        <v>42.5</v>
      </c>
      <c r="O41" s="9"/>
      <c r="P41" s="9"/>
      <c r="Q41" s="9"/>
      <c r="R41" s="40">
        <v>42.5</v>
      </c>
      <c r="S41" s="11">
        <f t="shared" si="38"/>
        <v>0</v>
      </c>
      <c r="T41" s="11">
        <f t="shared" ref="T41:W41" si="41">J41-O41</f>
        <v>0</v>
      </c>
      <c r="U41" s="11">
        <f t="shared" si="41"/>
        <v>0</v>
      </c>
      <c r="V41" s="11">
        <f t="shared" si="41"/>
        <v>0</v>
      </c>
      <c r="W41" s="11">
        <f t="shared" si="41"/>
        <v>0</v>
      </c>
      <c r="X41" s="46"/>
      <c r="Y41" s="46"/>
      <c r="Z41" s="50"/>
      <c r="AA41" s="50"/>
      <c r="AB41" s="50"/>
      <c r="AC41" s="50"/>
      <c r="AD41" s="50"/>
      <c r="AE41" s="51"/>
    </row>
    <row r="42" ht="34.05" customHeight="1" spans="1:31">
      <c r="A42" s="22">
        <v>36</v>
      </c>
      <c r="B42" s="29" t="s">
        <v>1504</v>
      </c>
      <c r="C42" s="31" t="s">
        <v>1541</v>
      </c>
      <c r="D42" s="31" t="s">
        <v>1541</v>
      </c>
      <c r="E42" s="22"/>
      <c r="F42" s="22"/>
      <c r="G42" s="22"/>
      <c r="H42" s="22"/>
      <c r="I42" s="9">
        <f t="shared" si="0"/>
        <v>22.844</v>
      </c>
      <c r="J42" s="9"/>
      <c r="K42" s="9"/>
      <c r="L42" s="9"/>
      <c r="M42" s="40">
        <v>22.844</v>
      </c>
      <c r="N42" s="9">
        <f t="shared" si="2"/>
        <v>22.844</v>
      </c>
      <c r="O42" s="9"/>
      <c r="P42" s="9"/>
      <c r="Q42" s="9"/>
      <c r="R42" s="40">
        <v>22.844</v>
      </c>
      <c r="S42" s="11">
        <f t="shared" si="38"/>
        <v>0</v>
      </c>
      <c r="T42" s="11">
        <f t="shared" ref="T42:W42" si="42">J42-O42</f>
        <v>0</v>
      </c>
      <c r="U42" s="11">
        <f t="shared" si="42"/>
        <v>0</v>
      </c>
      <c r="V42" s="11">
        <f t="shared" si="42"/>
        <v>0</v>
      </c>
      <c r="W42" s="11">
        <f t="shared" si="42"/>
        <v>0</v>
      </c>
      <c r="X42" s="46"/>
      <c r="Y42" s="46"/>
      <c r="Z42" s="50"/>
      <c r="AA42" s="50"/>
      <c r="AB42" s="50"/>
      <c r="AC42" s="50"/>
      <c r="AD42" s="50"/>
      <c r="AE42" s="51"/>
    </row>
    <row r="43" ht="34.05" customHeight="1" spans="1:31">
      <c r="A43" s="22">
        <v>37</v>
      </c>
      <c r="B43" s="29" t="s">
        <v>1504</v>
      </c>
      <c r="C43" s="31" t="s">
        <v>1542</v>
      </c>
      <c r="D43" s="31" t="s">
        <v>1542</v>
      </c>
      <c r="E43" s="22"/>
      <c r="F43" s="22"/>
      <c r="G43" s="22"/>
      <c r="H43" s="22"/>
      <c r="I43" s="9">
        <f t="shared" si="0"/>
        <v>31.62</v>
      </c>
      <c r="J43" s="9"/>
      <c r="K43" s="9"/>
      <c r="L43" s="9"/>
      <c r="M43" s="40">
        <v>31.62</v>
      </c>
      <c r="N43" s="9">
        <f t="shared" si="2"/>
        <v>31.62</v>
      </c>
      <c r="O43" s="9"/>
      <c r="P43" s="9"/>
      <c r="Q43" s="9"/>
      <c r="R43" s="40">
        <v>31.62</v>
      </c>
      <c r="S43" s="11">
        <f t="shared" si="38"/>
        <v>0</v>
      </c>
      <c r="T43" s="11">
        <f t="shared" ref="T43:W43" si="43">J43-O43</f>
        <v>0</v>
      </c>
      <c r="U43" s="11">
        <f t="shared" si="43"/>
        <v>0</v>
      </c>
      <c r="V43" s="11">
        <f t="shared" si="43"/>
        <v>0</v>
      </c>
      <c r="W43" s="11">
        <f t="shared" si="43"/>
        <v>0</v>
      </c>
      <c r="X43" s="46"/>
      <c r="Y43" s="46"/>
      <c r="Z43" s="50"/>
      <c r="AA43" s="50"/>
      <c r="AB43" s="50"/>
      <c r="AC43" s="50"/>
      <c r="AD43" s="50"/>
      <c r="AE43" s="51"/>
    </row>
    <row r="44" ht="34.05" customHeight="1" spans="1:31">
      <c r="A44" s="22">
        <v>38</v>
      </c>
      <c r="B44" s="29" t="s">
        <v>1504</v>
      </c>
      <c r="C44" s="31" t="s">
        <v>1543</v>
      </c>
      <c r="D44" s="31" t="s">
        <v>1543</v>
      </c>
      <c r="E44" s="22"/>
      <c r="F44" s="22"/>
      <c r="G44" s="22"/>
      <c r="H44" s="22"/>
      <c r="I44" s="9">
        <f t="shared" si="0"/>
        <v>26.052</v>
      </c>
      <c r="J44" s="9"/>
      <c r="K44" s="9"/>
      <c r="L44" s="9"/>
      <c r="M44" s="40">
        <v>26.052</v>
      </c>
      <c r="N44" s="9">
        <f t="shared" si="2"/>
        <v>26.052</v>
      </c>
      <c r="O44" s="9"/>
      <c r="P44" s="9"/>
      <c r="Q44" s="9"/>
      <c r="R44" s="40">
        <v>26.052</v>
      </c>
      <c r="S44" s="11">
        <f t="shared" si="38"/>
        <v>0</v>
      </c>
      <c r="T44" s="11">
        <f t="shared" ref="T44:W44" si="44">J44-O44</f>
        <v>0</v>
      </c>
      <c r="U44" s="11">
        <f t="shared" si="44"/>
        <v>0</v>
      </c>
      <c r="V44" s="11">
        <f t="shared" si="44"/>
        <v>0</v>
      </c>
      <c r="W44" s="11">
        <f t="shared" si="44"/>
        <v>0</v>
      </c>
      <c r="X44" s="46"/>
      <c r="Y44" s="46"/>
      <c r="Z44" s="50"/>
      <c r="AA44" s="50"/>
      <c r="AB44" s="50"/>
      <c r="AC44" s="50"/>
      <c r="AD44" s="50"/>
      <c r="AE44" s="51"/>
    </row>
    <row r="45" ht="34.05" customHeight="1" spans="1:31">
      <c r="A45" s="22">
        <v>39</v>
      </c>
      <c r="B45" s="29" t="s">
        <v>1504</v>
      </c>
      <c r="C45" s="31" t="s">
        <v>1544</v>
      </c>
      <c r="D45" s="31" t="s">
        <v>1544</v>
      </c>
      <c r="E45" s="22"/>
      <c r="F45" s="22"/>
      <c r="G45" s="22"/>
      <c r="H45" s="22"/>
      <c r="I45" s="9">
        <f t="shared" si="0"/>
        <v>37.268</v>
      </c>
      <c r="J45" s="9"/>
      <c r="K45" s="9"/>
      <c r="L45" s="9"/>
      <c r="M45" s="40">
        <v>37.268</v>
      </c>
      <c r="N45" s="9">
        <f t="shared" si="2"/>
        <v>37.268</v>
      </c>
      <c r="O45" s="9"/>
      <c r="P45" s="9"/>
      <c r="Q45" s="9"/>
      <c r="R45" s="40">
        <v>37.268</v>
      </c>
      <c r="S45" s="11">
        <f t="shared" si="38"/>
        <v>0</v>
      </c>
      <c r="T45" s="11">
        <f t="shared" ref="T45:W45" si="45">J45-O45</f>
        <v>0</v>
      </c>
      <c r="U45" s="11">
        <f t="shared" si="45"/>
        <v>0</v>
      </c>
      <c r="V45" s="11">
        <f t="shared" si="45"/>
        <v>0</v>
      </c>
      <c r="W45" s="11">
        <f t="shared" si="45"/>
        <v>0</v>
      </c>
      <c r="X45" s="46"/>
      <c r="Y45" s="46"/>
      <c r="Z45" s="50"/>
      <c r="AA45" s="50"/>
      <c r="AB45" s="50"/>
      <c r="AC45" s="50"/>
      <c r="AD45" s="50"/>
      <c r="AE45" s="51"/>
    </row>
    <row r="46" ht="34.05" customHeight="1" spans="1:31">
      <c r="A46" s="22">
        <v>40</v>
      </c>
      <c r="B46" s="29" t="s">
        <v>1504</v>
      </c>
      <c r="C46" s="31" t="s">
        <v>1545</v>
      </c>
      <c r="D46" s="31" t="s">
        <v>1545</v>
      </c>
      <c r="E46" s="22"/>
      <c r="F46" s="22"/>
      <c r="G46" s="22"/>
      <c r="H46" s="22"/>
      <c r="I46" s="9">
        <f t="shared" si="0"/>
        <v>36.46</v>
      </c>
      <c r="J46" s="9"/>
      <c r="K46" s="9"/>
      <c r="L46" s="9"/>
      <c r="M46" s="40">
        <v>36.46</v>
      </c>
      <c r="N46" s="9">
        <f t="shared" si="2"/>
        <v>36.46</v>
      </c>
      <c r="O46" s="9"/>
      <c r="P46" s="9"/>
      <c r="Q46" s="9"/>
      <c r="R46" s="40">
        <v>36.46</v>
      </c>
      <c r="S46" s="11">
        <f t="shared" si="38"/>
        <v>0</v>
      </c>
      <c r="T46" s="11">
        <f t="shared" ref="T46:W46" si="46">J46-O46</f>
        <v>0</v>
      </c>
      <c r="U46" s="11">
        <f t="shared" si="46"/>
        <v>0</v>
      </c>
      <c r="V46" s="11">
        <f t="shared" si="46"/>
        <v>0</v>
      </c>
      <c r="W46" s="11">
        <f t="shared" si="46"/>
        <v>0</v>
      </c>
      <c r="X46" s="46"/>
      <c r="Y46" s="46"/>
      <c r="Z46" s="50"/>
      <c r="AA46" s="50"/>
      <c r="AB46" s="50"/>
      <c r="AC46" s="50"/>
      <c r="AD46" s="50"/>
      <c r="AE46" s="51"/>
    </row>
    <row r="47" ht="34.05" customHeight="1" spans="1:31">
      <c r="A47" s="22">
        <v>41</v>
      </c>
      <c r="B47" s="29" t="s">
        <v>1504</v>
      </c>
      <c r="C47" s="31" t="s">
        <v>1546</v>
      </c>
      <c r="D47" s="31" t="s">
        <v>1546</v>
      </c>
      <c r="E47" s="22"/>
      <c r="F47" s="22"/>
      <c r="G47" s="22"/>
      <c r="H47" s="22"/>
      <c r="I47" s="9">
        <f t="shared" si="0"/>
        <v>44.5</v>
      </c>
      <c r="J47" s="9"/>
      <c r="K47" s="9"/>
      <c r="L47" s="9"/>
      <c r="M47" s="40">
        <v>44.5</v>
      </c>
      <c r="N47" s="9">
        <f t="shared" si="2"/>
        <v>44.5</v>
      </c>
      <c r="O47" s="9"/>
      <c r="P47" s="9"/>
      <c r="Q47" s="9"/>
      <c r="R47" s="40">
        <v>44.5</v>
      </c>
      <c r="S47" s="11">
        <f t="shared" si="38"/>
        <v>0</v>
      </c>
      <c r="T47" s="11">
        <f t="shared" ref="T47:W47" si="47">J47-O47</f>
        <v>0</v>
      </c>
      <c r="U47" s="11">
        <f t="shared" si="47"/>
        <v>0</v>
      </c>
      <c r="V47" s="11">
        <f t="shared" si="47"/>
        <v>0</v>
      </c>
      <c r="W47" s="11">
        <f t="shared" si="47"/>
        <v>0</v>
      </c>
      <c r="X47" s="46"/>
      <c r="Y47" s="46"/>
      <c r="Z47" s="50"/>
      <c r="AA47" s="50"/>
      <c r="AB47" s="50"/>
      <c r="AC47" s="50"/>
      <c r="AD47" s="50"/>
      <c r="AE47" s="51"/>
    </row>
    <row r="48" ht="34.05" customHeight="1" spans="1:31">
      <c r="A48" s="22">
        <v>42</v>
      </c>
      <c r="B48" s="29" t="s">
        <v>1504</v>
      </c>
      <c r="C48" s="31" t="s">
        <v>1547</v>
      </c>
      <c r="D48" s="31" t="s">
        <v>1547</v>
      </c>
      <c r="E48" s="22"/>
      <c r="F48" s="22"/>
      <c r="G48" s="22"/>
      <c r="H48" s="22"/>
      <c r="I48" s="9">
        <f t="shared" si="0"/>
        <v>44</v>
      </c>
      <c r="J48" s="9"/>
      <c r="K48" s="9"/>
      <c r="L48" s="9"/>
      <c r="M48" s="40">
        <v>44</v>
      </c>
      <c r="N48" s="9">
        <f t="shared" si="2"/>
        <v>44</v>
      </c>
      <c r="O48" s="9"/>
      <c r="P48" s="9"/>
      <c r="Q48" s="9"/>
      <c r="R48" s="40">
        <v>44</v>
      </c>
      <c r="S48" s="11">
        <f t="shared" si="38"/>
        <v>0</v>
      </c>
      <c r="T48" s="11">
        <f t="shared" ref="T48:W48" si="48">J48-O48</f>
        <v>0</v>
      </c>
      <c r="U48" s="11">
        <f t="shared" si="48"/>
        <v>0</v>
      </c>
      <c r="V48" s="11">
        <f t="shared" si="48"/>
        <v>0</v>
      </c>
      <c r="W48" s="11">
        <f t="shared" si="48"/>
        <v>0</v>
      </c>
      <c r="X48" s="46"/>
      <c r="Y48" s="46"/>
      <c r="Z48" s="50"/>
      <c r="AA48" s="50"/>
      <c r="AB48" s="50"/>
      <c r="AC48" s="50"/>
      <c r="AD48" s="50"/>
      <c r="AE48" s="51"/>
    </row>
    <row r="49" ht="34.05" customHeight="1" spans="1:31">
      <c r="A49" s="22">
        <v>43</v>
      </c>
      <c r="B49" s="29" t="s">
        <v>1504</v>
      </c>
      <c r="C49" s="31" t="s">
        <v>1548</v>
      </c>
      <c r="D49" s="31" t="s">
        <v>1548</v>
      </c>
      <c r="E49" s="22"/>
      <c r="F49" s="22"/>
      <c r="G49" s="22"/>
      <c r="H49" s="22"/>
      <c r="I49" s="9">
        <f t="shared" si="0"/>
        <v>44.5</v>
      </c>
      <c r="J49" s="9"/>
      <c r="K49" s="9"/>
      <c r="L49" s="9"/>
      <c r="M49" s="40">
        <v>44.5</v>
      </c>
      <c r="N49" s="9">
        <f t="shared" si="2"/>
        <v>44.5</v>
      </c>
      <c r="O49" s="9"/>
      <c r="P49" s="9"/>
      <c r="Q49" s="9"/>
      <c r="R49" s="40">
        <v>44.5</v>
      </c>
      <c r="S49" s="11">
        <f t="shared" si="38"/>
        <v>0</v>
      </c>
      <c r="T49" s="11">
        <f t="shared" ref="T49:W49" si="49">J49-O49</f>
        <v>0</v>
      </c>
      <c r="U49" s="11">
        <f t="shared" si="49"/>
        <v>0</v>
      </c>
      <c r="V49" s="11">
        <f t="shared" si="49"/>
        <v>0</v>
      </c>
      <c r="W49" s="11">
        <f t="shared" si="49"/>
        <v>0</v>
      </c>
      <c r="X49" s="46"/>
      <c r="Y49" s="46"/>
      <c r="Z49" s="50"/>
      <c r="AA49" s="50"/>
      <c r="AB49" s="50"/>
      <c r="AC49" s="50"/>
      <c r="AD49" s="50"/>
      <c r="AE49" s="51"/>
    </row>
    <row r="50" ht="34.05" customHeight="1" spans="1:31">
      <c r="A50" s="22">
        <v>44</v>
      </c>
      <c r="B50" s="29" t="s">
        <v>1504</v>
      </c>
      <c r="C50" s="31" t="s">
        <v>1549</v>
      </c>
      <c r="D50" s="31" t="s">
        <v>1549</v>
      </c>
      <c r="E50" s="22"/>
      <c r="F50" s="22"/>
      <c r="G50" s="22"/>
      <c r="H50" s="22"/>
      <c r="I50" s="9">
        <f t="shared" si="0"/>
        <v>44.5</v>
      </c>
      <c r="J50" s="9"/>
      <c r="K50" s="9"/>
      <c r="L50" s="9"/>
      <c r="M50" s="40">
        <v>44.5</v>
      </c>
      <c r="N50" s="9">
        <f t="shared" si="2"/>
        <v>44.5</v>
      </c>
      <c r="O50" s="9"/>
      <c r="P50" s="9"/>
      <c r="Q50" s="9"/>
      <c r="R50" s="40">
        <v>44.5</v>
      </c>
      <c r="S50" s="11">
        <f t="shared" si="38"/>
        <v>0</v>
      </c>
      <c r="T50" s="11">
        <f t="shared" ref="T50:W50" si="50">J50-O50</f>
        <v>0</v>
      </c>
      <c r="U50" s="11">
        <f t="shared" si="50"/>
        <v>0</v>
      </c>
      <c r="V50" s="11">
        <f t="shared" si="50"/>
        <v>0</v>
      </c>
      <c r="W50" s="11">
        <f t="shared" si="50"/>
        <v>0</v>
      </c>
      <c r="X50" s="46"/>
      <c r="Y50" s="46"/>
      <c r="Z50" s="50"/>
      <c r="AA50" s="50"/>
      <c r="AB50" s="50"/>
      <c r="AC50" s="50"/>
      <c r="AD50" s="50"/>
      <c r="AE50" s="51"/>
    </row>
    <row r="51" ht="34.05" customHeight="1" spans="1:31">
      <c r="A51" s="22">
        <v>45</v>
      </c>
      <c r="B51" s="29" t="s">
        <v>1504</v>
      </c>
      <c r="C51" s="31" t="s">
        <v>1067</v>
      </c>
      <c r="D51" s="31" t="s">
        <v>1067</v>
      </c>
      <c r="E51" s="22"/>
      <c r="F51" s="22"/>
      <c r="G51" s="22"/>
      <c r="H51" s="22"/>
      <c r="I51" s="9">
        <f t="shared" si="0"/>
        <v>22.2704</v>
      </c>
      <c r="J51" s="9"/>
      <c r="K51" s="9"/>
      <c r="L51" s="9"/>
      <c r="M51" s="40">
        <v>22.2704</v>
      </c>
      <c r="N51" s="9">
        <f t="shared" si="2"/>
        <v>22.2704</v>
      </c>
      <c r="O51" s="9"/>
      <c r="P51" s="9"/>
      <c r="Q51" s="9"/>
      <c r="R51" s="40">
        <v>22.2704</v>
      </c>
      <c r="S51" s="11">
        <f t="shared" si="38"/>
        <v>0</v>
      </c>
      <c r="T51" s="11">
        <f t="shared" ref="T51:W51" si="51">J51-O51</f>
        <v>0</v>
      </c>
      <c r="U51" s="11">
        <f t="shared" si="51"/>
        <v>0</v>
      </c>
      <c r="V51" s="11">
        <f t="shared" si="51"/>
        <v>0</v>
      </c>
      <c r="W51" s="11">
        <f t="shared" si="51"/>
        <v>0</v>
      </c>
      <c r="X51" s="46"/>
      <c r="Y51" s="46"/>
      <c r="Z51" s="50"/>
      <c r="AA51" s="50"/>
      <c r="AB51" s="50"/>
      <c r="AC51" s="50"/>
      <c r="AD51" s="50"/>
      <c r="AE51" s="51"/>
    </row>
    <row r="52" ht="34.05" customHeight="1" spans="1:31">
      <c r="A52" s="22">
        <v>46</v>
      </c>
      <c r="B52" s="29" t="s">
        <v>1504</v>
      </c>
      <c r="C52" s="31" t="s">
        <v>1550</v>
      </c>
      <c r="D52" s="31" t="s">
        <v>1550</v>
      </c>
      <c r="E52" s="22"/>
      <c r="F52" s="22"/>
      <c r="G52" s="22"/>
      <c r="H52" s="22"/>
      <c r="I52" s="9">
        <f t="shared" si="0"/>
        <v>34.9</v>
      </c>
      <c r="J52" s="9"/>
      <c r="K52" s="9"/>
      <c r="L52" s="9"/>
      <c r="M52" s="41">
        <v>34.9</v>
      </c>
      <c r="N52" s="9">
        <f t="shared" si="2"/>
        <v>34.9</v>
      </c>
      <c r="O52" s="9"/>
      <c r="P52" s="9"/>
      <c r="Q52" s="9"/>
      <c r="R52" s="41">
        <v>34.9</v>
      </c>
      <c r="S52" s="11">
        <f t="shared" si="38"/>
        <v>0</v>
      </c>
      <c r="T52" s="11">
        <f t="shared" ref="T52:W52" si="52">J52-O52</f>
        <v>0</v>
      </c>
      <c r="U52" s="11">
        <f t="shared" si="52"/>
        <v>0</v>
      </c>
      <c r="V52" s="11">
        <f t="shared" si="52"/>
        <v>0</v>
      </c>
      <c r="W52" s="11">
        <f t="shared" si="52"/>
        <v>0</v>
      </c>
      <c r="X52" s="46"/>
      <c r="Y52" s="46"/>
      <c r="Z52" s="50"/>
      <c r="AA52" s="50"/>
      <c r="AB52" s="50"/>
      <c r="AC52" s="50"/>
      <c r="AD52" s="50"/>
      <c r="AE52" s="51"/>
    </row>
    <row r="53" ht="34.05" customHeight="1" spans="1:31">
      <c r="A53" s="22">
        <v>47</v>
      </c>
      <c r="B53" s="29" t="s">
        <v>1504</v>
      </c>
      <c r="C53" s="31" t="s">
        <v>1551</v>
      </c>
      <c r="D53" s="31" t="s">
        <v>1551</v>
      </c>
      <c r="E53" s="22"/>
      <c r="F53" s="22"/>
      <c r="G53" s="22"/>
      <c r="H53" s="22"/>
      <c r="I53" s="9">
        <f t="shared" si="0"/>
        <v>37.7</v>
      </c>
      <c r="J53" s="9"/>
      <c r="K53" s="9"/>
      <c r="L53" s="9"/>
      <c r="M53" s="41">
        <v>37.7</v>
      </c>
      <c r="N53" s="9">
        <f t="shared" si="2"/>
        <v>37.7</v>
      </c>
      <c r="O53" s="9"/>
      <c r="P53" s="9"/>
      <c r="Q53" s="9"/>
      <c r="R53" s="41">
        <v>37.7</v>
      </c>
      <c r="S53" s="11">
        <f t="shared" si="38"/>
        <v>0</v>
      </c>
      <c r="T53" s="11">
        <f t="shared" ref="T53:W53" si="53">J53-O53</f>
        <v>0</v>
      </c>
      <c r="U53" s="11">
        <f t="shared" si="53"/>
        <v>0</v>
      </c>
      <c r="V53" s="11">
        <f t="shared" si="53"/>
        <v>0</v>
      </c>
      <c r="W53" s="11">
        <f t="shared" si="53"/>
        <v>0</v>
      </c>
      <c r="X53" s="46"/>
      <c r="Y53" s="46"/>
      <c r="Z53" s="50"/>
      <c r="AA53" s="50"/>
      <c r="AB53" s="50"/>
      <c r="AC53" s="50"/>
      <c r="AD53" s="50"/>
      <c r="AE53" s="51"/>
    </row>
    <row r="54" ht="34.05" customHeight="1" spans="1:31">
      <c r="A54" s="22">
        <v>48</v>
      </c>
      <c r="B54" s="29" t="s">
        <v>1504</v>
      </c>
      <c r="C54" s="31" t="s">
        <v>1552</v>
      </c>
      <c r="D54" s="31" t="s">
        <v>1552</v>
      </c>
      <c r="E54" s="22"/>
      <c r="F54" s="22"/>
      <c r="G54" s="22"/>
      <c r="H54" s="22"/>
      <c r="I54" s="9">
        <f t="shared" si="0"/>
        <v>24.472</v>
      </c>
      <c r="J54" s="9"/>
      <c r="K54" s="9"/>
      <c r="L54" s="9"/>
      <c r="M54" s="40">
        <v>24.472</v>
      </c>
      <c r="N54" s="9">
        <f t="shared" si="2"/>
        <v>24.472</v>
      </c>
      <c r="O54" s="9"/>
      <c r="P54" s="9"/>
      <c r="Q54" s="9"/>
      <c r="R54" s="40">
        <v>24.472</v>
      </c>
      <c r="S54" s="11">
        <f t="shared" si="38"/>
        <v>0</v>
      </c>
      <c r="T54" s="11">
        <f t="shared" ref="T54:W54" si="54">J54-O54</f>
        <v>0</v>
      </c>
      <c r="U54" s="11">
        <f t="shared" si="54"/>
        <v>0</v>
      </c>
      <c r="V54" s="11">
        <f t="shared" si="54"/>
        <v>0</v>
      </c>
      <c r="W54" s="11">
        <f t="shared" si="54"/>
        <v>0</v>
      </c>
      <c r="X54" s="46"/>
      <c r="Y54" s="46"/>
      <c r="Z54" s="50"/>
      <c r="AA54" s="50"/>
      <c r="AB54" s="50"/>
      <c r="AC54" s="50"/>
      <c r="AD54" s="50"/>
      <c r="AE54" s="51"/>
    </row>
    <row r="55" ht="34.05" customHeight="1" spans="1:31">
      <c r="A55" s="22">
        <v>49</v>
      </c>
      <c r="B55" s="29" t="s">
        <v>1504</v>
      </c>
      <c r="C55" s="31" t="s">
        <v>1553</v>
      </c>
      <c r="D55" s="31" t="s">
        <v>1553</v>
      </c>
      <c r="E55" s="22"/>
      <c r="F55" s="22"/>
      <c r="G55" s="22"/>
      <c r="H55" s="22"/>
      <c r="I55" s="9">
        <f t="shared" si="0"/>
        <v>12.572</v>
      </c>
      <c r="J55" s="9"/>
      <c r="K55" s="9"/>
      <c r="L55" s="9"/>
      <c r="M55" s="40">
        <v>12.572</v>
      </c>
      <c r="N55" s="9">
        <f t="shared" si="2"/>
        <v>12.572</v>
      </c>
      <c r="O55" s="9"/>
      <c r="P55" s="9"/>
      <c r="Q55" s="9"/>
      <c r="R55" s="40">
        <v>12.572</v>
      </c>
      <c r="S55" s="11">
        <f t="shared" si="38"/>
        <v>0</v>
      </c>
      <c r="T55" s="11">
        <f t="shared" ref="T55:W55" si="55">J55-O55</f>
        <v>0</v>
      </c>
      <c r="U55" s="11">
        <f t="shared" si="55"/>
        <v>0</v>
      </c>
      <c r="V55" s="11">
        <f t="shared" si="55"/>
        <v>0</v>
      </c>
      <c r="W55" s="11">
        <f t="shared" si="55"/>
        <v>0</v>
      </c>
      <c r="X55" s="46"/>
      <c r="Y55" s="46"/>
      <c r="Z55" s="50"/>
      <c r="AA55" s="50"/>
      <c r="AB55" s="50"/>
      <c r="AC55" s="50"/>
      <c r="AD55" s="50"/>
      <c r="AE55" s="51"/>
    </row>
    <row r="56" ht="34.05" customHeight="1" spans="1:31">
      <c r="A56" s="22">
        <v>50</v>
      </c>
      <c r="B56" s="29" t="s">
        <v>1504</v>
      </c>
      <c r="C56" s="31" t="s">
        <v>1554</v>
      </c>
      <c r="D56" s="31" t="s">
        <v>1554</v>
      </c>
      <c r="E56" s="22"/>
      <c r="F56" s="22"/>
      <c r="G56" s="22"/>
      <c r="H56" s="22"/>
      <c r="I56" s="9">
        <f t="shared" si="0"/>
        <v>31.162</v>
      </c>
      <c r="J56" s="9"/>
      <c r="K56" s="9"/>
      <c r="L56" s="9"/>
      <c r="M56" s="40">
        <v>31.162</v>
      </c>
      <c r="N56" s="9">
        <f t="shared" si="2"/>
        <v>31.162</v>
      </c>
      <c r="O56" s="9"/>
      <c r="P56" s="9"/>
      <c r="Q56" s="9"/>
      <c r="R56" s="40">
        <v>31.162</v>
      </c>
      <c r="S56" s="11">
        <f t="shared" si="38"/>
        <v>0</v>
      </c>
      <c r="T56" s="11">
        <f t="shared" ref="T56:W56" si="56">J56-O56</f>
        <v>0</v>
      </c>
      <c r="U56" s="11">
        <f t="shared" si="56"/>
        <v>0</v>
      </c>
      <c r="V56" s="11">
        <f t="shared" si="56"/>
        <v>0</v>
      </c>
      <c r="W56" s="11">
        <f t="shared" si="56"/>
        <v>0</v>
      </c>
      <c r="X56" s="46"/>
      <c r="Y56" s="46"/>
      <c r="Z56" s="50"/>
      <c r="AA56" s="50"/>
      <c r="AB56" s="50"/>
      <c r="AC56" s="50"/>
      <c r="AD56" s="50"/>
      <c r="AE56" s="51"/>
    </row>
    <row r="57" ht="34.05" customHeight="1" spans="1:31">
      <c r="A57" s="22">
        <v>51</v>
      </c>
      <c r="B57" s="29" t="s">
        <v>1504</v>
      </c>
      <c r="C57" s="31" t="s">
        <v>1555</v>
      </c>
      <c r="D57" s="31" t="s">
        <v>1555</v>
      </c>
      <c r="E57" s="22"/>
      <c r="F57" s="22"/>
      <c r="G57" s="22"/>
      <c r="H57" s="22"/>
      <c r="I57" s="9">
        <f t="shared" si="0"/>
        <v>16.062</v>
      </c>
      <c r="J57" s="9"/>
      <c r="K57" s="9"/>
      <c r="L57" s="9"/>
      <c r="M57" s="40">
        <v>16.062</v>
      </c>
      <c r="N57" s="9">
        <f t="shared" si="2"/>
        <v>16.062</v>
      </c>
      <c r="O57" s="9"/>
      <c r="P57" s="9"/>
      <c r="Q57" s="9"/>
      <c r="R57" s="40">
        <v>16.062</v>
      </c>
      <c r="S57" s="11">
        <f t="shared" si="38"/>
        <v>0</v>
      </c>
      <c r="T57" s="11">
        <f t="shared" ref="T57:W57" si="57">J57-O57</f>
        <v>0</v>
      </c>
      <c r="U57" s="11">
        <f t="shared" si="57"/>
        <v>0</v>
      </c>
      <c r="V57" s="11">
        <f t="shared" si="57"/>
        <v>0</v>
      </c>
      <c r="W57" s="11">
        <f t="shared" si="57"/>
        <v>0</v>
      </c>
      <c r="X57" s="46"/>
      <c r="Y57" s="46"/>
      <c r="Z57" s="50"/>
      <c r="AA57" s="50"/>
      <c r="AB57" s="50"/>
      <c r="AC57" s="50"/>
      <c r="AD57" s="50"/>
      <c r="AE57" s="51"/>
    </row>
    <row r="58" ht="34.05" customHeight="1" spans="1:31">
      <c r="A58" s="22">
        <v>52</v>
      </c>
      <c r="B58" s="29" t="s">
        <v>1504</v>
      </c>
      <c r="C58" s="31" t="s">
        <v>692</v>
      </c>
      <c r="D58" s="31" t="s">
        <v>692</v>
      </c>
      <c r="E58" s="22"/>
      <c r="F58" s="22"/>
      <c r="G58" s="22"/>
      <c r="H58" s="22"/>
      <c r="I58" s="9">
        <f t="shared" si="0"/>
        <v>37.7361</v>
      </c>
      <c r="J58" s="9"/>
      <c r="K58" s="9"/>
      <c r="L58" s="9"/>
      <c r="M58" s="41">
        <v>37.7361</v>
      </c>
      <c r="N58" s="9">
        <f t="shared" si="2"/>
        <v>37.7361</v>
      </c>
      <c r="O58" s="9"/>
      <c r="P58" s="9"/>
      <c r="Q58" s="9"/>
      <c r="R58" s="41">
        <v>37.7361</v>
      </c>
      <c r="S58" s="11">
        <f t="shared" si="38"/>
        <v>0</v>
      </c>
      <c r="T58" s="11">
        <f t="shared" ref="T58:W58" si="58">J58-O58</f>
        <v>0</v>
      </c>
      <c r="U58" s="11">
        <f t="shared" si="58"/>
        <v>0</v>
      </c>
      <c r="V58" s="11">
        <f t="shared" si="58"/>
        <v>0</v>
      </c>
      <c r="W58" s="11">
        <f t="shared" si="58"/>
        <v>0</v>
      </c>
      <c r="X58" s="46"/>
      <c r="Y58" s="46"/>
      <c r="Z58" s="50"/>
      <c r="AA58" s="50"/>
      <c r="AB58" s="50"/>
      <c r="AC58" s="50"/>
      <c r="AD58" s="50"/>
      <c r="AE58" s="51"/>
    </row>
    <row r="59" ht="34.05" customHeight="1" spans="1:31">
      <c r="A59" s="22">
        <v>53</v>
      </c>
      <c r="B59" s="29" t="s">
        <v>1504</v>
      </c>
      <c r="C59" s="31" t="s">
        <v>1556</v>
      </c>
      <c r="D59" s="31" t="s">
        <v>1556</v>
      </c>
      <c r="E59" s="22"/>
      <c r="F59" s="22"/>
      <c r="G59" s="22"/>
      <c r="H59" s="22"/>
      <c r="I59" s="9">
        <f t="shared" si="0"/>
        <v>12.5</v>
      </c>
      <c r="J59" s="9"/>
      <c r="K59" s="9"/>
      <c r="L59" s="9"/>
      <c r="M59" s="40">
        <v>12.5</v>
      </c>
      <c r="N59" s="9">
        <f t="shared" si="2"/>
        <v>12.5</v>
      </c>
      <c r="O59" s="9"/>
      <c r="P59" s="9"/>
      <c r="Q59" s="9"/>
      <c r="R59" s="40">
        <v>12.5</v>
      </c>
      <c r="S59" s="11">
        <f t="shared" si="38"/>
        <v>0</v>
      </c>
      <c r="T59" s="11">
        <f t="shared" ref="T59:W59" si="59">J59-O59</f>
        <v>0</v>
      </c>
      <c r="U59" s="11">
        <f t="shared" si="59"/>
        <v>0</v>
      </c>
      <c r="V59" s="11">
        <f t="shared" si="59"/>
        <v>0</v>
      </c>
      <c r="W59" s="11">
        <f t="shared" si="59"/>
        <v>0</v>
      </c>
      <c r="X59" s="46"/>
      <c r="Y59" s="46"/>
      <c r="Z59" s="50"/>
      <c r="AA59" s="50"/>
      <c r="AB59" s="50"/>
      <c r="AC59" s="50"/>
      <c r="AD59" s="50"/>
      <c r="AE59" s="51"/>
    </row>
    <row r="60" ht="34.05" customHeight="1" spans="1:31">
      <c r="A60" s="22">
        <v>54</v>
      </c>
      <c r="B60" s="29" t="s">
        <v>1504</v>
      </c>
      <c r="C60" s="31" t="s">
        <v>1557</v>
      </c>
      <c r="D60" s="31" t="s">
        <v>1557</v>
      </c>
      <c r="E60" s="22"/>
      <c r="F60" s="22"/>
      <c r="G60" s="22"/>
      <c r="H60" s="22"/>
      <c r="I60" s="9">
        <f t="shared" si="0"/>
        <v>12.5</v>
      </c>
      <c r="J60" s="9"/>
      <c r="K60" s="9"/>
      <c r="L60" s="9"/>
      <c r="M60" s="40">
        <v>12.5</v>
      </c>
      <c r="N60" s="9">
        <f t="shared" si="2"/>
        <v>12.5</v>
      </c>
      <c r="O60" s="9"/>
      <c r="P60" s="9"/>
      <c r="Q60" s="9"/>
      <c r="R60" s="40">
        <v>12.5</v>
      </c>
      <c r="S60" s="11">
        <f t="shared" si="38"/>
        <v>0</v>
      </c>
      <c r="T60" s="11">
        <f t="shared" ref="T60:W60" si="60">J60-O60</f>
        <v>0</v>
      </c>
      <c r="U60" s="11">
        <f t="shared" si="60"/>
        <v>0</v>
      </c>
      <c r="V60" s="11">
        <f t="shared" si="60"/>
        <v>0</v>
      </c>
      <c r="W60" s="11">
        <f t="shared" si="60"/>
        <v>0</v>
      </c>
      <c r="X60" s="46"/>
      <c r="Y60" s="46"/>
      <c r="Z60" s="50"/>
      <c r="AA60" s="50"/>
      <c r="AB60" s="50"/>
      <c r="AC60" s="50"/>
      <c r="AD60" s="50"/>
      <c r="AE60" s="51"/>
    </row>
    <row r="61" ht="34.05" customHeight="1" spans="1:31">
      <c r="A61" s="22">
        <v>55</v>
      </c>
      <c r="B61" s="29" t="s">
        <v>1504</v>
      </c>
      <c r="C61" s="31" t="s">
        <v>1558</v>
      </c>
      <c r="D61" s="31" t="s">
        <v>1558</v>
      </c>
      <c r="E61" s="22"/>
      <c r="F61" s="22"/>
      <c r="G61" s="22"/>
      <c r="H61" s="22"/>
      <c r="I61" s="9">
        <f t="shared" si="0"/>
        <v>12.5</v>
      </c>
      <c r="J61" s="9"/>
      <c r="K61" s="9"/>
      <c r="L61" s="9"/>
      <c r="M61" s="40">
        <v>12.5</v>
      </c>
      <c r="N61" s="9">
        <f t="shared" si="2"/>
        <v>12.5</v>
      </c>
      <c r="O61" s="9"/>
      <c r="P61" s="9"/>
      <c r="Q61" s="9"/>
      <c r="R61" s="40">
        <v>12.5</v>
      </c>
      <c r="S61" s="11">
        <f t="shared" si="38"/>
        <v>0</v>
      </c>
      <c r="T61" s="11">
        <f t="shared" ref="T61:W61" si="61">J61-O61</f>
        <v>0</v>
      </c>
      <c r="U61" s="11">
        <f t="shared" si="61"/>
        <v>0</v>
      </c>
      <c r="V61" s="11">
        <f t="shared" si="61"/>
        <v>0</v>
      </c>
      <c r="W61" s="11">
        <f t="shared" si="61"/>
        <v>0</v>
      </c>
      <c r="X61" s="46"/>
      <c r="Y61" s="46"/>
      <c r="Z61" s="50"/>
      <c r="AA61" s="50"/>
      <c r="AB61" s="50"/>
      <c r="AC61" s="50"/>
      <c r="AD61" s="50"/>
      <c r="AE61" s="51"/>
    </row>
    <row r="62" ht="34.05" customHeight="1" spans="1:31">
      <c r="A62" s="22">
        <v>56</v>
      </c>
      <c r="B62" s="29" t="s">
        <v>1504</v>
      </c>
      <c r="C62" s="31" t="s">
        <v>1559</v>
      </c>
      <c r="D62" s="31" t="s">
        <v>1559</v>
      </c>
      <c r="E62" s="22"/>
      <c r="F62" s="22"/>
      <c r="G62" s="22"/>
      <c r="H62" s="22"/>
      <c r="I62" s="9">
        <f t="shared" si="0"/>
        <v>12.5</v>
      </c>
      <c r="J62" s="9"/>
      <c r="K62" s="9"/>
      <c r="L62" s="9"/>
      <c r="M62" s="40">
        <v>12.5</v>
      </c>
      <c r="N62" s="9">
        <f t="shared" si="2"/>
        <v>12.5</v>
      </c>
      <c r="O62" s="9"/>
      <c r="P62" s="9"/>
      <c r="Q62" s="9"/>
      <c r="R62" s="40">
        <v>12.5</v>
      </c>
      <c r="S62" s="11">
        <f t="shared" si="38"/>
        <v>0</v>
      </c>
      <c r="T62" s="11">
        <f t="shared" ref="T62:W62" si="62">J62-O62</f>
        <v>0</v>
      </c>
      <c r="U62" s="11">
        <f t="shared" si="62"/>
        <v>0</v>
      </c>
      <c r="V62" s="11">
        <f t="shared" si="62"/>
        <v>0</v>
      </c>
      <c r="W62" s="11">
        <f t="shared" si="62"/>
        <v>0</v>
      </c>
      <c r="X62" s="46"/>
      <c r="Y62" s="46"/>
      <c r="Z62" s="50"/>
      <c r="AA62" s="50"/>
      <c r="AB62" s="50"/>
      <c r="AC62" s="50"/>
      <c r="AD62" s="50"/>
      <c r="AE62" s="51"/>
    </row>
    <row r="63" ht="34.05" customHeight="1" spans="1:31">
      <c r="A63" s="22">
        <v>57</v>
      </c>
      <c r="B63" s="29" t="s">
        <v>1504</v>
      </c>
      <c r="C63" s="31" t="s">
        <v>1560</v>
      </c>
      <c r="D63" s="31" t="s">
        <v>1560</v>
      </c>
      <c r="E63" s="22"/>
      <c r="F63" s="22"/>
      <c r="G63" s="22"/>
      <c r="H63" s="22"/>
      <c r="I63" s="9">
        <f t="shared" si="0"/>
        <v>12.5</v>
      </c>
      <c r="J63" s="9"/>
      <c r="K63" s="9"/>
      <c r="L63" s="9"/>
      <c r="M63" s="40">
        <v>12.5</v>
      </c>
      <c r="N63" s="9">
        <f t="shared" si="2"/>
        <v>12.5</v>
      </c>
      <c r="O63" s="9"/>
      <c r="P63" s="9"/>
      <c r="Q63" s="9"/>
      <c r="R63" s="40">
        <v>12.5</v>
      </c>
      <c r="S63" s="11">
        <f t="shared" si="38"/>
        <v>0</v>
      </c>
      <c r="T63" s="11">
        <f t="shared" ref="T63:W63" si="63">J63-O63</f>
        <v>0</v>
      </c>
      <c r="U63" s="11">
        <f t="shared" si="63"/>
        <v>0</v>
      </c>
      <c r="V63" s="11">
        <f t="shared" si="63"/>
        <v>0</v>
      </c>
      <c r="W63" s="11">
        <f t="shared" si="63"/>
        <v>0</v>
      </c>
      <c r="X63" s="46"/>
      <c r="Y63" s="46"/>
      <c r="Z63" s="50"/>
      <c r="AA63" s="50"/>
      <c r="AB63" s="50"/>
      <c r="AC63" s="50"/>
      <c r="AD63" s="50"/>
      <c r="AE63" s="51"/>
    </row>
    <row r="64" ht="34.05" customHeight="1" spans="1:31">
      <c r="A64" s="22">
        <v>58</v>
      </c>
      <c r="B64" s="29" t="s">
        <v>1504</v>
      </c>
      <c r="C64" s="31" t="s">
        <v>1561</v>
      </c>
      <c r="D64" s="31" t="s">
        <v>1561</v>
      </c>
      <c r="E64" s="22"/>
      <c r="F64" s="22"/>
      <c r="G64" s="22"/>
      <c r="H64" s="22"/>
      <c r="I64" s="9">
        <f t="shared" si="0"/>
        <v>33.7</v>
      </c>
      <c r="J64" s="9"/>
      <c r="K64" s="9"/>
      <c r="L64" s="9"/>
      <c r="M64" s="40">
        <v>33.7</v>
      </c>
      <c r="N64" s="9">
        <f t="shared" si="2"/>
        <v>33.7</v>
      </c>
      <c r="O64" s="9"/>
      <c r="P64" s="9"/>
      <c r="Q64" s="9"/>
      <c r="R64" s="40">
        <v>33.7</v>
      </c>
      <c r="S64" s="11">
        <f t="shared" si="38"/>
        <v>0</v>
      </c>
      <c r="T64" s="11">
        <f t="shared" ref="T64:W64" si="64">J64-O64</f>
        <v>0</v>
      </c>
      <c r="U64" s="11">
        <f t="shared" si="64"/>
        <v>0</v>
      </c>
      <c r="V64" s="11">
        <f t="shared" si="64"/>
        <v>0</v>
      </c>
      <c r="W64" s="11">
        <f t="shared" si="64"/>
        <v>0</v>
      </c>
      <c r="X64" s="46"/>
      <c r="Y64" s="46"/>
      <c r="Z64" s="50"/>
      <c r="AA64" s="50"/>
      <c r="AB64" s="50"/>
      <c r="AC64" s="50"/>
      <c r="AD64" s="50"/>
      <c r="AE64" s="51"/>
    </row>
    <row r="65" ht="34.05" customHeight="1" spans="1:31">
      <c r="A65" s="22">
        <v>59</v>
      </c>
      <c r="B65" s="29" t="s">
        <v>1504</v>
      </c>
      <c r="C65" s="31" t="s">
        <v>1562</v>
      </c>
      <c r="D65" s="31" t="s">
        <v>1562</v>
      </c>
      <c r="E65" s="22"/>
      <c r="F65" s="22"/>
      <c r="G65" s="22"/>
      <c r="H65" s="22"/>
      <c r="I65" s="9">
        <f t="shared" si="0"/>
        <v>33.98</v>
      </c>
      <c r="J65" s="9"/>
      <c r="K65" s="9"/>
      <c r="L65" s="9"/>
      <c r="M65" s="40">
        <v>33.98</v>
      </c>
      <c r="N65" s="9">
        <f t="shared" si="2"/>
        <v>33.98</v>
      </c>
      <c r="O65" s="9"/>
      <c r="P65" s="9"/>
      <c r="Q65" s="9"/>
      <c r="R65" s="40">
        <v>33.98</v>
      </c>
      <c r="S65" s="11">
        <f t="shared" si="38"/>
        <v>0</v>
      </c>
      <c r="T65" s="11">
        <f t="shared" ref="T65:W65" si="65">J65-O65</f>
        <v>0</v>
      </c>
      <c r="U65" s="11">
        <f t="shared" si="65"/>
        <v>0</v>
      </c>
      <c r="V65" s="11">
        <f t="shared" si="65"/>
        <v>0</v>
      </c>
      <c r="W65" s="11">
        <f t="shared" si="65"/>
        <v>0</v>
      </c>
      <c r="X65" s="46"/>
      <c r="Y65" s="46"/>
      <c r="Z65" s="50"/>
      <c r="AA65" s="50"/>
      <c r="AB65" s="50"/>
      <c r="AC65" s="50"/>
      <c r="AD65" s="50"/>
      <c r="AE65" s="51"/>
    </row>
    <row r="66" ht="34.05" customHeight="1" spans="1:31">
      <c r="A66" s="22">
        <v>60</v>
      </c>
      <c r="B66" s="29" t="s">
        <v>1504</v>
      </c>
      <c r="C66" s="31" t="s">
        <v>1563</v>
      </c>
      <c r="D66" s="31" t="s">
        <v>1563</v>
      </c>
      <c r="E66" s="22"/>
      <c r="F66" s="22"/>
      <c r="G66" s="22"/>
      <c r="H66" s="22"/>
      <c r="I66" s="9">
        <f t="shared" si="0"/>
        <v>49.6</v>
      </c>
      <c r="J66" s="9"/>
      <c r="K66" s="9"/>
      <c r="L66" s="9"/>
      <c r="M66" s="40">
        <v>49.6</v>
      </c>
      <c r="N66" s="9">
        <f t="shared" si="2"/>
        <v>49.6</v>
      </c>
      <c r="O66" s="9"/>
      <c r="P66" s="9"/>
      <c r="Q66" s="9"/>
      <c r="R66" s="40">
        <v>49.6</v>
      </c>
      <c r="S66" s="11">
        <f t="shared" si="38"/>
        <v>0</v>
      </c>
      <c r="T66" s="11">
        <f t="shared" ref="T66:W66" si="66">J66-O66</f>
        <v>0</v>
      </c>
      <c r="U66" s="11">
        <f t="shared" si="66"/>
        <v>0</v>
      </c>
      <c r="V66" s="11">
        <f t="shared" si="66"/>
        <v>0</v>
      </c>
      <c r="W66" s="11">
        <f t="shared" si="66"/>
        <v>0</v>
      </c>
      <c r="X66" s="46"/>
      <c r="Y66" s="46"/>
      <c r="Z66" s="50"/>
      <c r="AA66" s="50"/>
      <c r="AB66" s="50"/>
      <c r="AC66" s="50"/>
      <c r="AD66" s="50"/>
      <c r="AE66" s="51"/>
    </row>
    <row r="67" ht="34.05" customHeight="1" spans="1:31">
      <c r="A67" s="22">
        <v>61</v>
      </c>
      <c r="B67" s="29" t="s">
        <v>1504</v>
      </c>
      <c r="C67" s="31" t="s">
        <v>1564</v>
      </c>
      <c r="D67" s="31" t="s">
        <v>1564</v>
      </c>
      <c r="E67" s="22"/>
      <c r="F67" s="22"/>
      <c r="G67" s="22"/>
      <c r="H67" s="22"/>
      <c r="I67" s="9">
        <f t="shared" si="0"/>
        <v>46.12</v>
      </c>
      <c r="J67" s="9"/>
      <c r="K67" s="9"/>
      <c r="L67" s="9"/>
      <c r="M67" s="40">
        <v>46.12</v>
      </c>
      <c r="N67" s="9">
        <f t="shared" si="2"/>
        <v>46.12</v>
      </c>
      <c r="O67" s="9"/>
      <c r="P67" s="9"/>
      <c r="Q67" s="9"/>
      <c r="R67" s="40">
        <v>46.12</v>
      </c>
      <c r="S67" s="11">
        <f t="shared" si="38"/>
        <v>0</v>
      </c>
      <c r="T67" s="11">
        <f t="shared" ref="T67:W67" si="67">J67-O67</f>
        <v>0</v>
      </c>
      <c r="U67" s="11">
        <f t="shared" si="67"/>
        <v>0</v>
      </c>
      <c r="V67" s="11">
        <f t="shared" si="67"/>
        <v>0</v>
      </c>
      <c r="W67" s="11">
        <f t="shared" si="67"/>
        <v>0</v>
      </c>
      <c r="X67" s="46"/>
      <c r="Y67" s="46"/>
      <c r="Z67" s="50"/>
      <c r="AA67" s="50"/>
      <c r="AB67" s="50"/>
      <c r="AC67" s="50"/>
      <c r="AD67" s="50"/>
      <c r="AE67" s="51"/>
    </row>
    <row r="68" ht="34.05" customHeight="1" spans="1:31">
      <c r="A68" s="22">
        <v>62</v>
      </c>
      <c r="B68" s="29" t="s">
        <v>1504</v>
      </c>
      <c r="C68" s="31" t="s">
        <v>1565</v>
      </c>
      <c r="D68" s="31" t="s">
        <v>1565</v>
      </c>
      <c r="E68" s="22"/>
      <c r="F68" s="22"/>
      <c r="G68" s="22"/>
      <c r="H68" s="22"/>
      <c r="I68" s="9">
        <f t="shared" si="0"/>
        <v>33.36</v>
      </c>
      <c r="J68" s="9"/>
      <c r="K68" s="9"/>
      <c r="L68" s="9"/>
      <c r="M68" s="40">
        <v>33.36</v>
      </c>
      <c r="N68" s="9">
        <f t="shared" si="2"/>
        <v>33.36</v>
      </c>
      <c r="O68" s="9"/>
      <c r="P68" s="9"/>
      <c r="Q68" s="9"/>
      <c r="R68" s="40">
        <v>33.36</v>
      </c>
      <c r="S68" s="11">
        <f t="shared" si="38"/>
        <v>0</v>
      </c>
      <c r="T68" s="11">
        <f t="shared" ref="T68:W68" si="68">J68-O68</f>
        <v>0</v>
      </c>
      <c r="U68" s="11">
        <f t="shared" si="68"/>
        <v>0</v>
      </c>
      <c r="V68" s="11">
        <f t="shared" si="68"/>
        <v>0</v>
      </c>
      <c r="W68" s="11">
        <f t="shared" si="68"/>
        <v>0</v>
      </c>
      <c r="X68" s="46"/>
      <c r="Y68" s="46"/>
      <c r="Z68" s="50"/>
      <c r="AA68" s="50"/>
      <c r="AB68" s="50"/>
      <c r="AC68" s="50"/>
      <c r="AD68" s="50"/>
      <c r="AE68" s="51"/>
    </row>
    <row r="69" ht="34.05" customHeight="1" spans="1:31">
      <c r="A69" s="22">
        <v>63</v>
      </c>
      <c r="B69" s="29" t="s">
        <v>1504</v>
      </c>
      <c r="C69" s="52" t="s">
        <v>1566</v>
      </c>
      <c r="D69" s="52" t="s">
        <v>1566</v>
      </c>
      <c r="E69" s="22"/>
      <c r="F69" s="22"/>
      <c r="G69" s="22"/>
      <c r="H69" s="22"/>
      <c r="I69" s="9">
        <f t="shared" si="0"/>
        <v>44.1997</v>
      </c>
      <c r="J69" s="39">
        <v>44.1997</v>
      </c>
      <c r="K69" s="9"/>
      <c r="L69" s="9"/>
      <c r="M69" s="9"/>
      <c r="N69" s="9">
        <f t="shared" si="2"/>
        <v>44.1997</v>
      </c>
      <c r="O69" s="39">
        <v>44.1997</v>
      </c>
      <c r="P69" s="9"/>
      <c r="Q69" s="9"/>
      <c r="R69" s="9"/>
      <c r="S69" s="11">
        <f t="shared" si="38"/>
        <v>0</v>
      </c>
      <c r="T69" s="11">
        <f t="shared" ref="T69:W69" si="69">J69-O69</f>
        <v>0</v>
      </c>
      <c r="U69" s="11">
        <f t="shared" si="69"/>
        <v>0</v>
      </c>
      <c r="V69" s="11">
        <f t="shared" si="69"/>
        <v>0</v>
      </c>
      <c r="W69" s="11">
        <f t="shared" si="69"/>
        <v>0</v>
      </c>
      <c r="X69" s="46"/>
      <c r="Y69" s="46"/>
      <c r="Z69" s="50"/>
      <c r="AA69" s="50"/>
      <c r="AB69" s="50"/>
      <c r="AC69" s="50"/>
      <c r="AD69" s="50"/>
      <c r="AE69" s="51"/>
    </row>
    <row r="70" ht="34.05" customHeight="1" spans="1:31">
      <c r="A70" s="22">
        <v>64</v>
      </c>
      <c r="B70" s="29" t="s">
        <v>1504</v>
      </c>
      <c r="C70" s="52" t="s">
        <v>1567</v>
      </c>
      <c r="D70" s="52" t="s">
        <v>1567</v>
      </c>
      <c r="E70" s="22"/>
      <c r="F70" s="22"/>
      <c r="G70" s="22"/>
      <c r="H70" s="22"/>
      <c r="I70" s="9">
        <f t="shared" ref="I70:I128" si="70">J70+K70+L70+M70</f>
        <v>18.34</v>
      </c>
      <c r="J70" s="39">
        <v>18.34</v>
      </c>
      <c r="K70" s="9"/>
      <c r="L70" s="9"/>
      <c r="M70" s="9"/>
      <c r="N70" s="9">
        <f t="shared" ref="N70:N128" si="71">O70+P70+Q70+R70</f>
        <v>18.34</v>
      </c>
      <c r="O70" s="39">
        <v>18.34</v>
      </c>
      <c r="P70" s="9"/>
      <c r="Q70" s="9"/>
      <c r="R70" s="9"/>
      <c r="S70" s="11">
        <f t="shared" si="38"/>
        <v>0</v>
      </c>
      <c r="T70" s="11">
        <f t="shared" ref="T70:W70" si="72">J70-O70</f>
        <v>0</v>
      </c>
      <c r="U70" s="11">
        <f t="shared" si="72"/>
        <v>0</v>
      </c>
      <c r="V70" s="11">
        <f t="shared" si="72"/>
        <v>0</v>
      </c>
      <c r="W70" s="11">
        <f t="shared" si="72"/>
        <v>0</v>
      </c>
      <c r="X70" s="46"/>
      <c r="Y70" s="46"/>
      <c r="Z70" s="50"/>
      <c r="AA70" s="50"/>
      <c r="AB70" s="50"/>
      <c r="AC70" s="50"/>
      <c r="AD70" s="50"/>
      <c r="AE70" s="51"/>
    </row>
    <row r="71" ht="34.05" customHeight="1" spans="1:31">
      <c r="A71" s="22">
        <v>65</v>
      </c>
      <c r="B71" s="29" t="s">
        <v>1504</v>
      </c>
      <c r="C71" s="52" t="s">
        <v>1568</v>
      </c>
      <c r="D71" s="52" t="s">
        <v>1568</v>
      </c>
      <c r="E71" s="22"/>
      <c r="F71" s="22"/>
      <c r="G71" s="22"/>
      <c r="H71" s="22"/>
      <c r="I71" s="9">
        <f t="shared" si="70"/>
        <v>44.099003</v>
      </c>
      <c r="J71" s="39">
        <v>44.099003</v>
      </c>
      <c r="K71" s="9"/>
      <c r="L71" s="9"/>
      <c r="M71" s="9"/>
      <c r="N71" s="9">
        <f t="shared" si="71"/>
        <v>44.099003</v>
      </c>
      <c r="O71" s="39">
        <v>44.099003</v>
      </c>
      <c r="P71" s="9"/>
      <c r="Q71" s="9"/>
      <c r="R71" s="9"/>
      <c r="S71" s="11">
        <f t="shared" ref="S71:S102" si="73">T71+U71+V71+W71</f>
        <v>0</v>
      </c>
      <c r="T71" s="11">
        <f t="shared" ref="T71:W71" si="74">J71-O71</f>
        <v>0</v>
      </c>
      <c r="U71" s="11">
        <f t="shared" si="74"/>
        <v>0</v>
      </c>
      <c r="V71" s="11">
        <f t="shared" si="74"/>
        <v>0</v>
      </c>
      <c r="W71" s="11">
        <f t="shared" si="74"/>
        <v>0</v>
      </c>
      <c r="X71" s="46"/>
      <c r="Y71" s="46"/>
      <c r="Z71" s="50"/>
      <c r="AA71" s="50"/>
      <c r="AB71" s="50"/>
      <c r="AC71" s="50"/>
      <c r="AD71" s="50"/>
      <c r="AE71" s="51"/>
    </row>
    <row r="72" ht="34.05" customHeight="1" spans="1:31">
      <c r="A72" s="22">
        <v>66</v>
      </c>
      <c r="B72" s="29" t="s">
        <v>1504</v>
      </c>
      <c r="C72" s="52" t="s">
        <v>1569</v>
      </c>
      <c r="D72" s="52" t="s">
        <v>1569</v>
      </c>
      <c r="E72" s="22"/>
      <c r="F72" s="22"/>
      <c r="G72" s="22"/>
      <c r="H72" s="22"/>
      <c r="I72" s="9">
        <f t="shared" si="70"/>
        <v>12.6</v>
      </c>
      <c r="J72" s="39">
        <v>12.6</v>
      </c>
      <c r="K72" s="9"/>
      <c r="L72" s="9"/>
      <c r="M72" s="9"/>
      <c r="N72" s="9">
        <f t="shared" si="71"/>
        <v>12.6</v>
      </c>
      <c r="O72" s="39">
        <v>12.6</v>
      </c>
      <c r="P72" s="9"/>
      <c r="Q72" s="9"/>
      <c r="R72" s="9"/>
      <c r="S72" s="11">
        <f t="shared" si="73"/>
        <v>0</v>
      </c>
      <c r="T72" s="11">
        <f t="shared" ref="T72:W72" si="75">J72-O72</f>
        <v>0</v>
      </c>
      <c r="U72" s="11">
        <f t="shared" si="75"/>
        <v>0</v>
      </c>
      <c r="V72" s="11">
        <f t="shared" si="75"/>
        <v>0</v>
      </c>
      <c r="W72" s="11">
        <f t="shared" si="75"/>
        <v>0</v>
      </c>
      <c r="X72" s="46"/>
      <c r="Y72" s="46"/>
      <c r="Z72" s="50"/>
      <c r="AA72" s="50"/>
      <c r="AB72" s="50"/>
      <c r="AC72" s="50"/>
      <c r="AD72" s="50"/>
      <c r="AE72" s="51"/>
    </row>
    <row r="73" ht="34.05" customHeight="1" spans="1:31">
      <c r="A73" s="22">
        <v>67</v>
      </c>
      <c r="B73" s="29" t="s">
        <v>1504</v>
      </c>
      <c r="C73" s="52" t="s">
        <v>1570</v>
      </c>
      <c r="D73" s="52" t="s">
        <v>1570</v>
      </c>
      <c r="E73" s="22"/>
      <c r="F73" s="22"/>
      <c r="G73" s="22"/>
      <c r="H73" s="22"/>
      <c r="I73" s="9">
        <f t="shared" si="70"/>
        <v>77.7149</v>
      </c>
      <c r="J73" s="39">
        <v>77.7149</v>
      </c>
      <c r="K73" s="9"/>
      <c r="L73" s="9"/>
      <c r="M73" s="9"/>
      <c r="N73" s="9">
        <f t="shared" si="71"/>
        <v>77.7149</v>
      </c>
      <c r="O73" s="39">
        <v>77.7149</v>
      </c>
      <c r="P73" s="9"/>
      <c r="Q73" s="9"/>
      <c r="R73" s="9"/>
      <c r="S73" s="11">
        <f t="shared" si="73"/>
        <v>0</v>
      </c>
      <c r="T73" s="11">
        <f t="shared" ref="T73:W73" si="76">J73-O73</f>
        <v>0</v>
      </c>
      <c r="U73" s="11">
        <f t="shared" si="76"/>
        <v>0</v>
      </c>
      <c r="V73" s="11">
        <f t="shared" si="76"/>
        <v>0</v>
      </c>
      <c r="W73" s="11">
        <f t="shared" si="76"/>
        <v>0</v>
      </c>
      <c r="X73" s="46"/>
      <c r="Y73" s="46"/>
      <c r="Z73" s="50"/>
      <c r="AA73" s="50"/>
      <c r="AB73" s="50"/>
      <c r="AC73" s="50"/>
      <c r="AD73" s="50"/>
      <c r="AE73" s="51"/>
    </row>
    <row r="74" ht="34.05" customHeight="1" spans="1:31">
      <c r="A74" s="22">
        <v>68</v>
      </c>
      <c r="B74" s="29" t="s">
        <v>1504</v>
      </c>
      <c r="C74" s="52" t="s">
        <v>1571</v>
      </c>
      <c r="D74" s="52" t="s">
        <v>1571</v>
      </c>
      <c r="E74" s="22"/>
      <c r="F74" s="22"/>
      <c r="G74" s="22"/>
      <c r="H74" s="22"/>
      <c r="I74" s="9">
        <f t="shared" si="70"/>
        <v>63.161322</v>
      </c>
      <c r="J74" s="39">
        <v>63.161322</v>
      </c>
      <c r="K74" s="9"/>
      <c r="L74" s="9"/>
      <c r="M74" s="9"/>
      <c r="N74" s="9">
        <f t="shared" si="71"/>
        <v>63.161322</v>
      </c>
      <c r="O74" s="39">
        <v>63.161322</v>
      </c>
      <c r="P74" s="9"/>
      <c r="Q74" s="9"/>
      <c r="R74" s="9"/>
      <c r="S74" s="11">
        <f t="shared" si="73"/>
        <v>0</v>
      </c>
      <c r="T74" s="11">
        <f t="shared" ref="T74:W74" si="77">J74-O74</f>
        <v>0</v>
      </c>
      <c r="U74" s="11">
        <f t="shared" si="77"/>
        <v>0</v>
      </c>
      <c r="V74" s="11">
        <f t="shared" si="77"/>
        <v>0</v>
      </c>
      <c r="W74" s="11">
        <f t="shared" si="77"/>
        <v>0</v>
      </c>
      <c r="X74" s="46"/>
      <c r="Y74" s="46"/>
      <c r="Z74" s="50"/>
      <c r="AA74" s="50"/>
      <c r="AB74" s="50"/>
      <c r="AC74" s="50"/>
      <c r="AD74" s="50"/>
      <c r="AE74" s="51"/>
    </row>
    <row r="75" ht="34.05" customHeight="1" spans="1:31">
      <c r="A75" s="22">
        <v>69</v>
      </c>
      <c r="B75" s="29" t="s">
        <v>1504</v>
      </c>
      <c r="C75" s="52" t="s">
        <v>1572</v>
      </c>
      <c r="D75" s="52" t="s">
        <v>1572</v>
      </c>
      <c r="E75" s="22"/>
      <c r="F75" s="22"/>
      <c r="G75" s="22"/>
      <c r="H75" s="22"/>
      <c r="I75" s="9">
        <f t="shared" si="70"/>
        <v>20.536</v>
      </c>
      <c r="J75" s="39">
        <v>20.536</v>
      </c>
      <c r="K75" s="9"/>
      <c r="L75" s="9"/>
      <c r="M75" s="9"/>
      <c r="N75" s="9">
        <f t="shared" si="71"/>
        <v>20.536</v>
      </c>
      <c r="O75" s="39">
        <v>20.536</v>
      </c>
      <c r="P75" s="9"/>
      <c r="Q75" s="9"/>
      <c r="R75" s="9"/>
      <c r="S75" s="11">
        <f t="shared" si="73"/>
        <v>0</v>
      </c>
      <c r="T75" s="11">
        <f t="shared" ref="T75:W75" si="78">J75-O75</f>
        <v>0</v>
      </c>
      <c r="U75" s="11">
        <f t="shared" si="78"/>
        <v>0</v>
      </c>
      <c r="V75" s="11">
        <f t="shared" si="78"/>
        <v>0</v>
      </c>
      <c r="W75" s="11">
        <f t="shared" si="78"/>
        <v>0</v>
      </c>
      <c r="X75" s="46"/>
      <c r="Y75" s="46"/>
      <c r="Z75" s="50"/>
      <c r="AA75" s="50"/>
      <c r="AB75" s="50"/>
      <c r="AC75" s="50"/>
      <c r="AD75" s="50"/>
      <c r="AE75" s="51"/>
    </row>
    <row r="76" ht="34.05" customHeight="1" spans="1:31">
      <c r="A76" s="22">
        <v>70</v>
      </c>
      <c r="B76" s="29" t="s">
        <v>1504</v>
      </c>
      <c r="C76" s="52" t="s">
        <v>1573</v>
      </c>
      <c r="D76" s="52" t="s">
        <v>1573</v>
      </c>
      <c r="E76" s="22"/>
      <c r="F76" s="22"/>
      <c r="G76" s="22"/>
      <c r="H76" s="22"/>
      <c r="I76" s="9">
        <f t="shared" si="70"/>
        <v>13.408</v>
      </c>
      <c r="J76" s="39">
        <v>13.408</v>
      </c>
      <c r="K76" s="9"/>
      <c r="L76" s="9"/>
      <c r="M76" s="9"/>
      <c r="N76" s="9">
        <f t="shared" si="71"/>
        <v>13.408</v>
      </c>
      <c r="O76" s="39">
        <v>13.408</v>
      </c>
      <c r="P76" s="9"/>
      <c r="Q76" s="9"/>
      <c r="R76" s="9"/>
      <c r="S76" s="11">
        <f t="shared" si="73"/>
        <v>0</v>
      </c>
      <c r="T76" s="11">
        <f t="shared" ref="T76:W76" si="79">J76-O76</f>
        <v>0</v>
      </c>
      <c r="U76" s="11">
        <f t="shared" si="79"/>
        <v>0</v>
      </c>
      <c r="V76" s="11">
        <f t="shared" si="79"/>
        <v>0</v>
      </c>
      <c r="W76" s="11">
        <f t="shared" si="79"/>
        <v>0</v>
      </c>
      <c r="X76" s="46"/>
      <c r="Y76" s="46"/>
      <c r="Z76" s="50"/>
      <c r="AA76" s="50"/>
      <c r="AB76" s="50"/>
      <c r="AC76" s="50"/>
      <c r="AD76" s="50"/>
      <c r="AE76" s="51"/>
    </row>
    <row r="77" ht="34.05" customHeight="1" spans="1:31">
      <c r="A77" s="22">
        <v>71</v>
      </c>
      <c r="B77" s="29" t="s">
        <v>1504</v>
      </c>
      <c r="C77" s="52" t="s">
        <v>1574</v>
      </c>
      <c r="D77" s="52" t="s">
        <v>1574</v>
      </c>
      <c r="E77" s="22"/>
      <c r="F77" s="22"/>
      <c r="G77" s="22"/>
      <c r="H77" s="22"/>
      <c r="I77" s="9">
        <f t="shared" si="70"/>
        <v>19.112</v>
      </c>
      <c r="J77" s="39">
        <v>19.112</v>
      </c>
      <c r="K77" s="9"/>
      <c r="L77" s="9"/>
      <c r="M77" s="9"/>
      <c r="N77" s="9">
        <f t="shared" si="71"/>
        <v>19.112</v>
      </c>
      <c r="O77" s="39">
        <v>19.112</v>
      </c>
      <c r="P77" s="9"/>
      <c r="Q77" s="9"/>
      <c r="R77" s="9"/>
      <c r="S77" s="11">
        <f t="shared" si="73"/>
        <v>0</v>
      </c>
      <c r="T77" s="11">
        <f t="shared" ref="T77:W77" si="80">J77-O77</f>
        <v>0</v>
      </c>
      <c r="U77" s="11">
        <f t="shared" si="80"/>
        <v>0</v>
      </c>
      <c r="V77" s="11">
        <f t="shared" si="80"/>
        <v>0</v>
      </c>
      <c r="W77" s="11">
        <f t="shared" si="80"/>
        <v>0</v>
      </c>
      <c r="X77" s="46"/>
      <c r="Y77" s="46"/>
      <c r="Z77" s="50"/>
      <c r="AA77" s="50"/>
      <c r="AB77" s="50"/>
      <c r="AC77" s="50"/>
      <c r="AD77" s="50"/>
      <c r="AE77" s="51"/>
    </row>
    <row r="78" ht="34.05" customHeight="1" spans="1:31">
      <c r="A78" s="22">
        <v>72</v>
      </c>
      <c r="B78" s="29" t="s">
        <v>1504</v>
      </c>
      <c r="C78" s="52" t="s">
        <v>1575</v>
      </c>
      <c r="D78" s="52" t="s">
        <v>1575</v>
      </c>
      <c r="E78" s="22"/>
      <c r="F78" s="22"/>
      <c r="G78" s="22"/>
      <c r="H78" s="22"/>
      <c r="I78" s="9">
        <f t="shared" si="70"/>
        <v>63</v>
      </c>
      <c r="J78" s="39">
        <v>63</v>
      </c>
      <c r="K78" s="9"/>
      <c r="L78" s="9"/>
      <c r="M78" s="9"/>
      <c r="N78" s="9">
        <f t="shared" si="71"/>
        <v>63</v>
      </c>
      <c r="O78" s="39">
        <v>63</v>
      </c>
      <c r="P78" s="9"/>
      <c r="Q78" s="9"/>
      <c r="R78" s="9"/>
      <c r="S78" s="11">
        <f t="shared" si="73"/>
        <v>0</v>
      </c>
      <c r="T78" s="11">
        <f t="shared" ref="T78:W78" si="81">J78-O78</f>
        <v>0</v>
      </c>
      <c r="U78" s="11">
        <f t="shared" si="81"/>
        <v>0</v>
      </c>
      <c r="V78" s="11">
        <f t="shared" si="81"/>
        <v>0</v>
      </c>
      <c r="W78" s="11">
        <f t="shared" si="81"/>
        <v>0</v>
      </c>
      <c r="X78" s="46"/>
      <c r="Y78" s="46"/>
      <c r="Z78" s="50"/>
      <c r="AA78" s="50"/>
      <c r="AB78" s="50"/>
      <c r="AC78" s="50"/>
      <c r="AD78" s="50"/>
      <c r="AE78" s="51"/>
    </row>
    <row r="79" ht="34.05" customHeight="1" spans="1:31">
      <c r="A79" s="22">
        <v>73</v>
      </c>
      <c r="B79" s="29" t="s">
        <v>1504</v>
      </c>
      <c r="C79" s="52" t="s">
        <v>1576</v>
      </c>
      <c r="D79" s="52" t="s">
        <v>1576</v>
      </c>
      <c r="E79" s="22"/>
      <c r="F79" s="22"/>
      <c r="G79" s="22"/>
      <c r="H79" s="22"/>
      <c r="I79" s="9">
        <f t="shared" si="70"/>
        <v>37.31</v>
      </c>
      <c r="J79" s="47">
        <v>37.31</v>
      </c>
      <c r="K79" s="9"/>
      <c r="L79" s="9"/>
      <c r="M79" s="9"/>
      <c r="N79" s="9">
        <f t="shared" si="71"/>
        <v>37.31</v>
      </c>
      <c r="O79" s="47">
        <v>37.31</v>
      </c>
      <c r="P79" s="9"/>
      <c r="Q79" s="9"/>
      <c r="R79" s="9"/>
      <c r="S79" s="11">
        <f t="shared" si="73"/>
        <v>0</v>
      </c>
      <c r="T79" s="11">
        <f t="shared" ref="T79:W79" si="82">J79-O79</f>
        <v>0</v>
      </c>
      <c r="U79" s="11">
        <f t="shared" si="82"/>
        <v>0</v>
      </c>
      <c r="V79" s="11">
        <f t="shared" si="82"/>
        <v>0</v>
      </c>
      <c r="W79" s="11">
        <f t="shared" si="82"/>
        <v>0</v>
      </c>
      <c r="X79" s="46"/>
      <c r="Y79" s="46"/>
      <c r="Z79" s="50"/>
      <c r="AA79" s="50"/>
      <c r="AB79" s="50"/>
      <c r="AC79" s="50"/>
      <c r="AD79" s="50"/>
      <c r="AE79" s="51"/>
    </row>
    <row r="80" ht="34.05" customHeight="1" spans="1:31">
      <c r="A80" s="22">
        <v>74</v>
      </c>
      <c r="B80" s="29" t="s">
        <v>1504</v>
      </c>
      <c r="C80" s="52" t="s">
        <v>1577</v>
      </c>
      <c r="D80" s="52" t="s">
        <v>1577</v>
      </c>
      <c r="E80" s="22"/>
      <c r="F80" s="22"/>
      <c r="G80" s="22"/>
      <c r="H80" s="22"/>
      <c r="I80" s="9">
        <f t="shared" si="70"/>
        <v>16.037</v>
      </c>
      <c r="J80" s="39">
        <v>16.037</v>
      </c>
      <c r="K80" s="9"/>
      <c r="L80" s="9"/>
      <c r="M80" s="9"/>
      <c r="N80" s="9">
        <f t="shared" si="71"/>
        <v>16.037</v>
      </c>
      <c r="O80" s="39">
        <v>16.037</v>
      </c>
      <c r="P80" s="9"/>
      <c r="Q80" s="9"/>
      <c r="R80" s="9"/>
      <c r="S80" s="11">
        <f t="shared" si="73"/>
        <v>0</v>
      </c>
      <c r="T80" s="11">
        <f t="shared" ref="T80:W80" si="83">J80-O80</f>
        <v>0</v>
      </c>
      <c r="U80" s="11">
        <f t="shared" si="83"/>
        <v>0</v>
      </c>
      <c r="V80" s="11">
        <f t="shared" si="83"/>
        <v>0</v>
      </c>
      <c r="W80" s="11">
        <f t="shared" si="83"/>
        <v>0</v>
      </c>
      <c r="X80" s="46"/>
      <c r="Y80" s="46"/>
      <c r="Z80" s="50"/>
      <c r="AA80" s="50"/>
      <c r="AB80" s="50"/>
      <c r="AC80" s="50"/>
      <c r="AD80" s="50"/>
      <c r="AE80" s="51"/>
    </row>
    <row r="81" ht="34.05" customHeight="1" spans="1:31">
      <c r="A81" s="22">
        <v>75</v>
      </c>
      <c r="B81" s="29" t="s">
        <v>1504</v>
      </c>
      <c r="C81" s="52" t="s">
        <v>1578</v>
      </c>
      <c r="D81" s="52" t="s">
        <v>1578</v>
      </c>
      <c r="E81" s="22"/>
      <c r="F81" s="22"/>
      <c r="G81" s="22"/>
      <c r="H81" s="22"/>
      <c r="I81" s="9">
        <f t="shared" si="70"/>
        <v>17.42</v>
      </c>
      <c r="J81" s="39">
        <v>17.42</v>
      </c>
      <c r="K81" s="9"/>
      <c r="L81" s="9"/>
      <c r="M81" s="9"/>
      <c r="N81" s="9">
        <f t="shared" si="71"/>
        <v>17.42</v>
      </c>
      <c r="O81" s="39">
        <v>17.42</v>
      </c>
      <c r="P81" s="9"/>
      <c r="Q81" s="9"/>
      <c r="R81" s="9"/>
      <c r="S81" s="11">
        <f t="shared" si="73"/>
        <v>0</v>
      </c>
      <c r="T81" s="11">
        <f t="shared" ref="T81:W81" si="84">J81-O81</f>
        <v>0</v>
      </c>
      <c r="U81" s="11">
        <f t="shared" si="84"/>
        <v>0</v>
      </c>
      <c r="V81" s="11">
        <f t="shared" si="84"/>
        <v>0</v>
      </c>
      <c r="W81" s="11">
        <f t="shared" si="84"/>
        <v>0</v>
      </c>
      <c r="X81" s="46"/>
      <c r="Y81" s="46"/>
      <c r="Z81" s="50"/>
      <c r="AA81" s="50"/>
      <c r="AB81" s="50"/>
      <c r="AC81" s="50"/>
      <c r="AD81" s="50"/>
      <c r="AE81" s="51"/>
    </row>
    <row r="82" ht="34.05" customHeight="1" spans="1:31">
      <c r="A82" s="22">
        <v>76</v>
      </c>
      <c r="B82" s="29" t="s">
        <v>1504</v>
      </c>
      <c r="C82" s="52" t="s">
        <v>1579</v>
      </c>
      <c r="D82" s="52" t="s">
        <v>1579</v>
      </c>
      <c r="E82" s="22"/>
      <c r="F82" s="22"/>
      <c r="G82" s="22"/>
      <c r="H82" s="22"/>
      <c r="I82" s="9">
        <f t="shared" si="70"/>
        <v>15.08</v>
      </c>
      <c r="J82" s="39">
        <v>15.08</v>
      </c>
      <c r="K82" s="9"/>
      <c r="L82" s="9"/>
      <c r="M82" s="9"/>
      <c r="N82" s="9">
        <f t="shared" si="71"/>
        <v>15.08</v>
      </c>
      <c r="O82" s="39">
        <v>15.08</v>
      </c>
      <c r="P82" s="9"/>
      <c r="Q82" s="9"/>
      <c r="R82" s="9"/>
      <c r="S82" s="11">
        <f t="shared" si="73"/>
        <v>0</v>
      </c>
      <c r="T82" s="11">
        <f t="shared" ref="T82:W82" si="85">J82-O82</f>
        <v>0</v>
      </c>
      <c r="U82" s="11">
        <f t="shared" si="85"/>
        <v>0</v>
      </c>
      <c r="V82" s="11">
        <f t="shared" si="85"/>
        <v>0</v>
      </c>
      <c r="W82" s="11">
        <f t="shared" si="85"/>
        <v>0</v>
      </c>
      <c r="X82" s="46"/>
      <c r="Y82" s="46"/>
      <c r="Z82" s="50"/>
      <c r="AA82" s="50"/>
      <c r="AB82" s="50"/>
      <c r="AC82" s="50"/>
      <c r="AD82" s="50"/>
      <c r="AE82" s="51"/>
    </row>
    <row r="83" ht="34.05" customHeight="1" spans="1:31">
      <c r="A83" s="22">
        <v>77</v>
      </c>
      <c r="B83" s="29" t="s">
        <v>1504</v>
      </c>
      <c r="C83" s="52" t="s">
        <v>1580</v>
      </c>
      <c r="D83" s="52" t="s">
        <v>1580</v>
      </c>
      <c r="E83" s="22"/>
      <c r="F83" s="22"/>
      <c r="G83" s="22"/>
      <c r="H83" s="22"/>
      <c r="I83" s="9">
        <f t="shared" si="70"/>
        <v>35.897663</v>
      </c>
      <c r="J83" s="39">
        <v>35.897663</v>
      </c>
      <c r="K83" s="9"/>
      <c r="L83" s="9"/>
      <c r="M83" s="9"/>
      <c r="N83" s="9">
        <f t="shared" si="71"/>
        <v>35.897663</v>
      </c>
      <c r="O83" s="39">
        <v>35.897663</v>
      </c>
      <c r="P83" s="9"/>
      <c r="Q83" s="9"/>
      <c r="R83" s="9"/>
      <c r="S83" s="11">
        <f t="shared" si="73"/>
        <v>0</v>
      </c>
      <c r="T83" s="11">
        <f t="shared" ref="T83:W83" si="86">J83-O83</f>
        <v>0</v>
      </c>
      <c r="U83" s="11">
        <f t="shared" si="86"/>
        <v>0</v>
      </c>
      <c r="V83" s="11">
        <f t="shared" si="86"/>
        <v>0</v>
      </c>
      <c r="W83" s="11">
        <f t="shared" si="86"/>
        <v>0</v>
      </c>
      <c r="X83" s="46"/>
      <c r="Y83" s="46"/>
      <c r="Z83" s="50"/>
      <c r="AA83" s="50"/>
      <c r="AB83" s="50"/>
      <c r="AC83" s="50"/>
      <c r="AD83" s="50"/>
      <c r="AE83" s="51"/>
    </row>
    <row r="84" ht="34.05" customHeight="1" spans="1:31">
      <c r="A84" s="22">
        <v>78</v>
      </c>
      <c r="B84" s="29" t="s">
        <v>1504</v>
      </c>
      <c r="C84" s="52" t="s">
        <v>1581</v>
      </c>
      <c r="D84" s="52" t="s">
        <v>1581</v>
      </c>
      <c r="E84" s="22"/>
      <c r="F84" s="22"/>
      <c r="G84" s="22"/>
      <c r="H84" s="22"/>
      <c r="I84" s="9">
        <f t="shared" si="70"/>
        <v>19.87701</v>
      </c>
      <c r="J84" s="39">
        <v>19.87701</v>
      </c>
      <c r="K84" s="9"/>
      <c r="L84" s="9"/>
      <c r="M84" s="9"/>
      <c r="N84" s="9">
        <f t="shared" si="71"/>
        <v>19.87701</v>
      </c>
      <c r="O84" s="39">
        <v>19.87701</v>
      </c>
      <c r="P84" s="9"/>
      <c r="Q84" s="9"/>
      <c r="R84" s="9"/>
      <c r="S84" s="11">
        <f t="shared" si="73"/>
        <v>0</v>
      </c>
      <c r="T84" s="11">
        <f t="shared" ref="T84:W84" si="87">J84-O84</f>
        <v>0</v>
      </c>
      <c r="U84" s="11">
        <f t="shared" si="87"/>
        <v>0</v>
      </c>
      <c r="V84" s="11">
        <f t="shared" si="87"/>
        <v>0</v>
      </c>
      <c r="W84" s="11">
        <f t="shared" si="87"/>
        <v>0</v>
      </c>
      <c r="X84" s="46"/>
      <c r="Y84" s="46"/>
      <c r="Z84" s="50"/>
      <c r="AA84" s="50"/>
      <c r="AB84" s="50"/>
      <c r="AC84" s="50"/>
      <c r="AD84" s="50"/>
      <c r="AE84" s="51"/>
    </row>
    <row r="85" ht="34.05" customHeight="1" spans="1:31">
      <c r="A85" s="22">
        <v>79</v>
      </c>
      <c r="B85" s="29" t="s">
        <v>1504</v>
      </c>
      <c r="C85" s="52" t="s">
        <v>1582</v>
      </c>
      <c r="D85" s="52" t="s">
        <v>1582</v>
      </c>
      <c r="E85" s="22"/>
      <c r="F85" s="22"/>
      <c r="G85" s="22"/>
      <c r="H85" s="22"/>
      <c r="I85" s="9">
        <f t="shared" si="70"/>
        <v>37.007946</v>
      </c>
      <c r="J85" s="39">
        <v>37.007946</v>
      </c>
      <c r="K85" s="9"/>
      <c r="L85" s="9"/>
      <c r="M85" s="9"/>
      <c r="N85" s="9">
        <f t="shared" si="71"/>
        <v>37.007946</v>
      </c>
      <c r="O85" s="39">
        <v>37.007946</v>
      </c>
      <c r="P85" s="9"/>
      <c r="Q85" s="9"/>
      <c r="R85" s="9"/>
      <c r="S85" s="11">
        <f t="shared" si="73"/>
        <v>0</v>
      </c>
      <c r="T85" s="11">
        <f t="shared" ref="T85:W85" si="88">J85-O85</f>
        <v>0</v>
      </c>
      <c r="U85" s="11">
        <f t="shared" si="88"/>
        <v>0</v>
      </c>
      <c r="V85" s="11">
        <f t="shared" si="88"/>
        <v>0</v>
      </c>
      <c r="W85" s="11">
        <f t="shared" si="88"/>
        <v>0</v>
      </c>
      <c r="X85" s="46"/>
      <c r="Y85" s="46"/>
      <c r="Z85" s="50"/>
      <c r="AA85" s="50"/>
      <c r="AB85" s="50"/>
      <c r="AC85" s="50"/>
      <c r="AD85" s="50"/>
      <c r="AE85" s="51"/>
    </row>
    <row r="86" ht="34.05" customHeight="1" spans="1:31">
      <c r="A86" s="22">
        <v>80</v>
      </c>
      <c r="B86" s="29" t="s">
        <v>1504</v>
      </c>
      <c r="C86" s="52" t="s">
        <v>1583</v>
      </c>
      <c r="D86" s="52" t="s">
        <v>1583</v>
      </c>
      <c r="E86" s="22"/>
      <c r="F86" s="22"/>
      <c r="G86" s="22"/>
      <c r="H86" s="22"/>
      <c r="I86" s="9">
        <f t="shared" si="70"/>
        <v>46.1352</v>
      </c>
      <c r="J86" s="39">
        <v>46.1352</v>
      </c>
      <c r="K86" s="9"/>
      <c r="L86" s="9"/>
      <c r="M86" s="9"/>
      <c r="N86" s="9">
        <f t="shared" si="71"/>
        <v>46.1352</v>
      </c>
      <c r="O86" s="39">
        <v>46.1352</v>
      </c>
      <c r="P86" s="9"/>
      <c r="Q86" s="9"/>
      <c r="R86" s="9"/>
      <c r="S86" s="11">
        <f t="shared" si="73"/>
        <v>0</v>
      </c>
      <c r="T86" s="11">
        <f t="shared" ref="T86:W86" si="89">J86-O86</f>
        <v>0</v>
      </c>
      <c r="U86" s="11">
        <f t="shared" si="89"/>
        <v>0</v>
      </c>
      <c r="V86" s="11">
        <f t="shared" si="89"/>
        <v>0</v>
      </c>
      <c r="W86" s="11">
        <f t="shared" si="89"/>
        <v>0</v>
      </c>
      <c r="X86" s="46"/>
      <c r="Y86" s="46"/>
      <c r="Z86" s="50"/>
      <c r="AA86" s="50"/>
      <c r="AB86" s="50"/>
      <c r="AC86" s="50"/>
      <c r="AD86" s="50"/>
      <c r="AE86" s="51"/>
    </row>
    <row r="87" ht="34.05" customHeight="1" spans="1:31">
      <c r="A87" s="22">
        <v>81</v>
      </c>
      <c r="B87" s="29" t="s">
        <v>1504</v>
      </c>
      <c r="C87" s="52" t="s">
        <v>1584</v>
      </c>
      <c r="D87" s="52" t="s">
        <v>1584</v>
      </c>
      <c r="E87" s="22"/>
      <c r="F87" s="22"/>
      <c r="G87" s="22"/>
      <c r="H87" s="22"/>
      <c r="I87" s="9">
        <f t="shared" si="70"/>
        <v>49.63</v>
      </c>
      <c r="J87" s="39">
        <v>49.63</v>
      </c>
      <c r="K87" s="9"/>
      <c r="L87" s="9"/>
      <c r="M87" s="9"/>
      <c r="N87" s="9">
        <f t="shared" si="71"/>
        <v>49.63</v>
      </c>
      <c r="O87" s="39">
        <v>49.63</v>
      </c>
      <c r="P87" s="9"/>
      <c r="Q87" s="9"/>
      <c r="R87" s="9"/>
      <c r="S87" s="11">
        <f t="shared" si="73"/>
        <v>0</v>
      </c>
      <c r="T87" s="11">
        <f t="shared" ref="T87:W87" si="90">J87-O87</f>
        <v>0</v>
      </c>
      <c r="U87" s="11">
        <f t="shared" si="90"/>
        <v>0</v>
      </c>
      <c r="V87" s="11">
        <f t="shared" si="90"/>
        <v>0</v>
      </c>
      <c r="W87" s="11">
        <f t="shared" si="90"/>
        <v>0</v>
      </c>
      <c r="X87" s="46"/>
      <c r="Y87" s="46"/>
      <c r="Z87" s="50"/>
      <c r="AA87" s="50"/>
      <c r="AB87" s="50"/>
      <c r="AC87" s="50"/>
      <c r="AD87" s="50"/>
      <c r="AE87" s="51"/>
    </row>
    <row r="88" ht="34.05" customHeight="1" spans="1:31">
      <c r="A88" s="22">
        <v>82</v>
      </c>
      <c r="B88" s="29" t="s">
        <v>1504</v>
      </c>
      <c r="C88" s="52" t="s">
        <v>1585</v>
      </c>
      <c r="D88" s="52" t="s">
        <v>1585</v>
      </c>
      <c r="E88" s="22"/>
      <c r="F88" s="22"/>
      <c r="G88" s="22"/>
      <c r="H88" s="22"/>
      <c r="I88" s="9">
        <f t="shared" si="70"/>
        <v>9.318</v>
      </c>
      <c r="J88" s="39">
        <v>9.318</v>
      </c>
      <c r="K88" s="9"/>
      <c r="L88" s="9"/>
      <c r="M88" s="9"/>
      <c r="N88" s="9">
        <f t="shared" si="71"/>
        <v>9.318</v>
      </c>
      <c r="O88" s="39">
        <v>9.318</v>
      </c>
      <c r="P88" s="9"/>
      <c r="Q88" s="9"/>
      <c r="R88" s="9"/>
      <c r="S88" s="11">
        <f t="shared" si="73"/>
        <v>0</v>
      </c>
      <c r="T88" s="11">
        <f t="shared" ref="T88:W88" si="91">J88-O88</f>
        <v>0</v>
      </c>
      <c r="U88" s="11">
        <f t="shared" si="91"/>
        <v>0</v>
      </c>
      <c r="V88" s="11">
        <f t="shared" si="91"/>
        <v>0</v>
      </c>
      <c r="W88" s="11">
        <f t="shared" si="91"/>
        <v>0</v>
      </c>
      <c r="X88" s="46"/>
      <c r="Y88" s="46"/>
      <c r="Z88" s="50"/>
      <c r="AA88" s="50"/>
      <c r="AB88" s="50"/>
      <c r="AC88" s="50"/>
      <c r="AD88" s="50"/>
      <c r="AE88" s="51"/>
    </row>
    <row r="89" ht="34.05" customHeight="1" spans="1:31">
      <c r="A89" s="22">
        <v>83</v>
      </c>
      <c r="B89" s="29" t="s">
        <v>1504</v>
      </c>
      <c r="C89" s="52" t="s">
        <v>1586</v>
      </c>
      <c r="D89" s="52" t="s">
        <v>1586</v>
      </c>
      <c r="E89" s="22"/>
      <c r="F89" s="22"/>
      <c r="G89" s="22"/>
      <c r="H89" s="22"/>
      <c r="I89" s="9">
        <f t="shared" si="70"/>
        <v>5.382</v>
      </c>
      <c r="J89" s="39">
        <v>5.382</v>
      </c>
      <c r="K89" s="9"/>
      <c r="L89" s="9"/>
      <c r="M89" s="9"/>
      <c r="N89" s="9">
        <f t="shared" si="71"/>
        <v>5.382</v>
      </c>
      <c r="O89" s="39">
        <v>5.382</v>
      </c>
      <c r="P89" s="9"/>
      <c r="Q89" s="9"/>
      <c r="R89" s="9"/>
      <c r="S89" s="11">
        <f t="shared" si="73"/>
        <v>0</v>
      </c>
      <c r="T89" s="11">
        <f t="shared" ref="T89:W89" si="92">J89-O89</f>
        <v>0</v>
      </c>
      <c r="U89" s="11">
        <f t="shared" si="92"/>
        <v>0</v>
      </c>
      <c r="V89" s="11">
        <f t="shared" si="92"/>
        <v>0</v>
      </c>
      <c r="W89" s="11">
        <f t="shared" si="92"/>
        <v>0</v>
      </c>
      <c r="X89" s="46"/>
      <c r="Y89" s="46"/>
      <c r="Z89" s="50"/>
      <c r="AA89" s="50"/>
      <c r="AB89" s="50"/>
      <c r="AC89" s="50"/>
      <c r="AD89" s="50"/>
      <c r="AE89" s="51"/>
    </row>
    <row r="90" ht="34.05" customHeight="1" spans="1:31">
      <c r="A90" s="22">
        <v>84</v>
      </c>
      <c r="B90" s="29" t="s">
        <v>1504</v>
      </c>
      <c r="C90" s="52" t="s">
        <v>1587</v>
      </c>
      <c r="D90" s="52" t="s">
        <v>1587</v>
      </c>
      <c r="E90" s="22"/>
      <c r="F90" s="22"/>
      <c r="G90" s="22"/>
      <c r="H90" s="22"/>
      <c r="I90" s="9">
        <f t="shared" si="70"/>
        <v>82.121</v>
      </c>
      <c r="J90" s="39">
        <v>82.121</v>
      </c>
      <c r="K90" s="9"/>
      <c r="L90" s="9"/>
      <c r="M90" s="9"/>
      <c r="N90" s="9">
        <f t="shared" si="71"/>
        <v>82.121</v>
      </c>
      <c r="O90" s="39">
        <v>82.121</v>
      </c>
      <c r="P90" s="9"/>
      <c r="Q90" s="9"/>
      <c r="R90" s="9"/>
      <c r="S90" s="11">
        <f t="shared" si="73"/>
        <v>0</v>
      </c>
      <c r="T90" s="11">
        <f t="shared" ref="T90:W90" si="93">J90-O90</f>
        <v>0</v>
      </c>
      <c r="U90" s="11">
        <f t="shared" si="93"/>
        <v>0</v>
      </c>
      <c r="V90" s="11">
        <f t="shared" si="93"/>
        <v>0</v>
      </c>
      <c r="W90" s="11">
        <f t="shared" si="93"/>
        <v>0</v>
      </c>
      <c r="X90" s="46"/>
      <c r="Y90" s="46"/>
      <c r="Z90" s="50"/>
      <c r="AA90" s="50"/>
      <c r="AB90" s="50"/>
      <c r="AC90" s="50"/>
      <c r="AD90" s="50"/>
      <c r="AE90" s="51"/>
    </row>
    <row r="91" ht="34.05" customHeight="1" spans="1:31">
      <c r="A91" s="22">
        <v>85</v>
      </c>
      <c r="B91" s="29" t="s">
        <v>1504</v>
      </c>
      <c r="C91" s="52" t="s">
        <v>1588</v>
      </c>
      <c r="D91" s="52" t="s">
        <v>1588</v>
      </c>
      <c r="E91" s="22"/>
      <c r="F91" s="22"/>
      <c r="G91" s="22"/>
      <c r="H91" s="22"/>
      <c r="I91" s="9">
        <f t="shared" si="70"/>
        <v>4</v>
      </c>
      <c r="J91" s="39">
        <v>4</v>
      </c>
      <c r="K91" s="9"/>
      <c r="L91" s="9"/>
      <c r="M91" s="9"/>
      <c r="N91" s="9">
        <f t="shared" si="71"/>
        <v>4</v>
      </c>
      <c r="O91" s="39">
        <v>4</v>
      </c>
      <c r="P91" s="9"/>
      <c r="Q91" s="9"/>
      <c r="R91" s="9"/>
      <c r="S91" s="11">
        <f t="shared" si="73"/>
        <v>0</v>
      </c>
      <c r="T91" s="11">
        <f t="shared" ref="T91:W91" si="94">J91-O91</f>
        <v>0</v>
      </c>
      <c r="U91" s="11">
        <f t="shared" si="94"/>
        <v>0</v>
      </c>
      <c r="V91" s="11">
        <f t="shared" si="94"/>
        <v>0</v>
      </c>
      <c r="W91" s="11">
        <f t="shared" si="94"/>
        <v>0</v>
      </c>
      <c r="X91" s="46"/>
      <c r="Y91" s="46"/>
      <c r="Z91" s="50"/>
      <c r="AA91" s="50"/>
      <c r="AB91" s="50"/>
      <c r="AC91" s="50"/>
      <c r="AD91" s="50"/>
      <c r="AE91" s="51"/>
    </row>
    <row r="92" ht="34.05" customHeight="1" spans="1:31">
      <c r="A92" s="22">
        <v>86</v>
      </c>
      <c r="B92" s="29" t="s">
        <v>1504</v>
      </c>
      <c r="C92" s="52" t="s">
        <v>1589</v>
      </c>
      <c r="D92" s="52" t="s">
        <v>1589</v>
      </c>
      <c r="E92" s="22"/>
      <c r="F92" s="22"/>
      <c r="G92" s="22"/>
      <c r="H92" s="22"/>
      <c r="I92" s="9">
        <f t="shared" si="70"/>
        <v>82.2469</v>
      </c>
      <c r="J92" s="39">
        <v>82.2469</v>
      </c>
      <c r="K92" s="9"/>
      <c r="L92" s="9"/>
      <c r="M92" s="9"/>
      <c r="N92" s="9">
        <f t="shared" si="71"/>
        <v>82.2469</v>
      </c>
      <c r="O92" s="39">
        <v>82.2469</v>
      </c>
      <c r="P92" s="9"/>
      <c r="Q92" s="9"/>
      <c r="R92" s="9"/>
      <c r="S92" s="11">
        <f t="shared" si="73"/>
        <v>0</v>
      </c>
      <c r="T92" s="11">
        <f t="shared" ref="T92:W92" si="95">J92-O92</f>
        <v>0</v>
      </c>
      <c r="U92" s="11">
        <f t="shared" si="95"/>
        <v>0</v>
      </c>
      <c r="V92" s="11">
        <f t="shared" si="95"/>
        <v>0</v>
      </c>
      <c r="W92" s="11">
        <f t="shared" si="95"/>
        <v>0</v>
      </c>
      <c r="X92" s="46"/>
      <c r="Y92" s="46"/>
      <c r="Z92" s="50"/>
      <c r="AA92" s="50"/>
      <c r="AB92" s="50"/>
      <c r="AC92" s="50"/>
      <c r="AD92" s="50"/>
      <c r="AE92" s="51"/>
    </row>
    <row r="93" ht="34.05" customHeight="1" spans="1:31">
      <c r="A93" s="22">
        <v>87</v>
      </c>
      <c r="B93" s="29" t="s">
        <v>1504</v>
      </c>
      <c r="C93" s="52" t="s">
        <v>1590</v>
      </c>
      <c r="D93" s="52" t="s">
        <v>1590</v>
      </c>
      <c r="E93" s="22"/>
      <c r="F93" s="22"/>
      <c r="G93" s="22"/>
      <c r="H93" s="22"/>
      <c r="I93" s="9">
        <f t="shared" si="70"/>
        <v>38.53</v>
      </c>
      <c r="J93" s="39">
        <v>38.53</v>
      </c>
      <c r="K93" s="9"/>
      <c r="L93" s="9"/>
      <c r="M93" s="9"/>
      <c r="N93" s="9">
        <f t="shared" si="71"/>
        <v>38.53</v>
      </c>
      <c r="O93" s="39">
        <v>38.53</v>
      </c>
      <c r="P93" s="9"/>
      <c r="Q93" s="9"/>
      <c r="R93" s="9"/>
      <c r="S93" s="11">
        <f t="shared" si="73"/>
        <v>0</v>
      </c>
      <c r="T93" s="11">
        <f t="shared" ref="T93:W93" si="96">J93-O93</f>
        <v>0</v>
      </c>
      <c r="U93" s="11">
        <f t="shared" si="96"/>
        <v>0</v>
      </c>
      <c r="V93" s="11">
        <f t="shared" si="96"/>
        <v>0</v>
      </c>
      <c r="W93" s="11">
        <f t="shared" si="96"/>
        <v>0</v>
      </c>
      <c r="X93" s="46"/>
      <c r="Y93" s="46"/>
      <c r="Z93" s="50"/>
      <c r="AA93" s="50"/>
      <c r="AB93" s="50"/>
      <c r="AC93" s="50"/>
      <c r="AD93" s="50"/>
      <c r="AE93" s="51"/>
    </row>
    <row r="94" ht="34.05" customHeight="1" spans="1:31">
      <c r="A94" s="22">
        <v>88</v>
      </c>
      <c r="B94" s="29" t="s">
        <v>1504</v>
      </c>
      <c r="C94" s="52" t="s">
        <v>1591</v>
      </c>
      <c r="D94" s="52" t="s">
        <v>1591</v>
      </c>
      <c r="E94" s="22"/>
      <c r="F94" s="22"/>
      <c r="G94" s="22"/>
      <c r="H94" s="22"/>
      <c r="I94" s="9">
        <f t="shared" si="70"/>
        <v>16.88</v>
      </c>
      <c r="J94" s="39">
        <v>16.88</v>
      </c>
      <c r="K94" s="9"/>
      <c r="L94" s="9"/>
      <c r="M94" s="9"/>
      <c r="N94" s="9">
        <f t="shared" si="71"/>
        <v>16.88</v>
      </c>
      <c r="O94" s="39">
        <v>16.88</v>
      </c>
      <c r="P94" s="9"/>
      <c r="Q94" s="9"/>
      <c r="R94" s="9"/>
      <c r="S94" s="11">
        <f t="shared" si="73"/>
        <v>0</v>
      </c>
      <c r="T94" s="11">
        <f t="shared" ref="T94:W94" si="97">J94-O94</f>
        <v>0</v>
      </c>
      <c r="U94" s="11">
        <f t="shared" si="97"/>
        <v>0</v>
      </c>
      <c r="V94" s="11">
        <f t="shared" si="97"/>
        <v>0</v>
      </c>
      <c r="W94" s="11">
        <f t="shared" si="97"/>
        <v>0</v>
      </c>
      <c r="X94" s="46"/>
      <c r="Y94" s="46"/>
      <c r="Z94" s="50"/>
      <c r="AA94" s="50"/>
      <c r="AB94" s="50"/>
      <c r="AC94" s="50"/>
      <c r="AD94" s="50"/>
      <c r="AE94" s="51"/>
    </row>
    <row r="95" ht="34.05" customHeight="1" spans="1:31">
      <c r="A95" s="22">
        <v>89</v>
      </c>
      <c r="B95" s="29" t="s">
        <v>1504</v>
      </c>
      <c r="C95" s="52" t="s">
        <v>1592</v>
      </c>
      <c r="D95" s="52" t="s">
        <v>1592</v>
      </c>
      <c r="E95" s="22"/>
      <c r="F95" s="22"/>
      <c r="G95" s="22"/>
      <c r="H95" s="22"/>
      <c r="I95" s="9">
        <f t="shared" si="70"/>
        <v>195.9</v>
      </c>
      <c r="J95" s="39">
        <v>195.9</v>
      </c>
      <c r="K95" s="9"/>
      <c r="L95" s="9"/>
      <c r="M95" s="9"/>
      <c r="N95" s="9">
        <f t="shared" si="71"/>
        <v>195.9</v>
      </c>
      <c r="O95" s="39">
        <v>195.9</v>
      </c>
      <c r="P95" s="9"/>
      <c r="Q95" s="9"/>
      <c r="R95" s="9"/>
      <c r="S95" s="11">
        <f t="shared" si="73"/>
        <v>0</v>
      </c>
      <c r="T95" s="11">
        <f t="shared" ref="T95:W95" si="98">J95-O95</f>
        <v>0</v>
      </c>
      <c r="U95" s="11">
        <f t="shared" si="98"/>
        <v>0</v>
      </c>
      <c r="V95" s="11">
        <f t="shared" si="98"/>
        <v>0</v>
      </c>
      <c r="W95" s="11">
        <f t="shared" si="98"/>
        <v>0</v>
      </c>
      <c r="X95" s="46"/>
      <c r="Y95" s="46"/>
      <c r="Z95" s="50"/>
      <c r="AA95" s="50"/>
      <c r="AB95" s="50"/>
      <c r="AC95" s="50"/>
      <c r="AD95" s="50"/>
      <c r="AE95" s="51"/>
    </row>
    <row r="96" ht="34.05" customHeight="1" spans="1:31">
      <c r="A96" s="22">
        <v>90</v>
      </c>
      <c r="B96" s="29" t="s">
        <v>1504</v>
      </c>
      <c r="C96" s="52" t="s">
        <v>1593</v>
      </c>
      <c r="D96" s="52" t="s">
        <v>1593</v>
      </c>
      <c r="E96" s="22"/>
      <c r="F96" s="22"/>
      <c r="G96" s="22"/>
      <c r="H96" s="22"/>
      <c r="I96" s="9">
        <f t="shared" si="70"/>
        <v>64.4</v>
      </c>
      <c r="J96" s="39">
        <v>64.4</v>
      </c>
      <c r="K96" s="9"/>
      <c r="L96" s="9"/>
      <c r="M96" s="9"/>
      <c r="N96" s="9">
        <f t="shared" si="71"/>
        <v>64.4</v>
      </c>
      <c r="O96" s="39">
        <v>64.4</v>
      </c>
      <c r="P96" s="9"/>
      <c r="Q96" s="9"/>
      <c r="R96" s="9"/>
      <c r="S96" s="11">
        <f t="shared" si="73"/>
        <v>0</v>
      </c>
      <c r="T96" s="11">
        <f t="shared" ref="T96:W96" si="99">J96-O96</f>
        <v>0</v>
      </c>
      <c r="U96" s="11">
        <f t="shared" si="99"/>
        <v>0</v>
      </c>
      <c r="V96" s="11">
        <f t="shared" si="99"/>
        <v>0</v>
      </c>
      <c r="W96" s="11">
        <f t="shared" si="99"/>
        <v>0</v>
      </c>
      <c r="X96" s="46"/>
      <c r="Y96" s="46"/>
      <c r="Z96" s="50"/>
      <c r="AA96" s="50"/>
      <c r="AB96" s="50"/>
      <c r="AC96" s="50"/>
      <c r="AD96" s="50"/>
      <c r="AE96" s="51"/>
    </row>
    <row r="97" ht="34.05" customHeight="1" spans="1:31">
      <c r="A97" s="22">
        <v>91</v>
      </c>
      <c r="B97" s="29" t="s">
        <v>1504</v>
      </c>
      <c r="C97" s="52" t="s">
        <v>1594</v>
      </c>
      <c r="D97" s="52" t="s">
        <v>1594</v>
      </c>
      <c r="E97" s="22"/>
      <c r="F97" s="22"/>
      <c r="G97" s="22"/>
      <c r="H97" s="22"/>
      <c r="I97" s="9">
        <f t="shared" si="70"/>
        <v>12.202</v>
      </c>
      <c r="J97" s="39">
        <v>12.202</v>
      </c>
      <c r="K97" s="9"/>
      <c r="L97" s="9"/>
      <c r="M97" s="9"/>
      <c r="N97" s="9">
        <f t="shared" si="71"/>
        <v>12.202</v>
      </c>
      <c r="O97" s="39">
        <v>12.202</v>
      </c>
      <c r="P97" s="9"/>
      <c r="Q97" s="9"/>
      <c r="R97" s="9"/>
      <c r="S97" s="11">
        <f t="shared" si="73"/>
        <v>0</v>
      </c>
      <c r="T97" s="11">
        <f t="shared" ref="T97:W97" si="100">J97-O97</f>
        <v>0</v>
      </c>
      <c r="U97" s="11">
        <f t="shared" si="100"/>
        <v>0</v>
      </c>
      <c r="V97" s="11">
        <f t="shared" si="100"/>
        <v>0</v>
      </c>
      <c r="W97" s="11">
        <f t="shared" si="100"/>
        <v>0</v>
      </c>
      <c r="X97" s="46"/>
      <c r="Y97" s="46"/>
      <c r="Z97" s="50"/>
      <c r="AA97" s="50"/>
      <c r="AB97" s="50"/>
      <c r="AC97" s="50"/>
      <c r="AD97" s="50"/>
      <c r="AE97" s="51"/>
    </row>
    <row r="98" ht="34.05" customHeight="1" spans="1:31">
      <c r="A98" s="22">
        <v>92</v>
      </c>
      <c r="B98" s="29" t="s">
        <v>1504</v>
      </c>
      <c r="C98" s="52" t="s">
        <v>1595</v>
      </c>
      <c r="D98" s="52" t="s">
        <v>1595</v>
      </c>
      <c r="E98" s="22"/>
      <c r="F98" s="22"/>
      <c r="G98" s="22"/>
      <c r="H98" s="22"/>
      <c r="I98" s="9">
        <f t="shared" si="70"/>
        <v>22.9828</v>
      </c>
      <c r="J98" s="39">
        <v>22.9828</v>
      </c>
      <c r="K98" s="9"/>
      <c r="L98" s="9"/>
      <c r="M98" s="9"/>
      <c r="N98" s="9">
        <f t="shared" si="71"/>
        <v>22.9828</v>
      </c>
      <c r="O98" s="39">
        <v>22.9828</v>
      </c>
      <c r="P98" s="9"/>
      <c r="Q98" s="9"/>
      <c r="R98" s="9"/>
      <c r="S98" s="11">
        <f t="shared" si="73"/>
        <v>0</v>
      </c>
      <c r="T98" s="11">
        <f t="shared" ref="T98:W98" si="101">J98-O98</f>
        <v>0</v>
      </c>
      <c r="U98" s="11">
        <f t="shared" si="101"/>
        <v>0</v>
      </c>
      <c r="V98" s="11">
        <f t="shared" si="101"/>
        <v>0</v>
      </c>
      <c r="W98" s="11">
        <f t="shared" si="101"/>
        <v>0</v>
      </c>
      <c r="X98" s="46"/>
      <c r="Y98" s="46"/>
      <c r="Z98" s="50"/>
      <c r="AA98" s="50"/>
      <c r="AB98" s="50"/>
      <c r="AC98" s="50"/>
      <c r="AD98" s="50"/>
      <c r="AE98" s="51"/>
    </row>
    <row r="99" ht="34.05" customHeight="1" spans="1:31">
      <c r="A99" s="22">
        <v>93</v>
      </c>
      <c r="B99" s="29" t="s">
        <v>1504</v>
      </c>
      <c r="C99" s="52" t="s">
        <v>1596</v>
      </c>
      <c r="D99" s="52" t="s">
        <v>1596</v>
      </c>
      <c r="E99" s="22"/>
      <c r="F99" s="22"/>
      <c r="G99" s="22"/>
      <c r="H99" s="22"/>
      <c r="I99" s="9">
        <f t="shared" si="70"/>
        <v>5.77</v>
      </c>
      <c r="J99" s="39">
        <v>5.77</v>
      </c>
      <c r="K99" s="9"/>
      <c r="L99" s="9"/>
      <c r="M99" s="9"/>
      <c r="N99" s="9">
        <f t="shared" si="71"/>
        <v>5.77</v>
      </c>
      <c r="O99" s="39">
        <v>5.77</v>
      </c>
      <c r="P99" s="9"/>
      <c r="Q99" s="9"/>
      <c r="R99" s="9"/>
      <c r="S99" s="11">
        <f t="shared" si="73"/>
        <v>0</v>
      </c>
      <c r="T99" s="11">
        <f t="shared" ref="T99:W99" si="102">J99-O99</f>
        <v>0</v>
      </c>
      <c r="U99" s="11">
        <f t="shared" si="102"/>
        <v>0</v>
      </c>
      <c r="V99" s="11">
        <f t="shared" si="102"/>
        <v>0</v>
      </c>
      <c r="W99" s="11">
        <f t="shared" si="102"/>
        <v>0</v>
      </c>
      <c r="X99" s="46"/>
      <c r="Y99" s="46"/>
      <c r="Z99" s="50"/>
      <c r="AA99" s="50"/>
      <c r="AB99" s="50"/>
      <c r="AC99" s="50"/>
      <c r="AD99" s="50"/>
      <c r="AE99" s="51"/>
    </row>
    <row r="100" ht="34.05" customHeight="1" spans="1:31">
      <c r="A100" s="22">
        <v>94</v>
      </c>
      <c r="B100" s="29" t="s">
        <v>1504</v>
      </c>
      <c r="C100" s="52" t="s">
        <v>1597</v>
      </c>
      <c r="D100" s="52" t="s">
        <v>1597</v>
      </c>
      <c r="E100" s="22"/>
      <c r="F100" s="22"/>
      <c r="G100" s="22"/>
      <c r="H100" s="22"/>
      <c r="I100" s="9">
        <f t="shared" si="70"/>
        <v>6.72</v>
      </c>
      <c r="J100" s="39">
        <v>6.72</v>
      </c>
      <c r="K100" s="9"/>
      <c r="L100" s="9"/>
      <c r="M100" s="9"/>
      <c r="N100" s="9">
        <f t="shared" si="71"/>
        <v>6.72</v>
      </c>
      <c r="O100" s="39">
        <v>6.72</v>
      </c>
      <c r="P100" s="9"/>
      <c r="Q100" s="9"/>
      <c r="R100" s="9"/>
      <c r="S100" s="11">
        <f t="shared" si="73"/>
        <v>0</v>
      </c>
      <c r="T100" s="11">
        <f t="shared" ref="T100:W100" si="103">J100-O100</f>
        <v>0</v>
      </c>
      <c r="U100" s="11">
        <f t="shared" si="103"/>
        <v>0</v>
      </c>
      <c r="V100" s="11">
        <f t="shared" si="103"/>
        <v>0</v>
      </c>
      <c r="W100" s="11">
        <f t="shared" si="103"/>
        <v>0</v>
      </c>
      <c r="X100" s="46"/>
      <c r="Y100" s="46"/>
      <c r="Z100" s="50"/>
      <c r="AA100" s="50"/>
      <c r="AB100" s="50"/>
      <c r="AC100" s="50"/>
      <c r="AD100" s="50"/>
      <c r="AE100" s="51"/>
    </row>
    <row r="101" ht="34.05" customHeight="1" spans="1:31">
      <c r="A101" s="22">
        <v>95</v>
      </c>
      <c r="B101" s="29" t="s">
        <v>1504</v>
      </c>
      <c r="C101" s="52" t="s">
        <v>1598</v>
      </c>
      <c r="D101" s="52" t="s">
        <v>1598</v>
      </c>
      <c r="E101" s="22"/>
      <c r="F101" s="22"/>
      <c r="G101" s="22"/>
      <c r="H101" s="22"/>
      <c r="I101" s="9">
        <f t="shared" si="70"/>
        <v>4.2</v>
      </c>
      <c r="J101" s="39">
        <v>4.2</v>
      </c>
      <c r="K101" s="9"/>
      <c r="L101" s="9"/>
      <c r="M101" s="9"/>
      <c r="N101" s="9">
        <f t="shared" si="71"/>
        <v>4.2</v>
      </c>
      <c r="O101" s="39">
        <v>4.2</v>
      </c>
      <c r="P101" s="9"/>
      <c r="Q101" s="9"/>
      <c r="R101" s="9"/>
      <c r="S101" s="11">
        <f t="shared" si="73"/>
        <v>0</v>
      </c>
      <c r="T101" s="11">
        <f t="shared" ref="T101:W101" si="104">J101-O101</f>
        <v>0</v>
      </c>
      <c r="U101" s="11">
        <f t="shared" si="104"/>
        <v>0</v>
      </c>
      <c r="V101" s="11">
        <f t="shared" si="104"/>
        <v>0</v>
      </c>
      <c r="W101" s="11">
        <f t="shared" si="104"/>
        <v>0</v>
      </c>
      <c r="X101" s="46"/>
      <c r="Y101" s="46"/>
      <c r="Z101" s="50"/>
      <c r="AA101" s="50"/>
      <c r="AB101" s="50"/>
      <c r="AC101" s="50"/>
      <c r="AD101" s="50"/>
      <c r="AE101" s="51"/>
    </row>
    <row r="102" ht="34.05" customHeight="1" spans="1:31">
      <c r="A102" s="22">
        <v>96</v>
      </c>
      <c r="B102" s="29" t="s">
        <v>1504</v>
      </c>
      <c r="C102" s="52" t="s">
        <v>1599</v>
      </c>
      <c r="D102" s="52" t="s">
        <v>1599</v>
      </c>
      <c r="E102" s="22"/>
      <c r="F102" s="22"/>
      <c r="G102" s="22"/>
      <c r="H102" s="22"/>
      <c r="I102" s="9">
        <f t="shared" si="70"/>
        <v>40</v>
      </c>
      <c r="J102" s="39">
        <v>40</v>
      </c>
      <c r="K102" s="9"/>
      <c r="L102" s="9"/>
      <c r="M102" s="9"/>
      <c r="N102" s="9">
        <f t="shared" si="71"/>
        <v>40</v>
      </c>
      <c r="O102" s="39">
        <v>40</v>
      </c>
      <c r="P102" s="9"/>
      <c r="Q102" s="9"/>
      <c r="R102" s="9"/>
      <c r="S102" s="11">
        <f t="shared" si="73"/>
        <v>0</v>
      </c>
      <c r="T102" s="11">
        <f t="shared" ref="T102:W102" si="105">J102-O102</f>
        <v>0</v>
      </c>
      <c r="U102" s="11">
        <f t="shared" si="105"/>
        <v>0</v>
      </c>
      <c r="V102" s="11">
        <f t="shared" si="105"/>
        <v>0</v>
      </c>
      <c r="W102" s="11">
        <f t="shared" si="105"/>
        <v>0</v>
      </c>
      <c r="X102" s="46"/>
      <c r="Y102" s="46"/>
      <c r="Z102" s="50"/>
      <c r="AA102" s="50"/>
      <c r="AB102" s="50"/>
      <c r="AC102" s="50"/>
      <c r="AD102" s="50"/>
      <c r="AE102" s="51"/>
    </row>
    <row r="103" ht="34.05" customHeight="1" spans="1:31">
      <c r="A103" s="22">
        <v>97</v>
      </c>
      <c r="B103" s="29" t="s">
        <v>1504</v>
      </c>
      <c r="C103" s="52" t="s">
        <v>1600</v>
      </c>
      <c r="D103" s="52" t="s">
        <v>1600</v>
      </c>
      <c r="E103" s="22"/>
      <c r="F103" s="22"/>
      <c r="G103" s="22"/>
      <c r="H103" s="22"/>
      <c r="I103" s="9">
        <f t="shared" si="70"/>
        <v>11.32</v>
      </c>
      <c r="J103" s="39">
        <v>11.32</v>
      </c>
      <c r="K103" s="9"/>
      <c r="L103" s="9"/>
      <c r="M103" s="9"/>
      <c r="N103" s="9">
        <f t="shared" si="71"/>
        <v>11.32</v>
      </c>
      <c r="O103" s="39">
        <v>11.32</v>
      </c>
      <c r="P103" s="9"/>
      <c r="Q103" s="9"/>
      <c r="R103" s="9"/>
      <c r="S103" s="11">
        <f t="shared" ref="S103:S128" si="106">T103+U103+V103+W103</f>
        <v>0</v>
      </c>
      <c r="T103" s="11">
        <f t="shared" ref="T103:W103" si="107">J103-O103</f>
        <v>0</v>
      </c>
      <c r="U103" s="11">
        <f t="shared" si="107"/>
        <v>0</v>
      </c>
      <c r="V103" s="11">
        <f t="shared" si="107"/>
        <v>0</v>
      </c>
      <c r="W103" s="11">
        <f t="shared" si="107"/>
        <v>0</v>
      </c>
      <c r="X103" s="46"/>
      <c r="Y103" s="46"/>
      <c r="Z103" s="50"/>
      <c r="AA103" s="50"/>
      <c r="AB103" s="50"/>
      <c r="AC103" s="50"/>
      <c r="AD103" s="50"/>
      <c r="AE103" s="51"/>
    </row>
    <row r="104" ht="34.05" customHeight="1" spans="1:31">
      <c r="A104" s="22">
        <v>98</v>
      </c>
      <c r="B104" s="29" t="s">
        <v>1504</v>
      </c>
      <c r="C104" s="52" t="s">
        <v>1601</v>
      </c>
      <c r="D104" s="52" t="s">
        <v>1601</v>
      </c>
      <c r="E104" s="22"/>
      <c r="F104" s="22"/>
      <c r="G104" s="22"/>
      <c r="H104" s="22"/>
      <c r="I104" s="9">
        <f t="shared" si="70"/>
        <v>4.95</v>
      </c>
      <c r="J104" s="39">
        <v>4.95</v>
      </c>
      <c r="K104" s="9"/>
      <c r="L104" s="9"/>
      <c r="M104" s="9"/>
      <c r="N104" s="9">
        <f t="shared" si="71"/>
        <v>4.95</v>
      </c>
      <c r="O104" s="39">
        <v>4.95</v>
      </c>
      <c r="P104" s="9"/>
      <c r="Q104" s="9"/>
      <c r="R104" s="9"/>
      <c r="S104" s="11">
        <f t="shared" si="106"/>
        <v>0</v>
      </c>
      <c r="T104" s="11">
        <f t="shared" ref="T104:W104" si="108">J104-O104</f>
        <v>0</v>
      </c>
      <c r="U104" s="11">
        <f t="shared" si="108"/>
        <v>0</v>
      </c>
      <c r="V104" s="11">
        <f t="shared" si="108"/>
        <v>0</v>
      </c>
      <c r="W104" s="11">
        <f t="shared" si="108"/>
        <v>0</v>
      </c>
      <c r="X104" s="46"/>
      <c r="Y104" s="46"/>
      <c r="Z104" s="50"/>
      <c r="AA104" s="50"/>
      <c r="AB104" s="50"/>
      <c r="AC104" s="50"/>
      <c r="AD104" s="50"/>
      <c r="AE104" s="51"/>
    </row>
    <row r="105" ht="34.05" customHeight="1" spans="1:31">
      <c r="A105" s="22">
        <v>99</v>
      </c>
      <c r="B105" s="29" t="s">
        <v>1504</v>
      </c>
      <c r="C105" s="52" t="s">
        <v>1602</v>
      </c>
      <c r="D105" s="52" t="s">
        <v>1602</v>
      </c>
      <c r="E105" s="22"/>
      <c r="F105" s="22"/>
      <c r="G105" s="22"/>
      <c r="H105" s="22"/>
      <c r="I105" s="9">
        <f t="shared" si="70"/>
        <v>99.9583</v>
      </c>
      <c r="J105" s="39">
        <v>99.9583</v>
      </c>
      <c r="K105" s="9"/>
      <c r="L105" s="9"/>
      <c r="M105" s="9"/>
      <c r="N105" s="9">
        <f t="shared" si="71"/>
        <v>99.9583</v>
      </c>
      <c r="O105" s="39">
        <v>99.9583</v>
      </c>
      <c r="P105" s="9"/>
      <c r="Q105" s="9"/>
      <c r="R105" s="9"/>
      <c r="S105" s="11">
        <f t="shared" si="106"/>
        <v>0</v>
      </c>
      <c r="T105" s="11">
        <f t="shared" ref="T105:W105" si="109">J105-O105</f>
        <v>0</v>
      </c>
      <c r="U105" s="11">
        <f t="shared" si="109"/>
        <v>0</v>
      </c>
      <c r="V105" s="11">
        <f t="shared" si="109"/>
        <v>0</v>
      </c>
      <c r="W105" s="11">
        <f t="shared" si="109"/>
        <v>0</v>
      </c>
      <c r="X105" s="46"/>
      <c r="Y105" s="46"/>
      <c r="Z105" s="50"/>
      <c r="AA105" s="50"/>
      <c r="AB105" s="50"/>
      <c r="AC105" s="50"/>
      <c r="AD105" s="50"/>
      <c r="AE105" s="51"/>
    </row>
    <row r="106" ht="34.05" customHeight="1" spans="1:31">
      <c r="A106" s="22">
        <v>100</v>
      </c>
      <c r="B106" s="29" t="s">
        <v>1504</v>
      </c>
      <c r="C106" s="52" t="s">
        <v>1603</v>
      </c>
      <c r="D106" s="52" t="s">
        <v>1603</v>
      </c>
      <c r="E106" s="22"/>
      <c r="F106" s="22"/>
      <c r="G106" s="22"/>
      <c r="H106" s="22"/>
      <c r="I106" s="9">
        <f t="shared" si="70"/>
        <v>16.803</v>
      </c>
      <c r="J106" s="39">
        <v>16.803</v>
      </c>
      <c r="K106" s="9"/>
      <c r="L106" s="9"/>
      <c r="M106" s="9"/>
      <c r="N106" s="9">
        <f t="shared" si="71"/>
        <v>16.803</v>
      </c>
      <c r="O106" s="39">
        <v>16.803</v>
      </c>
      <c r="P106" s="9"/>
      <c r="Q106" s="9"/>
      <c r="R106" s="9"/>
      <c r="S106" s="11">
        <f t="shared" si="106"/>
        <v>0</v>
      </c>
      <c r="T106" s="11">
        <f t="shared" ref="T106:W106" si="110">J106-O106</f>
        <v>0</v>
      </c>
      <c r="U106" s="11">
        <f t="shared" si="110"/>
        <v>0</v>
      </c>
      <c r="V106" s="11">
        <f t="shared" si="110"/>
        <v>0</v>
      </c>
      <c r="W106" s="11">
        <f t="shared" si="110"/>
        <v>0</v>
      </c>
      <c r="X106" s="46"/>
      <c r="Y106" s="46"/>
      <c r="Z106" s="50"/>
      <c r="AA106" s="50"/>
      <c r="AB106" s="50"/>
      <c r="AC106" s="50"/>
      <c r="AD106" s="50"/>
      <c r="AE106" s="51"/>
    </row>
    <row r="107" ht="34.05" customHeight="1" spans="1:31">
      <c r="A107" s="22">
        <v>101</v>
      </c>
      <c r="B107" s="29" t="s">
        <v>1504</v>
      </c>
      <c r="C107" s="52" t="s">
        <v>1604</v>
      </c>
      <c r="D107" s="52" t="s">
        <v>1604</v>
      </c>
      <c r="E107" s="22"/>
      <c r="F107" s="22"/>
      <c r="G107" s="22"/>
      <c r="H107" s="22"/>
      <c r="I107" s="9">
        <f t="shared" si="70"/>
        <v>19.71</v>
      </c>
      <c r="J107" s="39">
        <v>19.71</v>
      </c>
      <c r="K107" s="9"/>
      <c r="L107" s="9"/>
      <c r="M107" s="9"/>
      <c r="N107" s="9">
        <f t="shared" si="71"/>
        <v>19.71</v>
      </c>
      <c r="O107" s="39">
        <v>19.71</v>
      </c>
      <c r="P107" s="9"/>
      <c r="Q107" s="9"/>
      <c r="R107" s="9"/>
      <c r="S107" s="11">
        <f t="shared" si="106"/>
        <v>0</v>
      </c>
      <c r="T107" s="11">
        <f t="shared" ref="T107:W107" si="111">J107-O107</f>
        <v>0</v>
      </c>
      <c r="U107" s="11">
        <f t="shared" si="111"/>
        <v>0</v>
      </c>
      <c r="V107" s="11">
        <f t="shared" si="111"/>
        <v>0</v>
      </c>
      <c r="W107" s="11">
        <f t="shared" si="111"/>
        <v>0</v>
      </c>
      <c r="X107" s="46"/>
      <c r="Y107" s="46"/>
      <c r="Z107" s="50"/>
      <c r="AA107" s="50"/>
      <c r="AB107" s="50"/>
      <c r="AC107" s="50"/>
      <c r="AD107" s="50"/>
      <c r="AE107" s="51"/>
    </row>
    <row r="108" ht="34.05" customHeight="1" spans="1:31">
      <c r="A108" s="22">
        <v>102</v>
      </c>
      <c r="B108" s="29" t="s">
        <v>1504</v>
      </c>
      <c r="C108" s="52" t="s">
        <v>1605</v>
      </c>
      <c r="D108" s="52" t="s">
        <v>1605</v>
      </c>
      <c r="E108" s="22"/>
      <c r="F108" s="22"/>
      <c r="G108" s="22"/>
      <c r="H108" s="22"/>
      <c r="I108" s="9">
        <f t="shared" si="70"/>
        <v>32.1916</v>
      </c>
      <c r="J108" s="39">
        <v>32.1916</v>
      </c>
      <c r="K108" s="9"/>
      <c r="L108" s="9"/>
      <c r="M108" s="9"/>
      <c r="N108" s="9">
        <f t="shared" si="71"/>
        <v>32.1916</v>
      </c>
      <c r="O108" s="39">
        <v>32.1916</v>
      </c>
      <c r="P108" s="9"/>
      <c r="Q108" s="9"/>
      <c r="R108" s="9"/>
      <c r="S108" s="11">
        <f t="shared" si="106"/>
        <v>0</v>
      </c>
      <c r="T108" s="11">
        <f t="shared" ref="T108:W108" si="112">J108-O108</f>
        <v>0</v>
      </c>
      <c r="U108" s="11">
        <f t="shared" si="112"/>
        <v>0</v>
      </c>
      <c r="V108" s="11">
        <f t="shared" si="112"/>
        <v>0</v>
      </c>
      <c r="W108" s="11">
        <f t="shared" si="112"/>
        <v>0</v>
      </c>
      <c r="X108" s="46"/>
      <c r="Y108" s="46"/>
      <c r="Z108" s="50"/>
      <c r="AA108" s="50"/>
      <c r="AB108" s="50"/>
      <c r="AC108" s="50"/>
      <c r="AD108" s="50"/>
      <c r="AE108" s="51"/>
    </row>
    <row r="109" ht="34.05" customHeight="1" spans="1:31">
      <c r="A109" s="22">
        <v>103</v>
      </c>
      <c r="B109" s="29" t="s">
        <v>1504</v>
      </c>
      <c r="C109" s="52" t="s">
        <v>1606</v>
      </c>
      <c r="D109" s="52" t="s">
        <v>1606</v>
      </c>
      <c r="E109" s="22"/>
      <c r="F109" s="22"/>
      <c r="G109" s="22"/>
      <c r="H109" s="22"/>
      <c r="I109" s="9">
        <f t="shared" si="70"/>
        <v>66.6</v>
      </c>
      <c r="J109" s="39">
        <v>66.6</v>
      </c>
      <c r="K109" s="9"/>
      <c r="L109" s="9"/>
      <c r="M109" s="9"/>
      <c r="N109" s="9">
        <f t="shared" si="71"/>
        <v>66.6</v>
      </c>
      <c r="O109" s="39">
        <v>66.6</v>
      </c>
      <c r="P109" s="9"/>
      <c r="Q109" s="9"/>
      <c r="R109" s="9"/>
      <c r="S109" s="11">
        <f t="shared" si="106"/>
        <v>0</v>
      </c>
      <c r="T109" s="11">
        <f t="shared" ref="T109:W109" si="113">J109-O109</f>
        <v>0</v>
      </c>
      <c r="U109" s="11">
        <f t="shared" si="113"/>
        <v>0</v>
      </c>
      <c r="V109" s="11">
        <f t="shared" si="113"/>
        <v>0</v>
      </c>
      <c r="W109" s="11">
        <f t="shared" si="113"/>
        <v>0</v>
      </c>
      <c r="X109" s="46"/>
      <c r="Y109" s="46"/>
      <c r="Z109" s="50"/>
      <c r="AA109" s="50"/>
      <c r="AB109" s="50"/>
      <c r="AC109" s="50"/>
      <c r="AD109" s="50"/>
      <c r="AE109" s="51"/>
    </row>
    <row r="110" ht="34.05" customHeight="1" spans="1:31">
      <c r="A110" s="22">
        <v>104</v>
      </c>
      <c r="B110" s="29" t="s">
        <v>1504</v>
      </c>
      <c r="C110" s="52" t="s">
        <v>1607</v>
      </c>
      <c r="D110" s="52" t="s">
        <v>1607</v>
      </c>
      <c r="E110" s="22"/>
      <c r="F110" s="22"/>
      <c r="G110" s="22"/>
      <c r="H110" s="22"/>
      <c r="I110" s="9">
        <f t="shared" si="70"/>
        <v>41.22</v>
      </c>
      <c r="J110" s="39">
        <v>41.22</v>
      </c>
      <c r="K110" s="9"/>
      <c r="L110" s="9"/>
      <c r="M110" s="9"/>
      <c r="N110" s="9">
        <f t="shared" si="71"/>
        <v>41.22</v>
      </c>
      <c r="O110" s="39">
        <v>41.22</v>
      </c>
      <c r="P110" s="9"/>
      <c r="Q110" s="9"/>
      <c r="R110" s="9"/>
      <c r="S110" s="11">
        <f t="shared" si="106"/>
        <v>0</v>
      </c>
      <c r="T110" s="11">
        <f t="shared" ref="T110:W110" si="114">J110-O110</f>
        <v>0</v>
      </c>
      <c r="U110" s="11">
        <f t="shared" si="114"/>
        <v>0</v>
      </c>
      <c r="V110" s="11">
        <f t="shared" si="114"/>
        <v>0</v>
      </c>
      <c r="W110" s="11">
        <f t="shared" si="114"/>
        <v>0</v>
      </c>
      <c r="X110" s="46"/>
      <c r="Y110" s="46"/>
      <c r="Z110" s="50"/>
      <c r="AA110" s="50"/>
      <c r="AB110" s="50"/>
      <c r="AC110" s="50"/>
      <c r="AD110" s="50"/>
      <c r="AE110" s="51"/>
    </row>
    <row r="111" ht="34.05" customHeight="1" spans="1:31">
      <c r="A111" s="22">
        <v>105</v>
      </c>
      <c r="B111" s="29" t="s">
        <v>1504</v>
      </c>
      <c r="C111" s="52" t="s">
        <v>1608</v>
      </c>
      <c r="D111" s="52" t="s">
        <v>1608</v>
      </c>
      <c r="E111" s="22"/>
      <c r="F111" s="22"/>
      <c r="G111" s="22"/>
      <c r="H111" s="22"/>
      <c r="I111" s="9">
        <f t="shared" si="70"/>
        <v>16.56</v>
      </c>
      <c r="J111" s="39">
        <v>16.56</v>
      </c>
      <c r="K111" s="9"/>
      <c r="L111" s="9"/>
      <c r="M111" s="9"/>
      <c r="N111" s="9">
        <f t="shared" si="71"/>
        <v>16.56</v>
      </c>
      <c r="O111" s="39">
        <v>16.56</v>
      </c>
      <c r="P111" s="9"/>
      <c r="Q111" s="9"/>
      <c r="R111" s="9"/>
      <c r="S111" s="11">
        <f t="shared" si="106"/>
        <v>0</v>
      </c>
      <c r="T111" s="11">
        <f t="shared" ref="T111:W111" si="115">J111-O111</f>
        <v>0</v>
      </c>
      <c r="U111" s="11">
        <f t="shared" si="115"/>
        <v>0</v>
      </c>
      <c r="V111" s="11">
        <f t="shared" si="115"/>
        <v>0</v>
      </c>
      <c r="W111" s="11">
        <f t="shared" si="115"/>
        <v>0</v>
      </c>
      <c r="X111" s="46"/>
      <c r="Y111" s="46"/>
      <c r="Z111" s="50"/>
      <c r="AA111" s="50"/>
      <c r="AB111" s="50"/>
      <c r="AC111" s="50"/>
      <c r="AD111" s="50"/>
      <c r="AE111" s="51"/>
    </row>
    <row r="112" ht="34.05" customHeight="1" spans="1:31">
      <c r="A112" s="22">
        <v>106</v>
      </c>
      <c r="B112" s="29" t="s">
        <v>1504</v>
      </c>
      <c r="C112" s="52" t="s">
        <v>1609</v>
      </c>
      <c r="D112" s="52" t="s">
        <v>1609</v>
      </c>
      <c r="E112" s="22"/>
      <c r="F112" s="22"/>
      <c r="G112" s="22"/>
      <c r="H112" s="22"/>
      <c r="I112" s="9">
        <f t="shared" si="70"/>
        <v>27.85</v>
      </c>
      <c r="J112" s="39">
        <v>27.85</v>
      </c>
      <c r="K112" s="9"/>
      <c r="L112" s="9"/>
      <c r="M112" s="9"/>
      <c r="N112" s="9">
        <f t="shared" si="71"/>
        <v>27.85</v>
      </c>
      <c r="O112" s="39">
        <v>27.85</v>
      </c>
      <c r="P112" s="9"/>
      <c r="Q112" s="9"/>
      <c r="R112" s="9"/>
      <c r="S112" s="11">
        <f t="shared" si="106"/>
        <v>0</v>
      </c>
      <c r="T112" s="11">
        <f t="shared" ref="T112:W112" si="116">J112-O112</f>
        <v>0</v>
      </c>
      <c r="U112" s="11">
        <f t="shared" si="116"/>
        <v>0</v>
      </c>
      <c r="V112" s="11">
        <f t="shared" si="116"/>
        <v>0</v>
      </c>
      <c r="W112" s="11">
        <f t="shared" si="116"/>
        <v>0</v>
      </c>
      <c r="X112" s="46"/>
      <c r="Y112" s="46"/>
      <c r="Z112" s="50"/>
      <c r="AA112" s="50"/>
      <c r="AB112" s="50"/>
      <c r="AC112" s="50"/>
      <c r="AD112" s="50"/>
      <c r="AE112" s="51"/>
    </row>
    <row r="113" ht="34.05" customHeight="1" spans="1:31">
      <c r="A113" s="22">
        <v>107</v>
      </c>
      <c r="B113" s="29" t="s">
        <v>1504</v>
      </c>
      <c r="C113" s="52" t="s">
        <v>1610</v>
      </c>
      <c r="D113" s="52" t="s">
        <v>1610</v>
      </c>
      <c r="E113" s="22"/>
      <c r="F113" s="22"/>
      <c r="G113" s="22"/>
      <c r="H113" s="22"/>
      <c r="I113" s="9">
        <f t="shared" si="70"/>
        <v>43.391096</v>
      </c>
      <c r="J113" s="39">
        <v>43.391096</v>
      </c>
      <c r="K113" s="9"/>
      <c r="L113" s="9"/>
      <c r="M113" s="9"/>
      <c r="N113" s="9">
        <f t="shared" si="71"/>
        <v>43.391096</v>
      </c>
      <c r="O113" s="39">
        <v>43.391096</v>
      </c>
      <c r="P113" s="9"/>
      <c r="Q113" s="9"/>
      <c r="R113" s="9"/>
      <c r="S113" s="11">
        <f t="shared" si="106"/>
        <v>0</v>
      </c>
      <c r="T113" s="11">
        <f t="shared" ref="T113:W113" si="117">J113-O113</f>
        <v>0</v>
      </c>
      <c r="U113" s="11">
        <f t="shared" si="117"/>
        <v>0</v>
      </c>
      <c r="V113" s="11">
        <f t="shared" si="117"/>
        <v>0</v>
      </c>
      <c r="W113" s="11">
        <f t="shared" si="117"/>
        <v>0</v>
      </c>
      <c r="X113" s="46"/>
      <c r="Y113" s="46"/>
      <c r="Z113" s="50"/>
      <c r="AA113" s="50"/>
      <c r="AB113" s="50"/>
      <c r="AC113" s="50"/>
      <c r="AD113" s="50"/>
      <c r="AE113" s="51"/>
    </row>
    <row r="114" ht="34.05" customHeight="1" spans="1:31">
      <c r="A114" s="22">
        <v>108</v>
      </c>
      <c r="B114" s="29" t="s">
        <v>1504</v>
      </c>
      <c r="C114" s="52" t="s">
        <v>1611</v>
      </c>
      <c r="D114" s="52" t="s">
        <v>1611</v>
      </c>
      <c r="E114" s="22"/>
      <c r="F114" s="22"/>
      <c r="G114" s="22"/>
      <c r="H114" s="22"/>
      <c r="I114" s="9">
        <f t="shared" si="70"/>
        <v>32</v>
      </c>
      <c r="J114" s="39">
        <v>32</v>
      </c>
      <c r="K114" s="9"/>
      <c r="L114" s="9"/>
      <c r="M114" s="9"/>
      <c r="N114" s="9">
        <f t="shared" si="71"/>
        <v>32</v>
      </c>
      <c r="O114" s="39">
        <v>32</v>
      </c>
      <c r="P114" s="9"/>
      <c r="Q114" s="9"/>
      <c r="R114" s="9"/>
      <c r="S114" s="11">
        <f t="shared" si="106"/>
        <v>0</v>
      </c>
      <c r="T114" s="11">
        <f t="shared" ref="T114:W114" si="118">J114-O114</f>
        <v>0</v>
      </c>
      <c r="U114" s="11">
        <f t="shared" si="118"/>
        <v>0</v>
      </c>
      <c r="V114" s="11">
        <f t="shared" si="118"/>
        <v>0</v>
      </c>
      <c r="W114" s="11">
        <f t="shared" si="118"/>
        <v>0</v>
      </c>
      <c r="X114" s="46"/>
      <c r="Y114" s="46"/>
      <c r="Z114" s="50"/>
      <c r="AA114" s="50"/>
      <c r="AB114" s="50"/>
      <c r="AC114" s="50"/>
      <c r="AD114" s="50"/>
      <c r="AE114" s="51"/>
    </row>
    <row r="115" ht="34.05" customHeight="1" spans="1:31">
      <c r="A115" s="22">
        <v>109</v>
      </c>
      <c r="B115" s="29" t="s">
        <v>1504</v>
      </c>
      <c r="C115" s="52" t="s">
        <v>1612</v>
      </c>
      <c r="D115" s="52" t="s">
        <v>1612</v>
      </c>
      <c r="E115" s="22"/>
      <c r="F115" s="22"/>
      <c r="G115" s="22"/>
      <c r="H115" s="22"/>
      <c r="I115" s="9">
        <f t="shared" si="70"/>
        <v>68.698916</v>
      </c>
      <c r="J115" s="39">
        <v>68.698916</v>
      </c>
      <c r="K115" s="9"/>
      <c r="L115" s="9"/>
      <c r="M115" s="9"/>
      <c r="N115" s="9">
        <f t="shared" si="71"/>
        <v>68.698916</v>
      </c>
      <c r="O115" s="39">
        <v>68.698916</v>
      </c>
      <c r="P115" s="9"/>
      <c r="Q115" s="9"/>
      <c r="R115" s="9"/>
      <c r="S115" s="11">
        <f t="shared" si="106"/>
        <v>0</v>
      </c>
      <c r="T115" s="11">
        <f t="shared" ref="T115:W115" si="119">J115-O115</f>
        <v>0</v>
      </c>
      <c r="U115" s="11">
        <f t="shared" si="119"/>
        <v>0</v>
      </c>
      <c r="V115" s="11">
        <f t="shared" si="119"/>
        <v>0</v>
      </c>
      <c r="W115" s="11">
        <f t="shared" si="119"/>
        <v>0</v>
      </c>
      <c r="X115" s="46"/>
      <c r="Y115" s="46"/>
      <c r="Z115" s="50"/>
      <c r="AA115" s="50"/>
      <c r="AB115" s="50"/>
      <c r="AC115" s="50"/>
      <c r="AD115" s="50"/>
      <c r="AE115" s="51"/>
    </row>
    <row r="116" ht="34.05" customHeight="1" spans="1:31">
      <c r="A116" s="22">
        <v>110</v>
      </c>
      <c r="B116" s="29" t="s">
        <v>1504</v>
      </c>
      <c r="C116" s="52" t="s">
        <v>1613</v>
      </c>
      <c r="D116" s="52" t="s">
        <v>1613</v>
      </c>
      <c r="E116" s="22"/>
      <c r="F116" s="22"/>
      <c r="G116" s="22"/>
      <c r="H116" s="22"/>
      <c r="I116" s="9">
        <f t="shared" si="70"/>
        <v>52.6878</v>
      </c>
      <c r="J116" s="39">
        <v>52.6878</v>
      </c>
      <c r="K116" s="9"/>
      <c r="L116" s="9"/>
      <c r="M116" s="9"/>
      <c r="N116" s="9">
        <f t="shared" si="71"/>
        <v>52.6878</v>
      </c>
      <c r="O116" s="39">
        <v>52.6878</v>
      </c>
      <c r="P116" s="9"/>
      <c r="Q116" s="9"/>
      <c r="R116" s="9"/>
      <c r="S116" s="11">
        <f t="shared" si="106"/>
        <v>0</v>
      </c>
      <c r="T116" s="11">
        <f t="shared" ref="T116:W116" si="120">J116-O116</f>
        <v>0</v>
      </c>
      <c r="U116" s="11">
        <f t="shared" si="120"/>
        <v>0</v>
      </c>
      <c r="V116" s="11">
        <f t="shared" si="120"/>
        <v>0</v>
      </c>
      <c r="W116" s="11">
        <f t="shared" si="120"/>
        <v>0</v>
      </c>
      <c r="X116" s="46"/>
      <c r="Y116" s="46"/>
      <c r="Z116" s="50"/>
      <c r="AA116" s="50"/>
      <c r="AB116" s="50"/>
      <c r="AC116" s="50"/>
      <c r="AD116" s="50"/>
      <c r="AE116" s="51"/>
    </row>
    <row r="117" ht="34.05" customHeight="1" spans="1:31">
      <c r="A117" s="22">
        <v>111</v>
      </c>
      <c r="B117" s="29" t="s">
        <v>1614</v>
      </c>
      <c r="C117" s="52" t="s">
        <v>1615</v>
      </c>
      <c r="D117" s="52" t="s">
        <v>1615</v>
      </c>
      <c r="E117" s="22"/>
      <c r="F117" s="22"/>
      <c r="G117" s="22"/>
      <c r="H117" s="22"/>
      <c r="I117" s="9">
        <f t="shared" si="70"/>
        <v>2168</v>
      </c>
      <c r="J117" s="53">
        <v>2168</v>
      </c>
      <c r="K117" s="9"/>
      <c r="L117" s="9"/>
      <c r="M117" s="9"/>
      <c r="N117" s="9">
        <f t="shared" si="71"/>
        <v>2168</v>
      </c>
      <c r="O117" s="53">
        <v>2168</v>
      </c>
      <c r="P117" s="9"/>
      <c r="Q117" s="9"/>
      <c r="R117" s="9"/>
      <c r="S117" s="11">
        <f t="shared" si="106"/>
        <v>0</v>
      </c>
      <c r="T117" s="11">
        <f t="shared" ref="T117:W117" si="121">J117-O117</f>
        <v>0</v>
      </c>
      <c r="U117" s="11">
        <f t="shared" si="121"/>
        <v>0</v>
      </c>
      <c r="V117" s="11">
        <f t="shared" si="121"/>
        <v>0</v>
      </c>
      <c r="W117" s="11">
        <f t="shared" si="121"/>
        <v>0</v>
      </c>
      <c r="X117" s="46"/>
      <c r="Y117" s="46"/>
      <c r="Z117" s="50"/>
      <c r="AA117" s="50"/>
      <c r="AB117" s="50"/>
      <c r="AC117" s="50"/>
      <c r="AD117" s="50"/>
      <c r="AE117" s="51"/>
    </row>
    <row r="118" ht="34.05" customHeight="1" spans="1:31">
      <c r="A118" s="22">
        <v>112</v>
      </c>
      <c r="B118" s="29" t="s">
        <v>1504</v>
      </c>
      <c r="C118" s="52" t="s">
        <v>1616</v>
      </c>
      <c r="D118" s="52" t="s">
        <v>1616</v>
      </c>
      <c r="E118" s="22"/>
      <c r="F118" s="22"/>
      <c r="G118" s="22"/>
      <c r="H118" s="22"/>
      <c r="I118" s="9">
        <f t="shared" si="70"/>
        <v>39.12</v>
      </c>
      <c r="J118" s="47">
        <v>39.12</v>
      </c>
      <c r="K118" s="9"/>
      <c r="L118" s="9"/>
      <c r="M118" s="9"/>
      <c r="N118" s="9">
        <f t="shared" si="71"/>
        <v>39.12</v>
      </c>
      <c r="O118" s="47">
        <v>39.12</v>
      </c>
      <c r="P118" s="9"/>
      <c r="Q118" s="9"/>
      <c r="R118" s="9"/>
      <c r="S118" s="11">
        <f t="shared" si="106"/>
        <v>0</v>
      </c>
      <c r="T118" s="11">
        <f t="shared" ref="T118:W118" si="122">J118-O118</f>
        <v>0</v>
      </c>
      <c r="U118" s="11">
        <f t="shared" si="122"/>
        <v>0</v>
      </c>
      <c r="V118" s="11">
        <f t="shared" si="122"/>
        <v>0</v>
      </c>
      <c r="W118" s="11">
        <f t="shared" si="122"/>
        <v>0</v>
      </c>
      <c r="X118" s="46"/>
      <c r="Y118" s="46"/>
      <c r="Z118" s="50"/>
      <c r="AA118" s="50"/>
      <c r="AB118" s="50"/>
      <c r="AC118" s="50"/>
      <c r="AD118" s="50"/>
      <c r="AE118" s="51"/>
    </row>
    <row r="119" ht="34.05" customHeight="1" spans="1:31">
      <c r="A119" s="22">
        <v>113</v>
      </c>
      <c r="B119" s="29" t="s">
        <v>1504</v>
      </c>
      <c r="C119" s="52" t="s">
        <v>1617</v>
      </c>
      <c r="D119" s="52" t="s">
        <v>1617</v>
      </c>
      <c r="E119" s="22"/>
      <c r="F119" s="22"/>
      <c r="G119" s="22"/>
      <c r="H119" s="22"/>
      <c r="I119" s="9">
        <f t="shared" si="70"/>
        <v>10.15</v>
      </c>
      <c r="J119" s="47">
        <v>10.15</v>
      </c>
      <c r="K119" s="9"/>
      <c r="L119" s="9"/>
      <c r="M119" s="9"/>
      <c r="N119" s="9">
        <f t="shared" si="71"/>
        <v>10.15</v>
      </c>
      <c r="O119" s="47">
        <v>10.15</v>
      </c>
      <c r="P119" s="9"/>
      <c r="Q119" s="9"/>
      <c r="R119" s="9"/>
      <c r="S119" s="11">
        <f t="shared" si="106"/>
        <v>0</v>
      </c>
      <c r="T119" s="11">
        <f t="shared" ref="T119:W119" si="123">J119-O119</f>
        <v>0</v>
      </c>
      <c r="U119" s="11">
        <f t="shared" si="123"/>
        <v>0</v>
      </c>
      <c r="V119" s="11">
        <f t="shared" si="123"/>
        <v>0</v>
      </c>
      <c r="W119" s="11">
        <f t="shared" si="123"/>
        <v>0</v>
      </c>
      <c r="X119" s="46"/>
      <c r="Y119" s="46"/>
      <c r="Z119" s="50"/>
      <c r="AA119" s="50"/>
      <c r="AB119" s="50"/>
      <c r="AC119" s="50"/>
      <c r="AD119" s="50"/>
      <c r="AE119" s="51"/>
    </row>
    <row r="120" ht="34.05" customHeight="1" spans="1:31">
      <c r="A120" s="22">
        <v>114</v>
      </c>
      <c r="B120" s="28" t="s">
        <v>1618</v>
      </c>
      <c r="C120" s="52" t="s">
        <v>1619</v>
      </c>
      <c r="D120" s="52" t="s">
        <v>1619</v>
      </c>
      <c r="E120" s="22"/>
      <c r="F120" s="22"/>
      <c r="G120" s="22"/>
      <c r="H120" s="22"/>
      <c r="I120" s="9">
        <f t="shared" si="70"/>
        <v>398</v>
      </c>
      <c r="J120" s="39">
        <v>398</v>
      </c>
      <c r="K120" s="9"/>
      <c r="L120" s="9"/>
      <c r="M120" s="9"/>
      <c r="N120" s="9">
        <f t="shared" si="71"/>
        <v>398</v>
      </c>
      <c r="O120" s="39">
        <v>398</v>
      </c>
      <c r="P120" s="9"/>
      <c r="Q120" s="9"/>
      <c r="R120" s="9"/>
      <c r="S120" s="11">
        <f t="shared" si="106"/>
        <v>0</v>
      </c>
      <c r="T120" s="11">
        <f t="shared" ref="T120:W120" si="124">J120-O120</f>
        <v>0</v>
      </c>
      <c r="U120" s="11">
        <f t="shared" si="124"/>
        <v>0</v>
      </c>
      <c r="V120" s="11">
        <f t="shared" si="124"/>
        <v>0</v>
      </c>
      <c r="W120" s="11">
        <f t="shared" si="124"/>
        <v>0</v>
      </c>
      <c r="X120" s="46"/>
      <c r="Y120" s="46"/>
      <c r="Z120" s="50"/>
      <c r="AA120" s="50"/>
      <c r="AB120" s="50"/>
      <c r="AC120" s="50"/>
      <c r="AD120" s="50"/>
      <c r="AE120" s="51"/>
    </row>
    <row r="121" ht="34.05" customHeight="1" spans="1:31">
      <c r="A121" s="22">
        <v>115</v>
      </c>
      <c r="B121" s="29" t="s">
        <v>1620</v>
      </c>
      <c r="C121" s="29" t="s">
        <v>1621</v>
      </c>
      <c r="D121" s="29" t="s">
        <v>1621</v>
      </c>
      <c r="E121" s="22"/>
      <c r="F121" s="22"/>
      <c r="G121" s="22"/>
      <c r="H121" s="22"/>
      <c r="I121" s="9">
        <f t="shared" si="70"/>
        <v>20</v>
      </c>
      <c r="J121" s="9"/>
      <c r="K121" s="9"/>
      <c r="L121" s="39">
        <v>20</v>
      </c>
      <c r="M121" s="9"/>
      <c r="N121" s="9">
        <f t="shared" si="71"/>
        <v>20</v>
      </c>
      <c r="O121" s="39"/>
      <c r="P121" s="9"/>
      <c r="Q121" s="39">
        <v>20</v>
      </c>
      <c r="R121" s="9"/>
      <c r="S121" s="11">
        <f t="shared" si="106"/>
        <v>0</v>
      </c>
      <c r="T121" s="11">
        <f t="shared" ref="T121:W121" si="125">J121-O121</f>
        <v>0</v>
      </c>
      <c r="U121" s="11">
        <f t="shared" si="125"/>
        <v>0</v>
      </c>
      <c r="V121" s="11">
        <f t="shared" si="125"/>
        <v>0</v>
      </c>
      <c r="W121" s="11">
        <f t="shared" si="125"/>
        <v>0</v>
      </c>
      <c r="X121" s="46"/>
      <c r="Y121" s="46"/>
      <c r="Z121" s="50"/>
      <c r="AA121" s="50"/>
      <c r="AB121" s="50"/>
      <c r="AC121" s="50"/>
      <c r="AD121" s="50"/>
      <c r="AE121" s="51"/>
    </row>
    <row r="122" ht="34.05" customHeight="1" spans="1:31">
      <c r="A122" s="22">
        <v>116</v>
      </c>
      <c r="B122" s="29"/>
      <c r="C122" s="29" t="s">
        <v>1622</v>
      </c>
      <c r="D122" s="29" t="s">
        <v>1622</v>
      </c>
      <c r="E122" s="22"/>
      <c r="F122" s="22"/>
      <c r="G122" s="22"/>
      <c r="H122" s="22"/>
      <c r="I122" s="9">
        <f t="shared" si="70"/>
        <v>15</v>
      </c>
      <c r="J122" s="9"/>
      <c r="K122" s="9"/>
      <c r="L122" s="39">
        <v>15</v>
      </c>
      <c r="M122" s="9"/>
      <c r="N122" s="9">
        <f t="shared" si="71"/>
        <v>15</v>
      </c>
      <c r="O122" s="39"/>
      <c r="P122" s="9"/>
      <c r="Q122" s="39">
        <v>15</v>
      </c>
      <c r="R122" s="9"/>
      <c r="S122" s="11">
        <f t="shared" si="106"/>
        <v>0</v>
      </c>
      <c r="T122" s="11">
        <f t="shared" ref="T122:W122" si="126">J122-O122</f>
        <v>0</v>
      </c>
      <c r="U122" s="11">
        <f t="shared" si="126"/>
        <v>0</v>
      </c>
      <c r="V122" s="11">
        <f t="shared" si="126"/>
        <v>0</v>
      </c>
      <c r="W122" s="11">
        <f t="shared" si="126"/>
        <v>0</v>
      </c>
      <c r="X122" s="46"/>
      <c r="Y122" s="46"/>
      <c r="Z122" s="50"/>
      <c r="AA122" s="50"/>
      <c r="AB122" s="50"/>
      <c r="AC122" s="50"/>
      <c r="AD122" s="50"/>
      <c r="AE122" s="51"/>
    </row>
    <row r="123" ht="34.05" customHeight="1" spans="1:31">
      <c r="A123" s="22">
        <v>117</v>
      </c>
      <c r="B123" s="29"/>
      <c r="C123" s="29" t="s">
        <v>1623</v>
      </c>
      <c r="D123" s="29" t="s">
        <v>1623</v>
      </c>
      <c r="E123" s="22"/>
      <c r="F123" s="22"/>
      <c r="G123" s="22"/>
      <c r="H123" s="22"/>
      <c r="I123" s="9">
        <f t="shared" si="70"/>
        <v>240</v>
      </c>
      <c r="J123" s="9"/>
      <c r="K123" s="9"/>
      <c r="L123" s="39">
        <v>240</v>
      </c>
      <c r="M123" s="9"/>
      <c r="N123" s="9">
        <f t="shared" si="71"/>
        <v>240</v>
      </c>
      <c r="O123" s="39"/>
      <c r="P123" s="9"/>
      <c r="Q123" s="39">
        <v>240</v>
      </c>
      <c r="R123" s="9"/>
      <c r="S123" s="11">
        <f t="shared" si="106"/>
        <v>0</v>
      </c>
      <c r="T123" s="11">
        <f t="shared" ref="T123:W123" si="127">J123-O123</f>
        <v>0</v>
      </c>
      <c r="U123" s="11">
        <f t="shared" si="127"/>
        <v>0</v>
      </c>
      <c r="V123" s="11">
        <f t="shared" si="127"/>
        <v>0</v>
      </c>
      <c r="W123" s="11">
        <f t="shared" si="127"/>
        <v>0</v>
      </c>
      <c r="X123" s="46"/>
      <c r="Y123" s="46"/>
      <c r="Z123" s="50"/>
      <c r="AA123" s="50"/>
      <c r="AB123" s="50"/>
      <c r="AC123" s="50"/>
      <c r="AD123" s="50"/>
      <c r="AE123" s="51"/>
    </row>
    <row r="124" ht="34.05" customHeight="1" spans="1:31">
      <c r="A124" s="22">
        <v>118</v>
      </c>
      <c r="B124" s="29"/>
      <c r="C124" s="29" t="s">
        <v>1624</v>
      </c>
      <c r="D124" s="29" t="s">
        <v>1624</v>
      </c>
      <c r="E124" s="22"/>
      <c r="F124" s="22"/>
      <c r="G124" s="22"/>
      <c r="H124" s="22"/>
      <c r="I124" s="9">
        <f t="shared" si="70"/>
        <v>6</v>
      </c>
      <c r="J124" s="9"/>
      <c r="K124" s="9"/>
      <c r="L124" s="39">
        <v>6</v>
      </c>
      <c r="M124" s="9"/>
      <c r="N124" s="9">
        <f t="shared" si="71"/>
        <v>6</v>
      </c>
      <c r="O124" s="39"/>
      <c r="P124" s="9"/>
      <c r="Q124" s="39">
        <v>6</v>
      </c>
      <c r="R124" s="9"/>
      <c r="S124" s="11">
        <f t="shared" si="106"/>
        <v>0</v>
      </c>
      <c r="T124" s="11">
        <f t="shared" ref="T124:W124" si="128">J124-O124</f>
        <v>0</v>
      </c>
      <c r="U124" s="11">
        <f t="shared" si="128"/>
        <v>0</v>
      </c>
      <c r="V124" s="11">
        <f t="shared" si="128"/>
        <v>0</v>
      </c>
      <c r="W124" s="11">
        <f t="shared" si="128"/>
        <v>0</v>
      </c>
      <c r="X124" s="46"/>
      <c r="Y124" s="46"/>
      <c r="Z124" s="50"/>
      <c r="AA124" s="50"/>
      <c r="AB124" s="50"/>
      <c r="AC124" s="50"/>
      <c r="AD124" s="50"/>
      <c r="AE124" s="51"/>
    </row>
    <row r="125" ht="34.05" customHeight="1" spans="1:31">
      <c r="A125" s="22">
        <v>119</v>
      </c>
      <c r="B125" s="29" t="s">
        <v>1625</v>
      </c>
      <c r="C125" s="29" t="s">
        <v>1626</v>
      </c>
      <c r="D125" s="29" t="s">
        <v>1626</v>
      </c>
      <c r="E125" s="22"/>
      <c r="F125" s="22"/>
      <c r="G125" s="22"/>
      <c r="H125" s="22"/>
      <c r="I125" s="9">
        <f t="shared" si="70"/>
        <v>6.3</v>
      </c>
      <c r="J125" s="9"/>
      <c r="K125" s="9"/>
      <c r="L125" s="39">
        <v>6.3</v>
      </c>
      <c r="M125" s="9"/>
      <c r="N125" s="9">
        <f t="shared" si="71"/>
        <v>6.3</v>
      </c>
      <c r="O125" s="39"/>
      <c r="P125" s="9"/>
      <c r="Q125" s="39">
        <v>6.3</v>
      </c>
      <c r="R125" s="9"/>
      <c r="S125" s="11">
        <f t="shared" si="106"/>
        <v>0</v>
      </c>
      <c r="T125" s="11">
        <f t="shared" ref="T125:W125" si="129">J125-O125</f>
        <v>0</v>
      </c>
      <c r="U125" s="11">
        <f t="shared" si="129"/>
        <v>0</v>
      </c>
      <c r="V125" s="11">
        <f t="shared" si="129"/>
        <v>0</v>
      </c>
      <c r="W125" s="11">
        <f t="shared" si="129"/>
        <v>0</v>
      </c>
      <c r="X125" s="46"/>
      <c r="Y125" s="46"/>
      <c r="Z125" s="50"/>
      <c r="AA125" s="50"/>
      <c r="AB125" s="50"/>
      <c r="AC125" s="50"/>
      <c r="AD125" s="50"/>
      <c r="AE125" s="51"/>
    </row>
    <row r="126" ht="34.05" customHeight="1" spans="1:31">
      <c r="A126" s="22">
        <v>120</v>
      </c>
      <c r="B126" s="29" t="s">
        <v>1625</v>
      </c>
      <c r="C126" s="29" t="s">
        <v>1627</v>
      </c>
      <c r="D126" s="29" t="s">
        <v>1627</v>
      </c>
      <c r="E126" s="22"/>
      <c r="F126" s="22"/>
      <c r="G126" s="22"/>
      <c r="H126" s="22"/>
      <c r="I126" s="9">
        <f t="shared" si="70"/>
        <v>21</v>
      </c>
      <c r="J126" s="9"/>
      <c r="K126" s="9"/>
      <c r="L126" s="39">
        <v>21</v>
      </c>
      <c r="M126" s="9"/>
      <c r="N126" s="9">
        <f t="shared" si="71"/>
        <v>21</v>
      </c>
      <c r="O126" s="39"/>
      <c r="P126" s="9"/>
      <c r="Q126" s="39">
        <v>21</v>
      </c>
      <c r="R126" s="9"/>
      <c r="S126" s="11">
        <f t="shared" si="106"/>
        <v>0</v>
      </c>
      <c r="T126" s="11">
        <f t="shared" ref="T126:W126" si="130">J126-O126</f>
        <v>0</v>
      </c>
      <c r="U126" s="11">
        <f t="shared" si="130"/>
        <v>0</v>
      </c>
      <c r="V126" s="11">
        <f t="shared" si="130"/>
        <v>0</v>
      </c>
      <c r="W126" s="11">
        <f t="shared" si="130"/>
        <v>0</v>
      </c>
      <c r="X126" s="46"/>
      <c r="Y126" s="46"/>
      <c r="Z126" s="50"/>
      <c r="AA126" s="50"/>
      <c r="AB126" s="50"/>
      <c r="AC126" s="50"/>
      <c r="AD126" s="50"/>
      <c r="AE126" s="51"/>
    </row>
    <row r="127" ht="34.05" customHeight="1" spans="1:31">
      <c r="A127" s="22">
        <v>121</v>
      </c>
      <c r="B127" s="29" t="s">
        <v>1519</v>
      </c>
      <c r="C127" s="29" t="s">
        <v>1628</v>
      </c>
      <c r="D127" s="29" t="s">
        <v>1628</v>
      </c>
      <c r="E127" s="22"/>
      <c r="F127" s="22"/>
      <c r="G127" s="22"/>
      <c r="H127" s="22"/>
      <c r="I127" s="9">
        <f t="shared" si="70"/>
        <v>4</v>
      </c>
      <c r="J127" s="9"/>
      <c r="K127" s="9"/>
      <c r="L127" s="39">
        <v>4</v>
      </c>
      <c r="M127" s="9"/>
      <c r="N127" s="9">
        <f t="shared" si="71"/>
        <v>4</v>
      </c>
      <c r="O127" s="39"/>
      <c r="P127" s="9"/>
      <c r="Q127" s="39">
        <v>4</v>
      </c>
      <c r="R127" s="9"/>
      <c r="S127" s="11">
        <f t="shared" si="106"/>
        <v>0</v>
      </c>
      <c r="T127" s="11">
        <f t="shared" ref="T127:W127" si="131">J127-O127</f>
        <v>0</v>
      </c>
      <c r="U127" s="11">
        <f t="shared" si="131"/>
        <v>0</v>
      </c>
      <c r="V127" s="11">
        <f t="shared" si="131"/>
        <v>0</v>
      </c>
      <c r="W127" s="11">
        <f t="shared" si="131"/>
        <v>0</v>
      </c>
      <c r="X127" s="46"/>
      <c r="Y127" s="46"/>
      <c r="Z127" s="50"/>
      <c r="AA127" s="50"/>
      <c r="AB127" s="50"/>
      <c r="AC127" s="50"/>
      <c r="AD127" s="50"/>
      <c r="AE127" s="51"/>
    </row>
    <row r="128" ht="34.05" customHeight="1" spans="1:31">
      <c r="A128" s="22">
        <v>122</v>
      </c>
      <c r="B128" s="29" t="s">
        <v>1496</v>
      </c>
      <c r="C128" s="29" t="s">
        <v>1629</v>
      </c>
      <c r="D128" s="29" t="s">
        <v>1629</v>
      </c>
      <c r="E128" s="22"/>
      <c r="F128" s="22"/>
      <c r="G128" s="22"/>
      <c r="H128" s="22"/>
      <c r="I128" s="9">
        <f t="shared" si="70"/>
        <v>11</v>
      </c>
      <c r="J128" s="9"/>
      <c r="K128" s="9"/>
      <c r="L128" s="39">
        <v>11</v>
      </c>
      <c r="M128" s="9"/>
      <c r="N128" s="9">
        <f t="shared" si="71"/>
        <v>11</v>
      </c>
      <c r="O128" s="39"/>
      <c r="P128" s="9"/>
      <c r="Q128" s="39">
        <v>11</v>
      </c>
      <c r="R128" s="9"/>
      <c r="S128" s="11">
        <f t="shared" si="106"/>
        <v>0</v>
      </c>
      <c r="T128" s="11">
        <f t="shared" ref="T128:W128" si="132">J128-O128</f>
        <v>0</v>
      </c>
      <c r="U128" s="11">
        <f t="shared" si="132"/>
        <v>0</v>
      </c>
      <c r="V128" s="11">
        <f t="shared" si="132"/>
        <v>0</v>
      </c>
      <c r="W128" s="11">
        <f t="shared" si="132"/>
        <v>0</v>
      </c>
      <c r="X128" s="46"/>
      <c r="Y128" s="46"/>
      <c r="Z128" s="50"/>
      <c r="AA128" s="50"/>
      <c r="AB128" s="50"/>
      <c r="AC128" s="50"/>
      <c r="AD128" s="50"/>
      <c r="AE128" s="51"/>
    </row>
    <row r="129" ht="24" customHeight="1" spans="1:31">
      <c r="A129" s="22"/>
      <c r="B129" s="20"/>
      <c r="C129" s="20"/>
      <c r="D129" s="20"/>
      <c r="E129" s="22"/>
      <c r="F129" s="22"/>
      <c r="G129" s="22"/>
      <c r="H129" s="22"/>
      <c r="I129" s="9"/>
      <c r="J129" s="9"/>
      <c r="K129" s="9"/>
      <c r="L129" s="9"/>
      <c r="M129" s="9"/>
      <c r="N129" s="9"/>
      <c r="O129" s="9"/>
      <c r="P129" s="9"/>
      <c r="Q129" s="9"/>
      <c r="R129" s="9"/>
      <c r="S129" s="11"/>
      <c r="T129" s="11"/>
      <c r="U129" s="11"/>
      <c r="V129" s="11"/>
      <c r="W129" s="11"/>
      <c r="X129" s="46"/>
      <c r="Y129" s="46"/>
      <c r="Z129" s="50"/>
      <c r="AA129" s="50"/>
      <c r="AB129" s="50"/>
      <c r="AC129" s="50"/>
      <c r="AD129" s="50"/>
      <c r="AE129" s="51"/>
    </row>
    <row r="131" ht="22.5" customHeight="1" spans="1:5">
      <c r="A131" s="54" t="s">
        <v>1630</v>
      </c>
      <c r="B131" s="55"/>
      <c r="C131" s="55"/>
      <c r="D131" s="55"/>
      <c r="E131" s="54"/>
    </row>
    <row r="132" spans="1:5">
      <c r="A132" s="54" t="s">
        <v>1631</v>
      </c>
      <c r="B132" s="55"/>
      <c r="C132" s="55"/>
      <c r="D132" s="55"/>
      <c r="E132" s="54"/>
    </row>
    <row r="133" spans="1:11">
      <c r="A133" s="56" t="s">
        <v>1632</v>
      </c>
      <c r="B133" s="57"/>
      <c r="C133" s="57"/>
      <c r="D133" s="57"/>
      <c r="E133" s="56"/>
      <c r="F133" s="56"/>
      <c r="G133" s="56"/>
      <c r="H133" s="56"/>
      <c r="I133" s="56"/>
      <c r="J133" s="56"/>
      <c r="K133" s="56"/>
    </row>
    <row r="134" spans="1:10">
      <c r="A134" s="56"/>
      <c r="B134" s="57"/>
      <c r="C134" s="57"/>
      <c r="D134" s="57"/>
      <c r="E134" s="56"/>
      <c r="F134" s="56"/>
      <c r="G134" s="56"/>
      <c r="H134" s="56"/>
      <c r="I134" s="56"/>
      <c r="J134" s="56"/>
    </row>
  </sheetData>
  <mergeCells count="19">
    <mergeCell ref="A1:B1"/>
    <mergeCell ref="A2:AD2"/>
    <mergeCell ref="I4:M4"/>
    <mergeCell ref="N4:R4"/>
    <mergeCell ref="S4:W4"/>
    <mergeCell ref="X4:Y4"/>
    <mergeCell ref="Z4:AB4"/>
    <mergeCell ref="A134:J134"/>
    <mergeCell ref="A4:A5"/>
    <mergeCell ref="B4:B5"/>
    <mergeCell ref="C4:C5"/>
    <mergeCell ref="D4:D5"/>
    <mergeCell ref="E4:E5"/>
    <mergeCell ref="F4:F5"/>
    <mergeCell ref="G4:G5"/>
    <mergeCell ref="H4:H5"/>
    <mergeCell ref="AC4:AC5"/>
    <mergeCell ref="AD4:AD5"/>
    <mergeCell ref="AE4:AE5"/>
  </mergeCells>
  <pageMargins left="0.629861111111111" right="0.236111111111111" top="0.747916666666667" bottom="0.747916666666667" header="0.314583333333333" footer="0.314583333333333"/>
  <pageSetup paperSize="9" scale="89" orientation="landscape"/>
  <headerFooter alignWithMargins="0"/>
  <colBreaks count="2" manualBreakCount="2">
    <brk id="23" max="134" man="1"/>
    <brk id="28" max="134" man="1"/>
  </colBreaks>
  <ignoredErrors>
    <ignoredError sqref="S6:V6" formula="1"/>
  </ignoredError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3"/>
  <sheetViews>
    <sheetView view="pageBreakPreview" zoomScaleNormal="86" zoomScaleSheetLayoutView="100" workbookViewId="0">
      <selection activeCell="A2" sqref="A2:Y2"/>
    </sheetView>
  </sheetViews>
  <sheetFormatPr defaultColWidth="9" defaultRowHeight="12" outlineLevelCol="7"/>
  <cols>
    <col min="1" max="1" width="22.6666666666667" style="2" customWidth="1"/>
    <col min="2" max="2" width="18.3333333333333" style="3" customWidth="1"/>
    <col min="3" max="3" width="13.4416666666667" style="3" customWidth="1"/>
    <col min="4" max="4" width="10.4416666666667" style="2" customWidth="1"/>
    <col min="5" max="5" width="6.21666666666667" style="2" customWidth="1"/>
    <col min="6" max="6" width="9" style="2"/>
    <col min="7" max="7" width="6.88333333333333" style="2" customWidth="1"/>
    <col min="8" max="8" width="7.10833333333333" style="2" customWidth="1"/>
    <col min="9" max="236" width="9" style="2"/>
    <col min="237" max="237" width="22.6666666666667" style="2" customWidth="1"/>
    <col min="238" max="238" width="29.2166666666667" style="2" customWidth="1"/>
    <col min="239" max="239" width="13.4416666666667" style="2" customWidth="1"/>
    <col min="240" max="240" width="10.4416666666667" style="2" customWidth="1"/>
    <col min="241" max="241" width="6.21666666666667" style="2" customWidth="1"/>
    <col min="242" max="242" width="9" style="2"/>
    <col min="243" max="243" width="6.88333333333333" style="2" customWidth="1"/>
    <col min="244" max="244" width="4" style="2" customWidth="1"/>
    <col min="245" max="245" width="10.4416666666667" style="2" customWidth="1"/>
    <col min="246" max="246" width="6.21666666666667" style="2" customWidth="1"/>
    <col min="247" max="247" width="9" style="2"/>
    <col min="248" max="248" width="6.88333333333333" style="2" customWidth="1"/>
    <col min="249" max="249" width="4" style="2" customWidth="1"/>
    <col min="250" max="250" width="9" style="2"/>
    <col min="251" max="251" width="6.21666666666667" style="2" customWidth="1"/>
    <col min="252" max="252" width="9" style="2"/>
    <col min="253" max="253" width="9" style="2" customWidth="1"/>
    <col min="254" max="254" width="13.775" style="2" customWidth="1"/>
    <col min="255" max="255" width="25.1083333333333" style="2" customWidth="1"/>
    <col min="256" max="492" width="9" style="2"/>
    <col min="493" max="493" width="22.6666666666667" style="2" customWidth="1"/>
    <col min="494" max="494" width="29.2166666666667" style="2" customWidth="1"/>
    <col min="495" max="495" width="13.4416666666667" style="2" customWidth="1"/>
    <col min="496" max="496" width="10.4416666666667" style="2" customWidth="1"/>
    <col min="497" max="497" width="6.21666666666667" style="2" customWidth="1"/>
    <col min="498" max="498" width="9" style="2"/>
    <col min="499" max="499" width="6.88333333333333" style="2" customWidth="1"/>
    <col min="500" max="500" width="4" style="2" customWidth="1"/>
    <col min="501" max="501" width="10.4416666666667" style="2" customWidth="1"/>
    <col min="502" max="502" width="6.21666666666667" style="2" customWidth="1"/>
    <col min="503" max="503" width="9" style="2"/>
    <col min="504" max="504" width="6.88333333333333" style="2" customWidth="1"/>
    <col min="505" max="505" width="4" style="2" customWidth="1"/>
    <col min="506" max="506" width="9" style="2"/>
    <col min="507" max="507" width="6.21666666666667" style="2" customWidth="1"/>
    <col min="508" max="508" width="9" style="2"/>
    <col min="509" max="509" width="9" style="2" customWidth="1"/>
    <col min="510" max="510" width="13.775" style="2" customWidth="1"/>
    <col min="511" max="511" width="25.1083333333333" style="2" customWidth="1"/>
    <col min="512" max="748" width="9" style="2"/>
    <col min="749" max="749" width="22.6666666666667" style="2" customWidth="1"/>
    <col min="750" max="750" width="29.2166666666667" style="2" customWidth="1"/>
    <col min="751" max="751" width="13.4416666666667" style="2" customWidth="1"/>
    <col min="752" max="752" width="10.4416666666667" style="2" customWidth="1"/>
    <col min="753" max="753" width="6.21666666666667" style="2" customWidth="1"/>
    <col min="754" max="754" width="9" style="2"/>
    <col min="755" max="755" width="6.88333333333333" style="2" customWidth="1"/>
    <col min="756" max="756" width="4" style="2" customWidth="1"/>
    <col min="757" max="757" width="10.4416666666667" style="2" customWidth="1"/>
    <col min="758" max="758" width="6.21666666666667" style="2" customWidth="1"/>
    <col min="759" max="759" width="9" style="2"/>
    <col min="760" max="760" width="6.88333333333333" style="2" customWidth="1"/>
    <col min="761" max="761" width="4" style="2" customWidth="1"/>
    <col min="762" max="762" width="9" style="2"/>
    <col min="763" max="763" width="6.21666666666667" style="2" customWidth="1"/>
    <col min="764" max="764" width="9" style="2"/>
    <col min="765" max="765" width="9" style="2" customWidth="1"/>
    <col min="766" max="766" width="13.775" style="2" customWidth="1"/>
    <col min="767" max="767" width="25.1083333333333" style="2" customWidth="1"/>
    <col min="768" max="1004" width="9" style="2"/>
    <col min="1005" max="1005" width="22.6666666666667" style="2" customWidth="1"/>
    <col min="1006" max="1006" width="29.2166666666667" style="2" customWidth="1"/>
    <col min="1007" max="1007" width="13.4416666666667" style="2" customWidth="1"/>
    <col min="1008" max="1008" width="10.4416666666667" style="2" customWidth="1"/>
    <col min="1009" max="1009" width="6.21666666666667" style="2" customWidth="1"/>
    <col min="1010" max="1010" width="9" style="2"/>
    <col min="1011" max="1011" width="6.88333333333333" style="2" customWidth="1"/>
    <col min="1012" max="1012" width="4" style="2" customWidth="1"/>
    <col min="1013" max="1013" width="10.4416666666667" style="2" customWidth="1"/>
    <col min="1014" max="1014" width="6.21666666666667" style="2" customWidth="1"/>
    <col min="1015" max="1015" width="9" style="2"/>
    <col min="1016" max="1016" width="6.88333333333333" style="2" customWidth="1"/>
    <col min="1017" max="1017" width="4" style="2" customWidth="1"/>
    <col min="1018" max="1018" width="9" style="2"/>
    <col min="1019" max="1019" width="6.21666666666667" style="2" customWidth="1"/>
    <col min="1020" max="1020" width="9" style="2"/>
    <col min="1021" max="1021" width="9" style="2" customWidth="1"/>
    <col min="1022" max="1022" width="13.775" style="2" customWidth="1"/>
    <col min="1023" max="1023" width="25.1083333333333" style="2" customWidth="1"/>
    <col min="1024" max="1260" width="9" style="2"/>
    <col min="1261" max="1261" width="22.6666666666667" style="2" customWidth="1"/>
    <col min="1262" max="1262" width="29.2166666666667" style="2" customWidth="1"/>
    <col min="1263" max="1263" width="13.4416666666667" style="2" customWidth="1"/>
    <col min="1264" max="1264" width="10.4416666666667" style="2" customWidth="1"/>
    <col min="1265" max="1265" width="6.21666666666667" style="2" customWidth="1"/>
    <col min="1266" max="1266" width="9" style="2"/>
    <col min="1267" max="1267" width="6.88333333333333" style="2" customWidth="1"/>
    <col min="1268" max="1268" width="4" style="2" customWidth="1"/>
    <col min="1269" max="1269" width="10.4416666666667" style="2" customWidth="1"/>
    <col min="1270" max="1270" width="6.21666666666667" style="2" customWidth="1"/>
    <col min="1271" max="1271" width="9" style="2"/>
    <col min="1272" max="1272" width="6.88333333333333" style="2" customWidth="1"/>
    <col min="1273" max="1273" width="4" style="2" customWidth="1"/>
    <col min="1274" max="1274" width="9" style="2"/>
    <col min="1275" max="1275" width="6.21666666666667" style="2" customWidth="1"/>
    <col min="1276" max="1276" width="9" style="2"/>
    <col min="1277" max="1277" width="9" style="2" customWidth="1"/>
    <col min="1278" max="1278" width="13.775" style="2" customWidth="1"/>
    <col min="1279" max="1279" width="25.1083333333333" style="2" customWidth="1"/>
    <col min="1280" max="1516" width="9" style="2"/>
    <col min="1517" max="1517" width="22.6666666666667" style="2" customWidth="1"/>
    <col min="1518" max="1518" width="29.2166666666667" style="2" customWidth="1"/>
    <col min="1519" max="1519" width="13.4416666666667" style="2" customWidth="1"/>
    <col min="1520" max="1520" width="10.4416666666667" style="2" customWidth="1"/>
    <col min="1521" max="1521" width="6.21666666666667" style="2" customWidth="1"/>
    <col min="1522" max="1522" width="9" style="2"/>
    <col min="1523" max="1523" width="6.88333333333333" style="2" customWidth="1"/>
    <col min="1524" max="1524" width="4" style="2" customWidth="1"/>
    <col min="1525" max="1525" width="10.4416666666667" style="2" customWidth="1"/>
    <col min="1526" max="1526" width="6.21666666666667" style="2" customWidth="1"/>
    <col min="1527" max="1527" width="9" style="2"/>
    <col min="1528" max="1528" width="6.88333333333333" style="2" customWidth="1"/>
    <col min="1529" max="1529" width="4" style="2" customWidth="1"/>
    <col min="1530" max="1530" width="9" style="2"/>
    <col min="1531" max="1531" width="6.21666666666667" style="2" customWidth="1"/>
    <col min="1532" max="1532" width="9" style="2"/>
    <col min="1533" max="1533" width="9" style="2" customWidth="1"/>
    <col min="1534" max="1534" width="13.775" style="2" customWidth="1"/>
    <col min="1535" max="1535" width="25.1083333333333" style="2" customWidth="1"/>
    <col min="1536" max="1772" width="9" style="2"/>
    <col min="1773" max="1773" width="22.6666666666667" style="2" customWidth="1"/>
    <col min="1774" max="1774" width="29.2166666666667" style="2" customWidth="1"/>
    <col min="1775" max="1775" width="13.4416666666667" style="2" customWidth="1"/>
    <col min="1776" max="1776" width="10.4416666666667" style="2" customWidth="1"/>
    <col min="1777" max="1777" width="6.21666666666667" style="2" customWidth="1"/>
    <col min="1778" max="1778" width="9" style="2"/>
    <col min="1779" max="1779" width="6.88333333333333" style="2" customWidth="1"/>
    <col min="1780" max="1780" width="4" style="2" customWidth="1"/>
    <col min="1781" max="1781" width="10.4416666666667" style="2" customWidth="1"/>
    <col min="1782" max="1782" width="6.21666666666667" style="2" customWidth="1"/>
    <col min="1783" max="1783" width="9" style="2"/>
    <col min="1784" max="1784" width="6.88333333333333" style="2" customWidth="1"/>
    <col min="1785" max="1785" width="4" style="2" customWidth="1"/>
    <col min="1786" max="1786" width="9" style="2"/>
    <col min="1787" max="1787" width="6.21666666666667" style="2" customWidth="1"/>
    <col min="1788" max="1788" width="9" style="2"/>
    <col min="1789" max="1789" width="9" style="2" customWidth="1"/>
    <col min="1790" max="1790" width="13.775" style="2" customWidth="1"/>
    <col min="1791" max="1791" width="25.1083333333333" style="2" customWidth="1"/>
    <col min="1792" max="2028" width="9" style="2"/>
    <col min="2029" max="2029" width="22.6666666666667" style="2" customWidth="1"/>
    <col min="2030" max="2030" width="29.2166666666667" style="2" customWidth="1"/>
    <col min="2031" max="2031" width="13.4416666666667" style="2" customWidth="1"/>
    <col min="2032" max="2032" width="10.4416666666667" style="2" customWidth="1"/>
    <col min="2033" max="2033" width="6.21666666666667" style="2" customWidth="1"/>
    <col min="2034" max="2034" width="9" style="2"/>
    <col min="2035" max="2035" width="6.88333333333333" style="2" customWidth="1"/>
    <col min="2036" max="2036" width="4" style="2" customWidth="1"/>
    <col min="2037" max="2037" width="10.4416666666667" style="2" customWidth="1"/>
    <col min="2038" max="2038" width="6.21666666666667" style="2" customWidth="1"/>
    <col min="2039" max="2039" width="9" style="2"/>
    <col min="2040" max="2040" width="6.88333333333333" style="2" customWidth="1"/>
    <col min="2041" max="2041" width="4" style="2" customWidth="1"/>
    <col min="2042" max="2042" width="9" style="2"/>
    <col min="2043" max="2043" width="6.21666666666667" style="2" customWidth="1"/>
    <col min="2044" max="2044" width="9" style="2"/>
    <col min="2045" max="2045" width="9" style="2" customWidth="1"/>
    <col min="2046" max="2046" width="13.775" style="2" customWidth="1"/>
    <col min="2047" max="2047" width="25.1083333333333" style="2" customWidth="1"/>
    <col min="2048" max="2284" width="9" style="2"/>
    <col min="2285" max="2285" width="22.6666666666667" style="2" customWidth="1"/>
    <col min="2286" max="2286" width="29.2166666666667" style="2" customWidth="1"/>
    <col min="2287" max="2287" width="13.4416666666667" style="2" customWidth="1"/>
    <col min="2288" max="2288" width="10.4416666666667" style="2" customWidth="1"/>
    <col min="2289" max="2289" width="6.21666666666667" style="2" customWidth="1"/>
    <col min="2290" max="2290" width="9" style="2"/>
    <col min="2291" max="2291" width="6.88333333333333" style="2" customWidth="1"/>
    <col min="2292" max="2292" width="4" style="2" customWidth="1"/>
    <col min="2293" max="2293" width="10.4416666666667" style="2" customWidth="1"/>
    <col min="2294" max="2294" width="6.21666666666667" style="2" customWidth="1"/>
    <col min="2295" max="2295" width="9" style="2"/>
    <col min="2296" max="2296" width="6.88333333333333" style="2" customWidth="1"/>
    <col min="2297" max="2297" width="4" style="2" customWidth="1"/>
    <col min="2298" max="2298" width="9" style="2"/>
    <col min="2299" max="2299" width="6.21666666666667" style="2" customWidth="1"/>
    <col min="2300" max="2300" width="9" style="2"/>
    <col min="2301" max="2301" width="9" style="2" customWidth="1"/>
    <col min="2302" max="2302" width="13.775" style="2" customWidth="1"/>
    <col min="2303" max="2303" width="25.1083333333333" style="2" customWidth="1"/>
    <col min="2304" max="2540" width="9" style="2"/>
    <col min="2541" max="2541" width="22.6666666666667" style="2" customWidth="1"/>
    <col min="2542" max="2542" width="29.2166666666667" style="2" customWidth="1"/>
    <col min="2543" max="2543" width="13.4416666666667" style="2" customWidth="1"/>
    <col min="2544" max="2544" width="10.4416666666667" style="2" customWidth="1"/>
    <col min="2545" max="2545" width="6.21666666666667" style="2" customWidth="1"/>
    <col min="2546" max="2546" width="9" style="2"/>
    <col min="2547" max="2547" width="6.88333333333333" style="2" customWidth="1"/>
    <col min="2548" max="2548" width="4" style="2" customWidth="1"/>
    <col min="2549" max="2549" width="10.4416666666667" style="2" customWidth="1"/>
    <col min="2550" max="2550" width="6.21666666666667" style="2" customWidth="1"/>
    <col min="2551" max="2551" width="9" style="2"/>
    <col min="2552" max="2552" width="6.88333333333333" style="2" customWidth="1"/>
    <col min="2553" max="2553" width="4" style="2" customWidth="1"/>
    <col min="2554" max="2554" width="9" style="2"/>
    <col min="2555" max="2555" width="6.21666666666667" style="2" customWidth="1"/>
    <col min="2556" max="2556" width="9" style="2"/>
    <col min="2557" max="2557" width="9" style="2" customWidth="1"/>
    <col min="2558" max="2558" width="13.775" style="2" customWidth="1"/>
    <col min="2559" max="2559" width="25.1083333333333" style="2" customWidth="1"/>
    <col min="2560" max="2796" width="9" style="2"/>
    <col min="2797" max="2797" width="22.6666666666667" style="2" customWidth="1"/>
    <col min="2798" max="2798" width="29.2166666666667" style="2" customWidth="1"/>
    <col min="2799" max="2799" width="13.4416666666667" style="2" customWidth="1"/>
    <col min="2800" max="2800" width="10.4416666666667" style="2" customWidth="1"/>
    <col min="2801" max="2801" width="6.21666666666667" style="2" customWidth="1"/>
    <col min="2802" max="2802" width="9" style="2"/>
    <col min="2803" max="2803" width="6.88333333333333" style="2" customWidth="1"/>
    <col min="2804" max="2804" width="4" style="2" customWidth="1"/>
    <col min="2805" max="2805" width="10.4416666666667" style="2" customWidth="1"/>
    <col min="2806" max="2806" width="6.21666666666667" style="2" customWidth="1"/>
    <col min="2807" max="2807" width="9" style="2"/>
    <col min="2808" max="2808" width="6.88333333333333" style="2" customWidth="1"/>
    <col min="2809" max="2809" width="4" style="2" customWidth="1"/>
    <col min="2810" max="2810" width="9" style="2"/>
    <col min="2811" max="2811" width="6.21666666666667" style="2" customWidth="1"/>
    <col min="2812" max="2812" width="9" style="2"/>
    <col min="2813" max="2813" width="9" style="2" customWidth="1"/>
    <col min="2814" max="2814" width="13.775" style="2" customWidth="1"/>
    <col min="2815" max="2815" width="25.1083333333333" style="2" customWidth="1"/>
    <col min="2816" max="3052" width="9" style="2"/>
    <col min="3053" max="3053" width="22.6666666666667" style="2" customWidth="1"/>
    <col min="3054" max="3054" width="29.2166666666667" style="2" customWidth="1"/>
    <col min="3055" max="3055" width="13.4416666666667" style="2" customWidth="1"/>
    <col min="3056" max="3056" width="10.4416666666667" style="2" customWidth="1"/>
    <col min="3057" max="3057" width="6.21666666666667" style="2" customWidth="1"/>
    <col min="3058" max="3058" width="9" style="2"/>
    <col min="3059" max="3059" width="6.88333333333333" style="2" customWidth="1"/>
    <col min="3060" max="3060" width="4" style="2" customWidth="1"/>
    <col min="3061" max="3061" width="10.4416666666667" style="2" customWidth="1"/>
    <col min="3062" max="3062" width="6.21666666666667" style="2" customWidth="1"/>
    <col min="3063" max="3063" width="9" style="2"/>
    <col min="3064" max="3064" width="6.88333333333333" style="2" customWidth="1"/>
    <col min="3065" max="3065" width="4" style="2" customWidth="1"/>
    <col min="3066" max="3066" width="9" style="2"/>
    <col min="3067" max="3067" width="6.21666666666667" style="2" customWidth="1"/>
    <col min="3068" max="3068" width="9" style="2"/>
    <col min="3069" max="3069" width="9" style="2" customWidth="1"/>
    <col min="3070" max="3070" width="13.775" style="2" customWidth="1"/>
    <col min="3071" max="3071" width="25.1083333333333" style="2" customWidth="1"/>
    <col min="3072" max="3308" width="9" style="2"/>
    <col min="3309" max="3309" width="22.6666666666667" style="2" customWidth="1"/>
    <col min="3310" max="3310" width="29.2166666666667" style="2" customWidth="1"/>
    <col min="3311" max="3311" width="13.4416666666667" style="2" customWidth="1"/>
    <col min="3312" max="3312" width="10.4416666666667" style="2" customWidth="1"/>
    <col min="3313" max="3313" width="6.21666666666667" style="2" customWidth="1"/>
    <col min="3314" max="3314" width="9" style="2"/>
    <col min="3315" max="3315" width="6.88333333333333" style="2" customWidth="1"/>
    <col min="3316" max="3316" width="4" style="2" customWidth="1"/>
    <col min="3317" max="3317" width="10.4416666666667" style="2" customWidth="1"/>
    <col min="3318" max="3318" width="6.21666666666667" style="2" customWidth="1"/>
    <col min="3319" max="3319" width="9" style="2"/>
    <col min="3320" max="3320" width="6.88333333333333" style="2" customWidth="1"/>
    <col min="3321" max="3321" width="4" style="2" customWidth="1"/>
    <col min="3322" max="3322" width="9" style="2"/>
    <col min="3323" max="3323" width="6.21666666666667" style="2" customWidth="1"/>
    <col min="3324" max="3324" width="9" style="2"/>
    <col min="3325" max="3325" width="9" style="2" customWidth="1"/>
    <col min="3326" max="3326" width="13.775" style="2" customWidth="1"/>
    <col min="3327" max="3327" width="25.1083333333333" style="2" customWidth="1"/>
    <col min="3328" max="3564" width="9" style="2"/>
    <col min="3565" max="3565" width="22.6666666666667" style="2" customWidth="1"/>
    <col min="3566" max="3566" width="29.2166666666667" style="2" customWidth="1"/>
    <col min="3567" max="3567" width="13.4416666666667" style="2" customWidth="1"/>
    <col min="3568" max="3568" width="10.4416666666667" style="2" customWidth="1"/>
    <col min="3569" max="3569" width="6.21666666666667" style="2" customWidth="1"/>
    <col min="3570" max="3570" width="9" style="2"/>
    <col min="3571" max="3571" width="6.88333333333333" style="2" customWidth="1"/>
    <col min="3572" max="3572" width="4" style="2" customWidth="1"/>
    <col min="3573" max="3573" width="10.4416666666667" style="2" customWidth="1"/>
    <col min="3574" max="3574" width="6.21666666666667" style="2" customWidth="1"/>
    <col min="3575" max="3575" width="9" style="2"/>
    <col min="3576" max="3576" width="6.88333333333333" style="2" customWidth="1"/>
    <col min="3577" max="3577" width="4" style="2" customWidth="1"/>
    <col min="3578" max="3578" width="9" style="2"/>
    <col min="3579" max="3579" width="6.21666666666667" style="2" customWidth="1"/>
    <col min="3580" max="3580" width="9" style="2"/>
    <col min="3581" max="3581" width="9" style="2" customWidth="1"/>
    <col min="3582" max="3582" width="13.775" style="2" customWidth="1"/>
    <col min="3583" max="3583" width="25.1083333333333" style="2" customWidth="1"/>
    <col min="3584" max="3820" width="9" style="2"/>
    <col min="3821" max="3821" width="22.6666666666667" style="2" customWidth="1"/>
    <col min="3822" max="3822" width="29.2166666666667" style="2" customWidth="1"/>
    <col min="3823" max="3823" width="13.4416666666667" style="2" customWidth="1"/>
    <col min="3824" max="3824" width="10.4416666666667" style="2" customWidth="1"/>
    <col min="3825" max="3825" width="6.21666666666667" style="2" customWidth="1"/>
    <col min="3826" max="3826" width="9" style="2"/>
    <col min="3827" max="3827" width="6.88333333333333" style="2" customWidth="1"/>
    <col min="3828" max="3828" width="4" style="2" customWidth="1"/>
    <col min="3829" max="3829" width="10.4416666666667" style="2" customWidth="1"/>
    <col min="3830" max="3830" width="6.21666666666667" style="2" customWidth="1"/>
    <col min="3831" max="3831" width="9" style="2"/>
    <col min="3832" max="3832" width="6.88333333333333" style="2" customWidth="1"/>
    <col min="3833" max="3833" width="4" style="2" customWidth="1"/>
    <col min="3834" max="3834" width="9" style="2"/>
    <col min="3835" max="3835" width="6.21666666666667" style="2" customWidth="1"/>
    <col min="3836" max="3836" width="9" style="2"/>
    <col min="3837" max="3837" width="9" style="2" customWidth="1"/>
    <col min="3838" max="3838" width="13.775" style="2" customWidth="1"/>
    <col min="3839" max="3839" width="25.1083333333333" style="2" customWidth="1"/>
    <col min="3840" max="4076" width="9" style="2"/>
    <col min="4077" max="4077" width="22.6666666666667" style="2" customWidth="1"/>
    <col min="4078" max="4078" width="29.2166666666667" style="2" customWidth="1"/>
    <col min="4079" max="4079" width="13.4416666666667" style="2" customWidth="1"/>
    <col min="4080" max="4080" width="10.4416666666667" style="2" customWidth="1"/>
    <col min="4081" max="4081" width="6.21666666666667" style="2" customWidth="1"/>
    <col min="4082" max="4082" width="9" style="2"/>
    <col min="4083" max="4083" width="6.88333333333333" style="2" customWidth="1"/>
    <col min="4084" max="4084" width="4" style="2" customWidth="1"/>
    <col min="4085" max="4085" width="10.4416666666667" style="2" customWidth="1"/>
    <col min="4086" max="4086" width="6.21666666666667" style="2" customWidth="1"/>
    <col min="4087" max="4087" width="9" style="2"/>
    <col min="4088" max="4088" width="6.88333333333333" style="2" customWidth="1"/>
    <col min="4089" max="4089" width="4" style="2" customWidth="1"/>
    <col min="4090" max="4090" width="9" style="2"/>
    <col min="4091" max="4091" width="6.21666666666667" style="2" customWidth="1"/>
    <col min="4092" max="4092" width="9" style="2"/>
    <col min="4093" max="4093" width="9" style="2" customWidth="1"/>
    <col min="4094" max="4094" width="13.775" style="2" customWidth="1"/>
    <col min="4095" max="4095" width="25.1083333333333" style="2" customWidth="1"/>
    <col min="4096" max="4332" width="9" style="2"/>
    <col min="4333" max="4333" width="22.6666666666667" style="2" customWidth="1"/>
    <col min="4334" max="4334" width="29.2166666666667" style="2" customWidth="1"/>
    <col min="4335" max="4335" width="13.4416666666667" style="2" customWidth="1"/>
    <col min="4336" max="4336" width="10.4416666666667" style="2" customWidth="1"/>
    <col min="4337" max="4337" width="6.21666666666667" style="2" customWidth="1"/>
    <col min="4338" max="4338" width="9" style="2"/>
    <col min="4339" max="4339" width="6.88333333333333" style="2" customWidth="1"/>
    <col min="4340" max="4340" width="4" style="2" customWidth="1"/>
    <col min="4341" max="4341" width="10.4416666666667" style="2" customWidth="1"/>
    <col min="4342" max="4342" width="6.21666666666667" style="2" customWidth="1"/>
    <col min="4343" max="4343" width="9" style="2"/>
    <col min="4344" max="4344" width="6.88333333333333" style="2" customWidth="1"/>
    <col min="4345" max="4345" width="4" style="2" customWidth="1"/>
    <col min="4346" max="4346" width="9" style="2"/>
    <col min="4347" max="4347" width="6.21666666666667" style="2" customWidth="1"/>
    <col min="4348" max="4348" width="9" style="2"/>
    <col min="4349" max="4349" width="9" style="2" customWidth="1"/>
    <col min="4350" max="4350" width="13.775" style="2" customWidth="1"/>
    <col min="4351" max="4351" width="25.1083333333333" style="2" customWidth="1"/>
    <col min="4352" max="4588" width="9" style="2"/>
    <col min="4589" max="4589" width="22.6666666666667" style="2" customWidth="1"/>
    <col min="4590" max="4590" width="29.2166666666667" style="2" customWidth="1"/>
    <col min="4591" max="4591" width="13.4416666666667" style="2" customWidth="1"/>
    <col min="4592" max="4592" width="10.4416666666667" style="2" customWidth="1"/>
    <col min="4593" max="4593" width="6.21666666666667" style="2" customWidth="1"/>
    <col min="4594" max="4594" width="9" style="2"/>
    <col min="4595" max="4595" width="6.88333333333333" style="2" customWidth="1"/>
    <col min="4596" max="4596" width="4" style="2" customWidth="1"/>
    <col min="4597" max="4597" width="10.4416666666667" style="2" customWidth="1"/>
    <col min="4598" max="4598" width="6.21666666666667" style="2" customWidth="1"/>
    <col min="4599" max="4599" width="9" style="2"/>
    <col min="4600" max="4600" width="6.88333333333333" style="2" customWidth="1"/>
    <col min="4601" max="4601" width="4" style="2" customWidth="1"/>
    <col min="4602" max="4602" width="9" style="2"/>
    <col min="4603" max="4603" width="6.21666666666667" style="2" customWidth="1"/>
    <col min="4604" max="4604" width="9" style="2"/>
    <col min="4605" max="4605" width="9" style="2" customWidth="1"/>
    <col min="4606" max="4606" width="13.775" style="2" customWidth="1"/>
    <col min="4607" max="4607" width="25.1083333333333" style="2" customWidth="1"/>
    <col min="4608" max="4844" width="9" style="2"/>
    <col min="4845" max="4845" width="22.6666666666667" style="2" customWidth="1"/>
    <col min="4846" max="4846" width="29.2166666666667" style="2" customWidth="1"/>
    <col min="4847" max="4847" width="13.4416666666667" style="2" customWidth="1"/>
    <col min="4848" max="4848" width="10.4416666666667" style="2" customWidth="1"/>
    <col min="4849" max="4849" width="6.21666666666667" style="2" customWidth="1"/>
    <col min="4850" max="4850" width="9" style="2"/>
    <col min="4851" max="4851" width="6.88333333333333" style="2" customWidth="1"/>
    <col min="4852" max="4852" width="4" style="2" customWidth="1"/>
    <col min="4853" max="4853" width="10.4416666666667" style="2" customWidth="1"/>
    <col min="4854" max="4854" width="6.21666666666667" style="2" customWidth="1"/>
    <col min="4855" max="4855" width="9" style="2"/>
    <col min="4856" max="4856" width="6.88333333333333" style="2" customWidth="1"/>
    <col min="4857" max="4857" width="4" style="2" customWidth="1"/>
    <col min="4858" max="4858" width="9" style="2"/>
    <col min="4859" max="4859" width="6.21666666666667" style="2" customWidth="1"/>
    <col min="4860" max="4860" width="9" style="2"/>
    <col min="4861" max="4861" width="9" style="2" customWidth="1"/>
    <col min="4862" max="4862" width="13.775" style="2" customWidth="1"/>
    <col min="4863" max="4863" width="25.1083333333333" style="2" customWidth="1"/>
    <col min="4864" max="5100" width="9" style="2"/>
    <col min="5101" max="5101" width="22.6666666666667" style="2" customWidth="1"/>
    <col min="5102" max="5102" width="29.2166666666667" style="2" customWidth="1"/>
    <col min="5103" max="5103" width="13.4416666666667" style="2" customWidth="1"/>
    <col min="5104" max="5104" width="10.4416666666667" style="2" customWidth="1"/>
    <col min="5105" max="5105" width="6.21666666666667" style="2" customWidth="1"/>
    <col min="5106" max="5106" width="9" style="2"/>
    <col min="5107" max="5107" width="6.88333333333333" style="2" customWidth="1"/>
    <col min="5108" max="5108" width="4" style="2" customWidth="1"/>
    <col min="5109" max="5109" width="10.4416666666667" style="2" customWidth="1"/>
    <col min="5110" max="5110" width="6.21666666666667" style="2" customWidth="1"/>
    <col min="5111" max="5111" width="9" style="2"/>
    <col min="5112" max="5112" width="6.88333333333333" style="2" customWidth="1"/>
    <col min="5113" max="5113" width="4" style="2" customWidth="1"/>
    <col min="5114" max="5114" width="9" style="2"/>
    <col min="5115" max="5115" width="6.21666666666667" style="2" customWidth="1"/>
    <col min="5116" max="5116" width="9" style="2"/>
    <col min="5117" max="5117" width="9" style="2" customWidth="1"/>
    <col min="5118" max="5118" width="13.775" style="2" customWidth="1"/>
    <col min="5119" max="5119" width="25.1083333333333" style="2" customWidth="1"/>
    <col min="5120" max="5356" width="9" style="2"/>
    <col min="5357" max="5357" width="22.6666666666667" style="2" customWidth="1"/>
    <col min="5358" max="5358" width="29.2166666666667" style="2" customWidth="1"/>
    <col min="5359" max="5359" width="13.4416666666667" style="2" customWidth="1"/>
    <col min="5360" max="5360" width="10.4416666666667" style="2" customWidth="1"/>
    <col min="5361" max="5361" width="6.21666666666667" style="2" customWidth="1"/>
    <col min="5362" max="5362" width="9" style="2"/>
    <col min="5363" max="5363" width="6.88333333333333" style="2" customWidth="1"/>
    <col min="5364" max="5364" width="4" style="2" customWidth="1"/>
    <col min="5365" max="5365" width="10.4416666666667" style="2" customWidth="1"/>
    <col min="5366" max="5366" width="6.21666666666667" style="2" customWidth="1"/>
    <col min="5367" max="5367" width="9" style="2"/>
    <col min="5368" max="5368" width="6.88333333333333" style="2" customWidth="1"/>
    <col min="5369" max="5369" width="4" style="2" customWidth="1"/>
    <col min="5370" max="5370" width="9" style="2"/>
    <col min="5371" max="5371" width="6.21666666666667" style="2" customWidth="1"/>
    <col min="5372" max="5372" width="9" style="2"/>
    <col min="5373" max="5373" width="9" style="2" customWidth="1"/>
    <col min="5374" max="5374" width="13.775" style="2" customWidth="1"/>
    <col min="5375" max="5375" width="25.1083333333333" style="2" customWidth="1"/>
    <col min="5376" max="5612" width="9" style="2"/>
    <col min="5613" max="5613" width="22.6666666666667" style="2" customWidth="1"/>
    <col min="5614" max="5614" width="29.2166666666667" style="2" customWidth="1"/>
    <col min="5615" max="5615" width="13.4416666666667" style="2" customWidth="1"/>
    <col min="5616" max="5616" width="10.4416666666667" style="2" customWidth="1"/>
    <col min="5617" max="5617" width="6.21666666666667" style="2" customWidth="1"/>
    <col min="5618" max="5618" width="9" style="2"/>
    <col min="5619" max="5619" width="6.88333333333333" style="2" customWidth="1"/>
    <col min="5620" max="5620" width="4" style="2" customWidth="1"/>
    <col min="5621" max="5621" width="10.4416666666667" style="2" customWidth="1"/>
    <col min="5622" max="5622" width="6.21666666666667" style="2" customWidth="1"/>
    <col min="5623" max="5623" width="9" style="2"/>
    <col min="5624" max="5624" width="6.88333333333333" style="2" customWidth="1"/>
    <col min="5625" max="5625" width="4" style="2" customWidth="1"/>
    <col min="5626" max="5626" width="9" style="2"/>
    <col min="5627" max="5627" width="6.21666666666667" style="2" customWidth="1"/>
    <col min="5628" max="5628" width="9" style="2"/>
    <col min="5629" max="5629" width="9" style="2" customWidth="1"/>
    <col min="5630" max="5630" width="13.775" style="2" customWidth="1"/>
    <col min="5631" max="5631" width="25.1083333333333" style="2" customWidth="1"/>
    <col min="5632" max="5868" width="9" style="2"/>
    <col min="5869" max="5869" width="22.6666666666667" style="2" customWidth="1"/>
    <col min="5870" max="5870" width="29.2166666666667" style="2" customWidth="1"/>
    <col min="5871" max="5871" width="13.4416666666667" style="2" customWidth="1"/>
    <col min="5872" max="5872" width="10.4416666666667" style="2" customWidth="1"/>
    <col min="5873" max="5873" width="6.21666666666667" style="2" customWidth="1"/>
    <col min="5874" max="5874" width="9" style="2"/>
    <col min="5875" max="5875" width="6.88333333333333" style="2" customWidth="1"/>
    <col min="5876" max="5876" width="4" style="2" customWidth="1"/>
    <col min="5877" max="5877" width="10.4416666666667" style="2" customWidth="1"/>
    <col min="5878" max="5878" width="6.21666666666667" style="2" customWidth="1"/>
    <col min="5879" max="5879" width="9" style="2"/>
    <col min="5880" max="5880" width="6.88333333333333" style="2" customWidth="1"/>
    <col min="5881" max="5881" width="4" style="2" customWidth="1"/>
    <col min="5882" max="5882" width="9" style="2"/>
    <col min="5883" max="5883" width="6.21666666666667" style="2" customWidth="1"/>
    <col min="5884" max="5884" width="9" style="2"/>
    <col min="5885" max="5885" width="9" style="2" customWidth="1"/>
    <col min="5886" max="5886" width="13.775" style="2" customWidth="1"/>
    <col min="5887" max="5887" width="25.1083333333333" style="2" customWidth="1"/>
    <col min="5888" max="6124" width="9" style="2"/>
    <col min="6125" max="6125" width="22.6666666666667" style="2" customWidth="1"/>
    <col min="6126" max="6126" width="29.2166666666667" style="2" customWidth="1"/>
    <col min="6127" max="6127" width="13.4416666666667" style="2" customWidth="1"/>
    <col min="6128" max="6128" width="10.4416666666667" style="2" customWidth="1"/>
    <col min="6129" max="6129" width="6.21666666666667" style="2" customWidth="1"/>
    <col min="6130" max="6130" width="9" style="2"/>
    <col min="6131" max="6131" width="6.88333333333333" style="2" customWidth="1"/>
    <col min="6132" max="6132" width="4" style="2" customWidth="1"/>
    <col min="6133" max="6133" width="10.4416666666667" style="2" customWidth="1"/>
    <col min="6134" max="6134" width="6.21666666666667" style="2" customWidth="1"/>
    <col min="6135" max="6135" width="9" style="2"/>
    <col min="6136" max="6136" width="6.88333333333333" style="2" customWidth="1"/>
    <col min="6137" max="6137" width="4" style="2" customWidth="1"/>
    <col min="6138" max="6138" width="9" style="2"/>
    <col min="6139" max="6139" width="6.21666666666667" style="2" customWidth="1"/>
    <col min="6140" max="6140" width="9" style="2"/>
    <col min="6141" max="6141" width="9" style="2" customWidth="1"/>
    <col min="6142" max="6142" width="13.775" style="2" customWidth="1"/>
    <col min="6143" max="6143" width="25.1083333333333" style="2" customWidth="1"/>
    <col min="6144" max="6380" width="9" style="2"/>
    <col min="6381" max="6381" width="22.6666666666667" style="2" customWidth="1"/>
    <col min="6382" max="6382" width="29.2166666666667" style="2" customWidth="1"/>
    <col min="6383" max="6383" width="13.4416666666667" style="2" customWidth="1"/>
    <col min="6384" max="6384" width="10.4416666666667" style="2" customWidth="1"/>
    <col min="6385" max="6385" width="6.21666666666667" style="2" customWidth="1"/>
    <col min="6386" max="6386" width="9" style="2"/>
    <col min="6387" max="6387" width="6.88333333333333" style="2" customWidth="1"/>
    <col min="6388" max="6388" width="4" style="2" customWidth="1"/>
    <col min="6389" max="6389" width="10.4416666666667" style="2" customWidth="1"/>
    <col min="6390" max="6390" width="6.21666666666667" style="2" customWidth="1"/>
    <col min="6391" max="6391" width="9" style="2"/>
    <col min="6392" max="6392" width="6.88333333333333" style="2" customWidth="1"/>
    <col min="6393" max="6393" width="4" style="2" customWidth="1"/>
    <col min="6394" max="6394" width="9" style="2"/>
    <col min="6395" max="6395" width="6.21666666666667" style="2" customWidth="1"/>
    <col min="6396" max="6396" width="9" style="2"/>
    <col min="6397" max="6397" width="9" style="2" customWidth="1"/>
    <col min="6398" max="6398" width="13.775" style="2" customWidth="1"/>
    <col min="6399" max="6399" width="25.1083333333333" style="2" customWidth="1"/>
    <col min="6400" max="6636" width="9" style="2"/>
    <col min="6637" max="6637" width="22.6666666666667" style="2" customWidth="1"/>
    <col min="6638" max="6638" width="29.2166666666667" style="2" customWidth="1"/>
    <col min="6639" max="6639" width="13.4416666666667" style="2" customWidth="1"/>
    <col min="6640" max="6640" width="10.4416666666667" style="2" customWidth="1"/>
    <col min="6641" max="6641" width="6.21666666666667" style="2" customWidth="1"/>
    <col min="6642" max="6642" width="9" style="2"/>
    <col min="6643" max="6643" width="6.88333333333333" style="2" customWidth="1"/>
    <col min="6644" max="6644" width="4" style="2" customWidth="1"/>
    <col min="6645" max="6645" width="10.4416666666667" style="2" customWidth="1"/>
    <col min="6646" max="6646" width="6.21666666666667" style="2" customWidth="1"/>
    <col min="6647" max="6647" width="9" style="2"/>
    <col min="6648" max="6648" width="6.88333333333333" style="2" customWidth="1"/>
    <col min="6649" max="6649" width="4" style="2" customWidth="1"/>
    <col min="6650" max="6650" width="9" style="2"/>
    <col min="6651" max="6651" width="6.21666666666667" style="2" customWidth="1"/>
    <col min="6652" max="6652" width="9" style="2"/>
    <col min="6653" max="6653" width="9" style="2" customWidth="1"/>
    <col min="6654" max="6654" width="13.775" style="2" customWidth="1"/>
    <col min="6655" max="6655" width="25.1083333333333" style="2" customWidth="1"/>
    <col min="6656" max="6892" width="9" style="2"/>
    <col min="6893" max="6893" width="22.6666666666667" style="2" customWidth="1"/>
    <col min="6894" max="6894" width="29.2166666666667" style="2" customWidth="1"/>
    <col min="6895" max="6895" width="13.4416666666667" style="2" customWidth="1"/>
    <col min="6896" max="6896" width="10.4416666666667" style="2" customWidth="1"/>
    <col min="6897" max="6897" width="6.21666666666667" style="2" customWidth="1"/>
    <col min="6898" max="6898" width="9" style="2"/>
    <col min="6899" max="6899" width="6.88333333333333" style="2" customWidth="1"/>
    <col min="6900" max="6900" width="4" style="2" customWidth="1"/>
    <col min="6901" max="6901" width="10.4416666666667" style="2" customWidth="1"/>
    <col min="6902" max="6902" width="6.21666666666667" style="2" customWidth="1"/>
    <col min="6903" max="6903" width="9" style="2"/>
    <col min="6904" max="6904" width="6.88333333333333" style="2" customWidth="1"/>
    <col min="6905" max="6905" width="4" style="2" customWidth="1"/>
    <col min="6906" max="6906" width="9" style="2"/>
    <col min="6907" max="6907" width="6.21666666666667" style="2" customWidth="1"/>
    <col min="6908" max="6908" width="9" style="2"/>
    <col min="6909" max="6909" width="9" style="2" customWidth="1"/>
    <col min="6910" max="6910" width="13.775" style="2" customWidth="1"/>
    <col min="6911" max="6911" width="25.1083333333333" style="2" customWidth="1"/>
    <col min="6912" max="7148" width="9" style="2"/>
    <col min="7149" max="7149" width="22.6666666666667" style="2" customWidth="1"/>
    <col min="7150" max="7150" width="29.2166666666667" style="2" customWidth="1"/>
    <col min="7151" max="7151" width="13.4416666666667" style="2" customWidth="1"/>
    <col min="7152" max="7152" width="10.4416666666667" style="2" customWidth="1"/>
    <col min="7153" max="7153" width="6.21666666666667" style="2" customWidth="1"/>
    <col min="7154" max="7154" width="9" style="2"/>
    <col min="7155" max="7155" width="6.88333333333333" style="2" customWidth="1"/>
    <col min="7156" max="7156" width="4" style="2" customWidth="1"/>
    <col min="7157" max="7157" width="10.4416666666667" style="2" customWidth="1"/>
    <col min="7158" max="7158" width="6.21666666666667" style="2" customWidth="1"/>
    <col min="7159" max="7159" width="9" style="2"/>
    <col min="7160" max="7160" width="6.88333333333333" style="2" customWidth="1"/>
    <col min="7161" max="7161" width="4" style="2" customWidth="1"/>
    <col min="7162" max="7162" width="9" style="2"/>
    <col min="7163" max="7163" width="6.21666666666667" style="2" customWidth="1"/>
    <col min="7164" max="7164" width="9" style="2"/>
    <col min="7165" max="7165" width="9" style="2" customWidth="1"/>
    <col min="7166" max="7166" width="13.775" style="2" customWidth="1"/>
    <col min="7167" max="7167" width="25.1083333333333" style="2" customWidth="1"/>
    <col min="7168" max="7404" width="9" style="2"/>
    <col min="7405" max="7405" width="22.6666666666667" style="2" customWidth="1"/>
    <col min="7406" max="7406" width="29.2166666666667" style="2" customWidth="1"/>
    <col min="7407" max="7407" width="13.4416666666667" style="2" customWidth="1"/>
    <col min="7408" max="7408" width="10.4416666666667" style="2" customWidth="1"/>
    <col min="7409" max="7409" width="6.21666666666667" style="2" customWidth="1"/>
    <col min="7410" max="7410" width="9" style="2"/>
    <col min="7411" max="7411" width="6.88333333333333" style="2" customWidth="1"/>
    <col min="7412" max="7412" width="4" style="2" customWidth="1"/>
    <col min="7413" max="7413" width="10.4416666666667" style="2" customWidth="1"/>
    <col min="7414" max="7414" width="6.21666666666667" style="2" customWidth="1"/>
    <col min="7415" max="7415" width="9" style="2"/>
    <col min="7416" max="7416" width="6.88333333333333" style="2" customWidth="1"/>
    <col min="7417" max="7417" width="4" style="2" customWidth="1"/>
    <col min="7418" max="7418" width="9" style="2"/>
    <col min="7419" max="7419" width="6.21666666666667" style="2" customWidth="1"/>
    <col min="7420" max="7420" width="9" style="2"/>
    <col min="7421" max="7421" width="9" style="2" customWidth="1"/>
    <col min="7422" max="7422" width="13.775" style="2" customWidth="1"/>
    <col min="7423" max="7423" width="25.1083333333333" style="2" customWidth="1"/>
    <col min="7424" max="7660" width="9" style="2"/>
    <col min="7661" max="7661" width="22.6666666666667" style="2" customWidth="1"/>
    <col min="7662" max="7662" width="29.2166666666667" style="2" customWidth="1"/>
    <col min="7663" max="7663" width="13.4416666666667" style="2" customWidth="1"/>
    <col min="7664" max="7664" width="10.4416666666667" style="2" customWidth="1"/>
    <col min="7665" max="7665" width="6.21666666666667" style="2" customWidth="1"/>
    <col min="7666" max="7666" width="9" style="2"/>
    <col min="7667" max="7667" width="6.88333333333333" style="2" customWidth="1"/>
    <col min="7668" max="7668" width="4" style="2" customWidth="1"/>
    <col min="7669" max="7669" width="10.4416666666667" style="2" customWidth="1"/>
    <col min="7670" max="7670" width="6.21666666666667" style="2" customWidth="1"/>
    <col min="7671" max="7671" width="9" style="2"/>
    <col min="7672" max="7672" width="6.88333333333333" style="2" customWidth="1"/>
    <col min="7673" max="7673" width="4" style="2" customWidth="1"/>
    <col min="7674" max="7674" width="9" style="2"/>
    <col min="7675" max="7675" width="6.21666666666667" style="2" customWidth="1"/>
    <col min="7676" max="7676" width="9" style="2"/>
    <col min="7677" max="7677" width="9" style="2" customWidth="1"/>
    <col min="7678" max="7678" width="13.775" style="2" customWidth="1"/>
    <col min="7679" max="7679" width="25.1083333333333" style="2" customWidth="1"/>
    <col min="7680" max="7916" width="9" style="2"/>
    <col min="7917" max="7917" width="22.6666666666667" style="2" customWidth="1"/>
    <col min="7918" max="7918" width="29.2166666666667" style="2" customWidth="1"/>
    <col min="7919" max="7919" width="13.4416666666667" style="2" customWidth="1"/>
    <col min="7920" max="7920" width="10.4416666666667" style="2" customWidth="1"/>
    <col min="7921" max="7921" width="6.21666666666667" style="2" customWidth="1"/>
    <col min="7922" max="7922" width="9" style="2"/>
    <col min="7923" max="7923" width="6.88333333333333" style="2" customWidth="1"/>
    <col min="7924" max="7924" width="4" style="2" customWidth="1"/>
    <col min="7925" max="7925" width="10.4416666666667" style="2" customWidth="1"/>
    <col min="7926" max="7926" width="6.21666666666667" style="2" customWidth="1"/>
    <col min="7927" max="7927" width="9" style="2"/>
    <col min="7928" max="7928" width="6.88333333333333" style="2" customWidth="1"/>
    <col min="7929" max="7929" width="4" style="2" customWidth="1"/>
    <col min="7930" max="7930" width="9" style="2"/>
    <col min="7931" max="7931" width="6.21666666666667" style="2" customWidth="1"/>
    <col min="7932" max="7932" width="9" style="2"/>
    <col min="7933" max="7933" width="9" style="2" customWidth="1"/>
    <col min="7934" max="7934" width="13.775" style="2" customWidth="1"/>
    <col min="7935" max="7935" width="25.1083333333333" style="2" customWidth="1"/>
    <col min="7936" max="8172" width="9" style="2"/>
    <col min="8173" max="8173" width="22.6666666666667" style="2" customWidth="1"/>
    <col min="8174" max="8174" width="29.2166666666667" style="2" customWidth="1"/>
    <col min="8175" max="8175" width="13.4416666666667" style="2" customWidth="1"/>
    <col min="8176" max="8176" width="10.4416666666667" style="2" customWidth="1"/>
    <col min="8177" max="8177" width="6.21666666666667" style="2" customWidth="1"/>
    <col min="8178" max="8178" width="9" style="2"/>
    <col min="8179" max="8179" width="6.88333333333333" style="2" customWidth="1"/>
    <col min="8180" max="8180" width="4" style="2" customWidth="1"/>
    <col min="8181" max="8181" width="10.4416666666667" style="2" customWidth="1"/>
    <col min="8182" max="8182" width="6.21666666666667" style="2" customWidth="1"/>
    <col min="8183" max="8183" width="9" style="2"/>
    <col min="8184" max="8184" width="6.88333333333333" style="2" customWidth="1"/>
    <col min="8185" max="8185" width="4" style="2" customWidth="1"/>
    <col min="8186" max="8186" width="9" style="2"/>
    <col min="8187" max="8187" width="6.21666666666667" style="2" customWidth="1"/>
    <col min="8188" max="8188" width="9" style="2"/>
    <col min="8189" max="8189" width="9" style="2" customWidth="1"/>
    <col min="8190" max="8190" width="13.775" style="2" customWidth="1"/>
    <col min="8191" max="8191" width="25.1083333333333" style="2" customWidth="1"/>
    <col min="8192" max="8428" width="9" style="2"/>
    <col min="8429" max="8429" width="22.6666666666667" style="2" customWidth="1"/>
    <col min="8430" max="8430" width="29.2166666666667" style="2" customWidth="1"/>
    <col min="8431" max="8431" width="13.4416666666667" style="2" customWidth="1"/>
    <col min="8432" max="8432" width="10.4416666666667" style="2" customWidth="1"/>
    <col min="8433" max="8433" width="6.21666666666667" style="2" customWidth="1"/>
    <col min="8434" max="8434" width="9" style="2"/>
    <col min="8435" max="8435" width="6.88333333333333" style="2" customWidth="1"/>
    <col min="8436" max="8436" width="4" style="2" customWidth="1"/>
    <col min="8437" max="8437" width="10.4416666666667" style="2" customWidth="1"/>
    <col min="8438" max="8438" width="6.21666666666667" style="2" customWidth="1"/>
    <col min="8439" max="8439" width="9" style="2"/>
    <col min="8440" max="8440" width="6.88333333333333" style="2" customWidth="1"/>
    <col min="8441" max="8441" width="4" style="2" customWidth="1"/>
    <col min="8442" max="8442" width="9" style="2"/>
    <col min="8443" max="8443" width="6.21666666666667" style="2" customWidth="1"/>
    <col min="8444" max="8444" width="9" style="2"/>
    <col min="8445" max="8445" width="9" style="2" customWidth="1"/>
    <col min="8446" max="8446" width="13.775" style="2" customWidth="1"/>
    <col min="8447" max="8447" width="25.1083333333333" style="2" customWidth="1"/>
    <col min="8448" max="8684" width="9" style="2"/>
    <col min="8685" max="8685" width="22.6666666666667" style="2" customWidth="1"/>
    <col min="8686" max="8686" width="29.2166666666667" style="2" customWidth="1"/>
    <col min="8687" max="8687" width="13.4416666666667" style="2" customWidth="1"/>
    <col min="8688" max="8688" width="10.4416666666667" style="2" customWidth="1"/>
    <col min="8689" max="8689" width="6.21666666666667" style="2" customWidth="1"/>
    <col min="8690" max="8690" width="9" style="2"/>
    <col min="8691" max="8691" width="6.88333333333333" style="2" customWidth="1"/>
    <col min="8692" max="8692" width="4" style="2" customWidth="1"/>
    <col min="8693" max="8693" width="10.4416666666667" style="2" customWidth="1"/>
    <col min="8694" max="8694" width="6.21666666666667" style="2" customWidth="1"/>
    <col min="8695" max="8695" width="9" style="2"/>
    <col min="8696" max="8696" width="6.88333333333333" style="2" customWidth="1"/>
    <col min="8697" max="8697" width="4" style="2" customWidth="1"/>
    <col min="8698" max="8698" width="9" style="2"/>
    <col min="8699" max="8699" width="6.21666666666667" style="2" customWidth="1"/>
    <col min="8700" max="8700" width="9" style="2"/>
    <col min="8701" max="8701" width="9" style="2" customWidth="1"/>
    <col min="8702" max="8702" width="13.775" style="2" customWidth="1"/>
    <col min="8703" max="8703" width="25.1083333333333" style="2" customWidth="1"/>
    <col min="8704" max="8940" width="9" style="2"/>
    <col min="8941" max="8941" width="22.6666666666667" style="2" customWidth="1"/>
    <col min="8942" max="8942" width="29.2166666666667" style="2" customWidth="1"/>
    <col min="8943" max="8943" width="13.4416666666667" style="2" customWidth="1"/>
    <col min="8944" max="8944" width="10.4416666666667" style="2" customWidth="1"/>
    <col min="8945" max="8945" width="6.21666666666667" style="2" customWidth="1"/>
    <col min="8946" max="8946" width="9" style="2"/>
    <col min="8947" max="8947" width="6.88333333333333" style="2" customWidth="1"/>
    <col min="8948" max="8948" width="4" style="2" customWidth="1"/>
    <col min="8949" max="8949" width="10.4416666666667" style="2" customWidth="1"/>
    <col min="8950" max="8950" width="6.21666666666667" style="2" customWidth="1"/>
    <col min="8951" max="8951" width="9" style="2"/>
    <col min="8952" max="8952" width="6.88333333333333" style="2" customWidth="1"/>
    <col min="8953" max="8953" width="4" style="2" customWidth="1"/>
    <col min="8954" max="8954" width="9" style="2"/>
    <col min="8955" max="8955" width="6.21666666666667" style="2" customWidth="1"/>
    <col min="8956" max="8956" width="9" style="2"/>
    <col min="8957" max="8957" width="9" style="2" customWidth="1"/>
    <col min="8958" max="8958" width="13.775" style="2" customWidth="1"/>
    <col min="8959" max="8959" width="25.1083333333333" style="2" customWidth="1"/>
    <col min="8960" max="9196" width="9" style="2"/>
    <col min="9197" max="9197" width="22.6666666666667" style="2" customWidth="1"/>
    <col min="9198" max="9198" width="29.2166666666667" style="2" customWidth="1"/>
    <col min="9199" max="9199" width="13.4416666666667" style="2" customWidth="1"/>
    <col min="9200" max="9200" width="10.4416666666667" style="2" customWidth="1"/>
    <col min="9201" max="9201" width="6.21666666666667" style="2" customWidth="1"/>
    <col min="9202" max="9202" width="9" style="2"/>
    <col min="9203" max="9203" width="6.88333333333333" style="2" customWidth="1"/>
    <col min="9204" max="9204" width="4" style="2" customWidth="1"/>
    <col min="9205" max="9205" width="10.4416666666667" style="2" customWidth="1"/>
    <col min="9206" max="9206" width="6.21666666666667" style="2" customWidth="1"/>
    <col min="9207" max="9207" width="9" style="2"/>
    <col min="9208" max="9208" width="6.88333333333333" style="2" customWidth="1"/>
    <col min="9209" max="9209" width="4" style="2" customWidth="1"/>
    <col min="9210" max="9210" width="9" style="2"/>
    <col min="9211" max="9211" width="6.21666666666667" style="2" customWidth="1"/>
    <col min="9212" max="9212" width="9" style="2"/>
    <col min="9213" max="9213" width="9" style="2" customWidth="1"/>
    <col min="9214" max="9214" width="13.775" style="2" customWidth="1"/>
    <col min="9215" max="9215" width="25.1083333333333" style="2" customWidth="1"/>
    <col min="9216" max="9452" width="9" style="2"/>
    <col min="9453" max="9453" width="22.6666666666667" style="2" customWidth="1"/>
    <col min="9454" max="9454" width="29.2166666666667" style="2" customWidth="1"/>
    <col min="9455" max="9455" width="13.4416666666667" style="2" customWidth="1"/>
    <col min="9456" max="9456" width="10.4416666666667" style="2" customWidth="1"/>
    <col min="9457" max="9457" width="6.21666666666667" style="2" customWidth="1"/>
    <col min="9458" max="9458" width="9" style="2"/>
    <col min="9459" max="9459" width="6.88333333333333" style="2" customWidth="1"/>
    <col min="9460" max="9460" width="4" style="2" customWidth="1"/>
    <col min="9461" max="9461" width="10.4416666666667" style="2" customWidth="1"/>
    <col min="9462" max="9462" width="6.21666666666667" style="2" customWidth="1"/>
    <col min="9463" max="9463" width="9" style="2"/>
    <col min="9464" max="9464" width="6.88333333333333" style="2" customWidth="1"/>
    <col min="9465" max="9465" width="4" style="2" customWidth="1"/>
    <col min="9466" max="9466" width="9" style="2"/>
    <col min="9467" max="9467" width="6.21666666666667" style="2" customWidth="1"/>
    <col min="9468" max="9468" width="9" style="2"/>
    <col min="9469" max="9469" width="9" style="2" customWidth="1"/>
    <col min="9470" max="9470" width="13.775" style="2" customWidth="1"/>
    <col min="9471" max="9471" width="25.1083333333333" style="2" customWidth="1"/>
    <col min="9472" max="9708" width="9" style="2"/>
    <col min="9709" max="9709" width="22.6666666666667" style="2" customWidth="1"/>
    <col min="9710" max="9710" width="29.2166666666667" style="2" customWidth="1"/>
    <col min="9711" max="9711" width="13.4416666666667" style="2" customWidth="1"/>
    <col min="9712" max="9712" width="10.4416666666667" style="2" customWidth="1"/>
    <col min="9713" max="9713" width="6.21666666666667" style="2" customWidth="1"/>
    <col min="9714" max="9714" width="9" style="2"/>
    <col min="9715" max="9715" width="6.88333333333333" style="2" customWidth="1"/>
    <col min="9716" max="9716" width="4" style="2" customWidth="1"/>
    <col min="9717" max="9717" width="10.4416666666667" style="2" customWidth="1"/>
    <col min="9718" max="9718" width="6.21666666666667" style="2" customWidth="1"/>
    <col min="9719" max="9719" width="9" style="2"/>
    <col min="9720" max="9720" width="6.88333333333333" style="2" customWidth="1"/>
    <col min="9721" max="9721" width="4" style="2" customWidth="1"/>
    <col min="9722" max="9722" width="9" style="2"/>
    <col min="9723" max="9723" width="6.21666666666667" style="2" customWidth="1"/>
    <col min="9724" max="9724" width="9" style="2"/>
    <col min="9725" max="9725" width="9" style="2" customWidth="1"/>
    <col min="9726" max="9726" width="13.775" style="2" customWidth="1"/>
    <col min="9727" max="9727" width="25.1083333333333" style="2" customWidth="1"/>
    <col min="9728" max="9964" width="9" style="2"/>
    <col min="9965" max="9965" width="22.6666666666667" style="2" customWidth="1"/>
    <col min="9966" max="9966" width="29.2166666666667" style="2" customWidth="1"/>
    <col min="9967" max="9967" width="13.4416666666667" style="2" customWidth="1"/>
    <col min="9968" max="9968" width="10.4416666666667" style="2" customWidth="1"/>
    <col min="9969" max="9969" width="6.21666666666667" style="2" customWidth="1"/>
    <col min="9970" max="9970" width="9" style="2"/>
    <col min="9971" max="9971" width="6.88333333333333" style="2" customWidth="1"/>
    <col min="9972" max="9972" width="4" style="2" customWidth="1"/>
    <col min="9973" max="9973" width="10.4416666666667" style="2" customWidth="1"/>
    <col min="9974" max="9974" width="6.21666666666667" style="2" customWidth="1"/>
    <col min="9975" max="9975" width="9" style="2"/>
    <col min="9976" max="9976" width="6.88333333333333" style="2" customWidth="1"/>
    <col min="9977" max="9977" width="4" style="2" customWidth="1"/>
    <col min="9978" max="9978" width="9" style="2"/>
    <col min="9979" max="9979" width="6.21666666666667" style="2" customWidth="1"/>
    <col min="9980" max="9980" width="9" style="2"/>
    <col min="9981" max="9981" width="9" style="2" customWidth="1"/>
    <col min="9982" max="9982" width="13.775" style="2" customWidth="1"/>
    <col min="9983" max="9983" width="25.1083333333333" style="2" customWidth="1"/>
    <col min="9984" max="10220" width="9" style="2"/>
    <col min="10221" max="10221" width="22.6666666666667" style="2" customWidth="1"/>
    <col min="10222" max="10222" width="29.2166666666667" style="2" customWidth="1"/>
    <col min="10223" max="10223" width="13.4416666666667" style="2" customWidth="1"/>
    <col min="10224" max="10224" width="10.4416666666667" style="2" customWidth="1"/>
    <col min="10225" max="10225" width="6.21666666666667" style="2" customWidth="1"/>
    <col min="10226" max="10226" width="9" style="2"/>
    <col min="10227" max="10227" width="6.88333333333333" style="2" customWidth="1"/>
    <col min="10228" max="10228" width="4" style="2" customWidth="1"/>
    <col min="10229" max="10229" width="10.4416666666667" style="2" customWidth="1"/>
    <col min="10230" max="10230" width="6.21666666666667" style="2" customWidth="1"/>
    <col min="10231" max="10231" width="9" style="2"/>
    <col min="10232" max="10232" width="6.88333333333333" style="2" customWidth="1"/>
    <col min="10233" max="10233" width="4" style="2" customWidth="1"/>
    <col min="10234" max="10234" width="9" style="2"/>
    <col min="10235" max="10235" width="6.21666666666667" style="2" customWidth="1"/>
    <col min="10236" max="10236" width="9" style="2"/>
    <col min="10237" max="10237" width="9" style="2" customWidth="1"/>
    <col min="10238" max="10238" width="13.775" style="2" customWidth="1"/>
    <col min="10239" max="10239" width="25.1083333333333" style="2" customWidth="1"/>
    <col min="10240" max="10476" width="9" style="2"/>
    <col min="10477" max="10477" width="22.6666666666667" style="2" customWidth="1"/>
    <col min="10478" max="10478" width="29.2166666666667" style="2" customWidth="1"/>
    <col min="10479" max="10479" width="13.4416666666667" style="2" customWidth="1"/>
    <col min="10480" max="10480" width="10.4416666666667" style="2" customWidth="1"/>
    <col min="10481" max="10481" width="6.21666666666667" style="2" customWidth="1"/>
    <col min="10482" max="10482" width="9" style="2"/>
    <col min="10483" max="10483" width="6.88333333333333" style="2" customWidth="1"/>
    <col min="10484" max="10484" width="4" style="2" customWidth="1"/>
    <col min="10485" max="10485" width="10.4416666666667" style="2" customWidth="1"/>
    <col min="10486" max="10486" width="6.21666666666667" style="2" customWidth="1"/>
    <col min="10487" max="10487" width="9" style="2"/>
    <col min="10488" max="10488" width="6.88333333333333" style="2" customWidth="1"/>
    <col min="10489" max="10489" width="4" style="2" customWidth="1"/>
    <col min="10490" max="10490" width="9" style="2"/>
    <col min="10491" max="10491" width="6.21666666666667" style="2" customWidth="1"/>
    <col min="10492" max="10492" width="9" style="2"/>
    <col min="10493" max="10493" width="9" style="2" customWidth="1"/>
    <col min="10494" max="10494" width="13.775" style="2" customWidth="1"/>
    <col min="10495" max="10495" width="25.1083333333333" style="2" customWidth="1"/>
    <col min="10496" max="10732" width="9" style="2"/>
    <col min="10733" max="10733" width="22.6666666666667" style="2" customWidth="1"/>
    <col min="10734" max="10734" width="29.2166666666667" style="2" customWidth="1"/>
    <col min="10735" max="10735" width="13.4416666666667" style="2" customWidth="1"/>
    <col min="10736" max="10736" width="10.4416666666667" style="2" customWidth="1"/>
    <col min="10737" max="10737" width="6.21666666666667" style="2" customWidth="1"/>
    <col min="10738" max="10738" width="9" style="2"/>
    <col min="10739" max="10739" width="6.88333333333333" style="2" customWidth="1"/>
    <col min="10740" max="10740" width="4" style="2" customWidth="1"/>
    <col min="10741" max="10741" width="10.4416666666667" style="2" customWidth="1"/>
    <col min="10742" max="10742" width="6.21666666666667" style="2" customWidth="1"/>
    <col min="10743" max="10743" width="9" style="2"/>
    <col min="10744" max="10744" width="6.88333333333333" style="2" customWidth="1"/>
    <col min="10745" max="10745" width="4" style="2" customWidth="1"/>
    <col min="10746" max="10746" width="9" style="2"/>
    <col min="10747" max="10747" width="6.21666666666667" style="2" customWidth="1"/>
    <col min="10748" max="10748" width="9" style="2"/>
    <col min="10749" max="10749" width="9" style="2" customWidth="1"/>
    <col min="10750" max="10750" width="13.775" style="2" customWidth="1"/>
    <col min="10751" max="10751" width="25.1083333333333" style="2" customWidth="1"/>
    <col min="10752" max="10988" width="9" style="2"/>
    <col min="10989" max="10989" width="22.6666666666667" style="2" customWidth="1"/>
    <col min="10990" max="10990" width="29.2166666666667" style="2" customWidth="1"/>
    <col min="10991" max="10991" width="13.4416666666667" style="2" customWidth="1"/>
    <col min="10992" max="10992" width="10.4416666666667" style="2" customWidth="1"/>
    <col min="10993" max="10993" width="6.21666666666667" style="2" customWidth="1"/>
    <col min="10994" max="10994" width="9" style="2"/>
    <col min="10995" max="10995" width="6.88333333333333" style="2" customWidth="1"/>
    <col min="10996" max="10996" width="4" style="2" customWidth="1"/>
    <col min="10997" max="10997" width="10.4416666666667" style="2" customWidth="1"/>
    <col min="10998" max="10998" width="6.21666666666667" style="2" customWidth="1"/>
    <col min="10999" max="10999" width="9" style="2"/>
    <col min="11000" max="11000" width="6.88333333333333" style="2" customWidth="1"/>
    <col min="11001" max="11001" width="4" style="2" customWidth="1"/>
    <col min="11002" max="11002" width="9" style="2"/>
    <col min="11003" max="11003" width="6.21666666666667" style="2" customWidth="1"/>
    <col min="11004" max="11004" width="9" style="2"/>
    <col min="11005" max="11005" width="9" style="2" customWidth="1"/>
    <col min="11006" max="11006" width="13.775" style="2" customWidth="1"/>
    <col min="11007" max="11007" width="25.1083333333333" style="2" customWidth="1"/>
    <col min="11008" max="11244" width="9" style="2"/>
    <col min="11245" max="11245" width="22.6666666666667" style="2" customWidth="1"/>
    <col min="11246" max="11246" width="29.2166666666667" style="2" customWidth="1"/>
    <col min="11247" max="11247" width="13.4416666666667" style="2" customWidth="1"/>
    <col min="11248" max="11248" width="10.4416666666667" style="2" customWidth="1"/>
    <col min="11249" max="11249" width="6.21666666666667" style="2" customWidth="1"/>
    <col min="11250" max="11250" width="9" style="2"/>
    <col min="11251" max="11251" width="6.88333333333333" style="2" customWidth="1"/>
    <col min="11252" max="11252" width="4" style="2" customWidth="1"/>
    <col min="11253" max="11253" width="10.4416666666667" style="2" customWidth="1"/>
    <col min="11254" max="11254" width="6.21666666666667" style="2" customWidth="1"/>
    <col min="11255" max="11255" width="9" style="2"/>
    <col min="11256" max="11256" width="6.88333333333333" style="2" customWidth="1"/>
    <col min="11257" max="11257" width="4" style="2" customWidth="1"/>
    <col min="11258" max="11258" width="9" style="2"/>
    <col min="11259" max="11259" width="6.21666666666667" style="2" customWidth="1"/>
    <col min="11260" max="11260" width="9" style="2"/>
    <col min="11261" max="11261" width="9" style="2" customWidth="1"/>
    <col min="11262" max="11262" width="13.775" style="2" customWidth="1"/>
    <col min="11263" max="11263" width="25.1083333333333" style="2" customWidth="1"/>
    <col min="11264" max="11500" width="9" style="2"/>
    <col min="11501" max="11501" width="22.6666666666667" style="2" customWidth="1"/>
    <col min="11502" max="11502" width="29.2166666666667" style="2" customWidth="1"/>
    <col min="11503" max="11503" width="13.4416666666667" style="2" customWidth="1"/>
    <col min="11504" max="11504" width="10.4416666666667" style="2" customWidth="1"/>
    <col min="11505" max="11505" width="6.21666666666667" style="2" customWidth="1"/>
    <col min="11506" max="11506" width="9" style="2"/>
    <col min="11507" max="11507" width="6.88333333333333" style="2" customWidth="1"/>
    <col min="11508" max="11508" width="4" style="2" customWidth="1"/>
    <col min="11509" max="11509" width="10.4416666666667" style="2" customWidth="1"/>
    <col min="11510" max="11510" width="6.21666666666667" style="2" customWidth="1"/>
    <col min="11511" max="11511" width="9" style="2"/>
    <col min="11512" max="11512" width="6.88333333333333" style="2" customWidth="1"/>
    <col min="11513" max="11513" width="4" style="2" customWidth="1"/>
    <col min="11514" max="11514" width="9" style="2"/>
    <col min="11515" max="11515" width="6.21666666666667" style="2" customWidth="1"/>
    <col min="11516" max="11516" width="9" style="2"/>
    <col min="11517" max="11517" width="9" style="2" customWidth="1"/>
    <col min="11518" max="11518" width="13.775" style="2" customWidth="1"/>
    <col min="11519" max="11519" width="25.1083333333333" style="2" customWidth="1"/>
    <col min="11520" max="11756" width="9" style="2"/>
    <col min="11757" max="11757" width="22.6666666666667" style="2" customWidth="1"/>
    <col min="11758" max="11758" width="29.2166666666667" style="2" customWidth="1"/>
    <col min="11759" max="11759" width="13.4416666666667" style="2" customWidth="1"/>
    <col min="11760" max="11760" width="10.4416666666667" style="2" customWidth="1"/>
    <col min="11761" max="11761" width="6.21666666666667" style="2" customWidth="1"/>
    <col min="11762" max="11762" width="9" style="2"/>
    <col min="11763" max="11763" width="6.88333333333333" style="2" customWidth="1"/>
    <col min="11764" max="11764" width="4" style="2" customWidth="1"/>
    <col min="11765" max="11765" width="10.4416666666667" style="2" customWidth="1"/>
    <col min="11766" max="11766" width="6.21666666666667" style="2" customWidth="1"/>
    <col min="11767" max="11767" width="9" style="2"/>
    <col min="11768" max="11768" width="6.88333333333333" style="2" customWidth="1"/>
    <col min="11769" max="11769" width="4" style="2" customWidth="1"/>
    <col min="11770" max="11770" width="9" style="2"/>
    <col min="11771" max="11771" width="6.21666666666667" style="2" customWidth="1"/>
    <col min="11772" max="11772" width="9" style="2"/>
    <col min="11773" max="11773" width="9" style="2" customWidth="1"/>
    <col min="11774" max="11774" width="13.775" style="2" customWidth="1"/>
    <col min="11775" max="11775" width="25.1083333333333" style="2" customWidth="1"/>
    <col min="11776" max="12012" width="9" style="2"/>
    <col min="12013" max="12013" width="22.6666666666667" style="2" customWidth="1"/>
    <col min="12014" max="12014" width="29.2166666666667" style="2" customWidth="1"/>
    <col min="12015" max="12015" width="13.4416666666667" style="2" customWidth="1"/>
    <col min="12016" max="12016" width="10.4416666666667" style="2" customWidth="1"/>
    <col min="12017" max="12017" width="6.21666666666667" style="2" customWidth="1"/>
    <col min="12018" max="12018" width="9" style="2"/>
    <col min="12019" max="12019" width="6.88333333333333" style="2" customWidth="1"/>
    <col min="12020" max="12020" width="4" style="2" customWidth="1"/>
    <col min="12021" max="12021" width="10.4416666666667" style="2" customWidth="1"/>
    <col min="12022" max="12022" width="6.21666666666667" style="2" customWidth="1"/>
    <col min="12023" max="12023" width="9" style="2"/>
    <col min="12024" max="12024" width="6.88333333333333" style="2" customWidth="1"/>
    <col min="12025" max="12025" width="4" style="2" customWidth="1"/>
    <col min="12026" max="12026" width="9" style="2"/>
    <col min="12027" max="12027" width="6.21666666666667" style="2" customWidth="1"/>
    <col min="12028" max="12028" width="9" style="2"/>
    <col min="12029" max="12029" width="9" style="2" customWidth="1"/>
    <col min="12030" max="12030" width="13.775" style="2" customWidth="1"/>
    <col min="12031" max="12031" width="25.1083333333333" style="2" customWidth="1"/>
    <col min="12032" max="12268" width="9" style="2"/>
    <col min="12269" max="12269" width="22.6666666666667" style="2" customWidth="1"/>
    <col min="12270" max="12270" width="29.2166666666667" style="2" customWidth="1"/>
    <col min="12271" max="12271" width="13.4416666666667" style="2" customWidth="1"/>
    <col min="12272" max="12272" width="10.4416666666667" style="2" customWidth="1"/>
    <col min="12273" max="12273" width="6.21666666666667" style="2" customWidth="1"/>
    <col min="12274" max="12274" width="9" style="2"/>
    <col min="12275" max="12275" width="6.88333333333333" style="2" customWidth="1"/>
    <col min="12276" max="12276" width="4" style="2" customWidth="1"/>
    <col min="12277" max="12277" width="10.4416666666667" style="2" customWidth="1"/>
    <col min="12278" max="12278" width="6.21666666666667" style="2" customWidth="1"/>
    <col min="12279" max="12279" width="9" style="2"/>
    <col min="12280" max="12280" width="6.88333333333333" style="2" customWidth="1"/>
    <col min="12281" max="12281" width="4" style="2" customWidth="1"/>
    <col min="12282" max="12282" width="9" style="2"/>
    <col min="12283" max="12283" width="6.21666666666667" style="2" customWidth="1"/>
    <col min="12284" max="12284" width="9" style="2"/>
    <col min="12285" max="12285" width="9" style="2" customWidth="1"/>
    <col min="12286" max="12286" width="13.775" style="2" customWidth="1"/>
    <col min="12287" max="12287" width="25.1083333333333" style="2" customWidth="1"/>
    <col min="12288" max="12524" width="9" style="2"/>
    <col min="12525" max="12525" width="22.6666666666667" style="2" customWidth="1"/>
    <col min="12526" max="12526" width="29.2166666666667" style="2" customWidth="1"/>
    <col min="12527" max="12527" width="13.4416666666667" style="2" customWidth="1"/>
    <col min="12528" max="12528" width="10.4416666666667" style="2" customWidth="1"/>
    <col min="12529" max="12529" width="6.21666666666667" style="2" customWidth="1"/>
    <col min="12530" max="12530" width="9" style="2"/>
    <col min="12531" max="12531" width="6.88333333333333" style="2" customWidth="1"/>
    <col min="12532" max="12532" width="4" style="2" customWidth="1"/>
    <col min="12533" max="12533" width="10.4416666666667" style="2" customWidth="1"/>
    <col min="12534" max="12534" width="6.21666666666667" style="2" customWidth="1"/>
    <col min="12535" max="12535" width="9" style="2"/>
    <col min="12536" max="12536" width="6.88333333333333" style="2" customWidth="1"/>
    <col min="12537" max="12537" width="4" style="2" customWidth="1"/>
    <col min="12538" max="12538" width="9" style="2"/>
    <col min="12539" max="12539" width="6.21666666666667" style="2" customWidth="1"/>
    <col min="12540" max="12540" width="9" style="2"/>
    <col min="12541" max="12541" width="9" style="2" customWidth="1"/>
    <col min="12542" max="12542" width="13.775" style="2" customWidth="1"/>
    <col min="12543" max="12543" width="25.1083333333333" style="2" customWidth="1"/>
    <col min="12544" max="12780" width="9" style="2"/>
    <col min="12781" max="12781" width="22.6666666666667" style="2" customWidth="1"/>
    <col min="12782" max="12782" width="29.2166666666667" style="2" customWidth="1"/>
    <col min="12783" max="12783" width="13.4416666666667" style="2" customWidth="1"/>
    <col min="12784" max="12784" width="10.4416666666667" style="2" customWidth="1"/>
    <col min="12785" max="12785" width="6.21666666666667" style="2" customWidth="1"/>
    <col min="12786" max="12786" width="9" style="2"/>
    <col min="12787" max="12787" width="6.88333333333333" style="2" customWidth="1"/>
    <col min="12788" max="12788" width="4" style="2" customWidth="1"/>
    <col min="12789" max="12789" width="10.4416666666667" style="2" customWidth="1"/>
    <col min="12790" max="12790" width="6.21666666666667" style="2" customWidth="1"/>
    <col min="12791" max="12791" width="9" style="2"/>
    <col min="12792" max="12792" width="6.88333333333333" style="2" customWidth="1"/>
    <col min="12793" max="12793" width="4" style="2" customWidth="1"/>
    <col min="12794" max="12794" width="9" style="2"/>
    <col min="12795" max="12795" width="6.21666666666667" style="2" customWidth="1"/>
    <col min="12796" max="12796" width="9" style="2"/>
    <col min="12797" max="12797" width="9" style="2" customWidth="1"/>
    <col min="12798" max="12798" width="13.775" style="2" customWidth="1"/>
    <col min="12799" max="12799" width="25.1083333333333" style="2" customWidth="1"/>
    <col min="12800" max="13036" width="9" style="2"/>
    <col min="13037" max="13037" width="22.6666666666667" style="2" customWidth="1"/>
    <col min="13038" max="13038" width="29.2166666666667" style="2" customWidth="1"/>
    <col min="13039" max="13039" width="13.4416666666667" style="2" customWidth="1"/>
    <col min="13040" max="13040" width="10.4416666666667" style="2" customWidth="1"/>
    <col min="13041" max="13041" width="6.21666666666667" style="2" customWidth="1"/>
    <col min="13042" max="13042" width="9" style="2"/>
    <col min="13043" max="13043" width="6.88333333333333" style="2" customWidth="1"/>
    <col min="13044" max="13044" width="4" style="2" customWidth="1"/>
    <col min="13045" max="13045" width="10.4416666666667" style="2" customWidth="1"/>
    <col min="13046" max="13046" width="6.21666666666667" style="2" customWidth="1"/>
    <col min="13047" max="13047" width="9" style="2"/>
    <col min="13048" max="13048" width="6.88333333333333" style="2" customWidth="1"/>
    <col min="13049" max="13049" width="4" style="2" customWidth="1"/>
    <col min="13050" max="13050" width="9" style="2"/>
    <col min="13051" max="13051" width="6.21666666666667" style="2" customWidth="1"/>
    <col min="13052" max="13052" width="9" style="2"/>
    <col min="13053" max="13053" width="9" style="2" customWidth="1"/>
    <col min="13054" max="13054" width="13.775" style="2" customWidth="1"/>
    <col min="13055" max="13055" width="25.1083333333333" style="2" customWidth="1"/>
    <col min="13056" max="13292" width="9" style="2"/>
    <col min="13293" max="13293" width="22.6666666666667" style="2" customWidth="1"/>
    <col min="13294" max="13294" width="29.2166666666667" style="2" customWidth="1"/>
    <col min="13295" max="13295" width="13.4416666666667" style="2" customWidth="1"/>
    <col min="13296" max="13296" width="10.4416666666667" style="2" customWidth="1"/>
    <col min="13297" max="13297" width="6.21666666666667" style="2" customWidth="1"/>
    <col min="13298" max="13298" width="9" style="2"/>
    <col min="13299" max="13299" width="6.88333333333333" style="2" customWidth="1"/>
    <col min="13300" max="13300" width="4" style="2" customWidth="1"/>
    <col min="13301" max="13301" width="10.4416666666667" style="2" customWidth="1"/>
    <col min="13302" max="13302" width="6.21666666666667" style="2" customWidth="1"/>
    <col min="13303" max="13303" width="9" style="2"/>
    <col min="13304" max="13304" width="6.88333333333333" style="2" customWidth="1"/>
    <col min="13305" max="13305" width="4" style="2" customWidth="1"/>
    <col min="13306" max="13306" width="9" style="2"/>
    <col min="13307" max="13307" width="6.21666666666667" style="2" customWidth="1"/>
    <col min="13308" max="13308" width="9" style="2"/>
    <col min="13309" max="13309" width="9" style="2" customWidth="1"/>
    <col min="13310" max="13310" width="13.775" style="2" customWidth="1"/>
    <col min="13311" max="13311" width="25.1083333333333" style="2" customWidth="1"/>
    <col min="13312" max="13548" width="9" style="2"/>
    <col min="13549" max="13549" width="22.6666666666667" style="2" customWidth="1"/>
    <col min="13550" max="13550" width="29.2166666666667" style="2" customWidth="1"/>
    <col min="13551" max="13551" width="13.4416666666667" style="2" customWidth="1"/>
    <col min="13552" max="13552" width="10.4416666666667" style="2" customWidth="1"/>
    <col min="13553" max="13553" width="6.21666666666667" style="2" customWidth="1"/>
    <col min="13554" max="13554" width="9" style="2"/>
    <col min="13555" max="13555" width="6.88333333333333" style="2" customWidth="1"/>
    <col min="13556" max="13556" width="4" style="2" customWidth="1"/>
    <col min="13557" max="13557" width="10.4416666666667" style="2" customWidth="1"/>
    <col min="13558" max="13558" width="6.21666666666667" style="2" customWidth="1"/>
    <col min="13559" max="13559" width="9" style="2"/>
    <col min="13560" max="13560" width="6.88333333333333" style="2" customWidth="1"/>
    <col min="13561" max="13561" width="4" style="2" customWidth="1"/>
    <col min="13562" max="13562" width="9" style="2"/>
    <col min="13563" max="13563" width="6.21666666666667" style="2" customWidth="1"/>
    <col min="13564" max="13564" width="9" style="2"/>
    <col min="13565" max="13565" width="9" style="2" customWidth="1"/>
    <col min="13566" max="13566" width="13.775" style="2" customWidth="1"/>
    <col min="13567" max="13567" width="25.1083333333333" style="2" customWidth="1"/>
    <col min="13568" max="13804" width="9" style="2"/>
    <col min="13805" max="13805" width="22.6666666666667" style="2" customWidth="1"/>
    <col min="13806" max="13806" width="29.2166666666667" style="2" customWidth="1"/>
    <col min="13807" max="13807" width="13.4416666666667" style="2" customWidth="1"/>
    <col min="13808" max="13808" width="10.4416666666667" style="2" customWidth="1"/>
    <col min="13809" max="13809" width="6.21666666666667" style="2" customWidth="1"/>
    <col min="13810" max="13810" width="9" style="2"/>
    <col min="13811" max="13811" width="6.88333333333333" style="2" customWidth="1"/>
    <col min="13812" max="13812" width="4" style="2" customWidth="1"/>
    <col min="13813" max="13813" width="10.4416666666667" style="2" customWidth="1"/>
    <col min="13814" max="13814" width="6.21666666666667" style="2" customWidth="1"/>
    <col min="13815" max="13815" width="9" style="2"/>
    <col min="13816" max="13816" width="6.88333333333333" style="2" customWidth="1"/>
    <col min="13817" max="13817" width="4" style="2" customWidth="1"/>
    <col min="13818" max="13818" width="9" style="2"/>
    <col min="13819" max="13819" width="6.21666666666667" style="2" customWidth="1"/>
    <col min="13820" max="13820" width="9" style="2"/>
    <col min="13821" max="13821" width="9" style="2" customWidth="1"/>
    <col min="13822" max="13822" width="13.775" style="2" customWidth="1"/>
    <col min="13823" max="13823" width="25.1083333333333" style="2" customWidth="1"/>
    <col min="13824" max="14060" width="9" style="2"/>
    <col min="14061" max="14061" width="22.6666666666667" style="2" customWidth="1"/>
    <col min="14062" max="14062" width="29.2166666666667" style="2" customWidth="1"/>
    <col min="14063" max="14063" width="13.4416666666667" style="2" customWidth="1"/>
    <col min="14064" max="14064" width="10.4416666666667" style="2" customWidth="1"/>
    <col min="14065" max="14065" width="6.21666666666667" style="2" customWidth="1"/>
    <col min="14066" max="14066" width="9" style="2"/>
    <col min="14067" max="14067" width="6.88333333333333" style="2" customWidth="1"/>
    <col min="14068" max="14068" width="4" style="2" customWidth="1"/>
    <col min="14069" max="14069" width="10.4416666666667" style="2" customWidth="1"/>
    <col min="14070" max="14070" width="6.21666666666667" style="2" customWidth="1"/>
    <col min="14071" max="14071" width="9" style="2"/>
    <col min="14072" max="14072" width="6.88333333333333" style="2" customWidth="1"/>
    <col min="14073" max="14073" width="4" style="2" customWidth="1"/>
    <col min="14074" max="14074" width="9" style="2"/>
    <col min="14075" max="14075" width="6.21666666666667" style="2" customWidth="1"/>
    <col min="14076" max="14076" width="9" style="2"/>
    <col min="14077" max="14077" width="9" style="2" customWidth="1"/>
    <col min="14078" max="14078" width="13.775" style="2" customWidth="1"/>
    <col min="14079" max="14079" width="25.1083333333333" style="2" customWidth="1"/>
    <col min="14080" max="14316" width="9" style="2"/>
    <col min="14317" max="14317" width="22.6666666666667" style="2" customWidth="1"/>
    <col min="14318" max="14318" width="29.2166666666667" style="2" customWidth="1"/>
    <col min="14319" max="14319" width="13.4416666666667" style="2" customWidth="1"/>
    <col min="14320" max="14320" width="10.4416666666667" style="2" customWidth="1"/>
    <col min="14321" max="14321" width="6.21666666666667" style="2" customWidth="1"/>
    <col min="14322" max="14322" width="9" style="2"/>
    <col min="14323" max="14323" width="6.88333333333333" style="2" customWidth="1"/>
    <col min="14324" max="14324" width="4" style="2" customWidth="1"/>
    <col min="14325" max="14325" width="10.4416666666667" style="2" customWidth="1"/>
    <col min="14326" max="14326" width="6.21666666666667" style="2" customWidth="1"/>
    <col min="14327" max="14327" width="9" style="2"/>
    <col min="14328" max="14328" width="6.88333333333333" style="2" customWidth="1"/>
    <col min="14329" max="14329" width="4" style="2" customWidth="1"/>
    <col min="14330" max="14330" width="9" style="2"/>
    <col min="14331" max="14331" width="6.21666666666667" style="2" customWidth="1"/>
    <col min="14332" max="14332" width="9" style="2"/>
    <col min="14333" max="14333" width="9" style="2" customWidth="1"/>
    <col min="14334" max="14334" width="13.775" style="2" customWidth="1"/>
    <col min="14335" max="14335" width="25.1083333333333" style="2" customWidth="1"/>
    <col min="14336" max="14572" width="9" style="2"/>
    <col min="14573" max="14573" width="22.6666666666667" style="2" customWidth="1"/>
    <col min="14574" max="14574" width="29.2166666666667" style="2" customWidth="1"/>
    <col min="14575" max="14575" width="13.4416666666667" style="2" customWidth="1"/>
    <col min="14576" max="14576" width="10.4416666666667" style="2" customWidth="1"/>
    <col min="14577" max="14577" width="6.21666666666667" style="2" customWidth="1"/>
    <col min="14578" max="14578" width="9" style="2"/>
    <col min="14579" max="14579" width="6.88333333333333" style="2" customWidth="1"/>
    <col min="14580" max="14580" width="4" style="2" customWidth="1"/>
    <col min="14581" max="14581" width="10.4416666666667" style="2" customWidth="1"/>
    <col min="14582" max="14582" width="6.21666666666667" style="2" customWidth="1"/>
    <col min="14583" max="14583" width="9" style="2"/>
    <col min="14584" max="14584" width="6.88333333333333" style="2" customWidth="1"/>
    <col min="14585" max="14585" width="4" style="2" customWidth="1"/>
    <col min="14586" max="14586" width="9" style="2"/>
    <col min="14587" max="14587" width="6.21666666666667" style="2" customWidth="1"/>
    <col min="14588" max="14588" width="9" style="2"/>
    <col min="14589" max="14589" width="9" style="2" customWidth="1"/>
    <col min="14590" max="14590" width="13.775" style="2" customWidth="1"/>
    <col min="14591" max="14591" width="25.1083333333333" style="2" customWidth="1"/>
    <col min="14592" max="14828" width="9" style="2"/>
    <col min="14829" max="14829" width="22.6666666666667" style="2" customWidth="1"/>
    <col min="14830" max="14830" width="29.2166666666667" style="2" customWidth="1"/>
    <col min="14831" max="14831" width="13.4416666666667" style="2" customWidth="1"/>
    <col min="14832" max="14832" width="10.4416666666667" style="2" customWidth="1"/>
    <col min="14833" max="14833" width="6.21666666666667" style="2" customWidth="1"/>
    <col min="14834" max="14834" width="9" style="2"/>
    <col min="14835" max="14835" width="6.88333333333333" style="2" customWidth="1"/>
    <col min="14836" max="14836" width="4" style="2" customWidth="1"/>
    <col min="14837" max="14837" width="10.4416666666667" style="2" customWidth="1"/>
    <col min="14838" max="14838" width="6.21666666666667" style="2" customWidth="1"/>
    <col min="14839" max="14839" width="9" style="2"/>
    <col min="14840" max="14840" width="6.88333333333333" style="2" customWidth="1"/>
    <col min="14841" max="14841" width="4" style="2" customWidth="1"/>
    <col min="14842" max="14842" width="9" style="2"/>
    <col min="14843" max="14843" width="6.21666666666667" style="2" customWidth="1"/>
    <col min="14844" max="14844" width="9" style="2"/>
    <col min="14845" max="14845" width="9" style="2" customWidth="1"/>
    <col min="14846" max="14846" width="13.775" style="2" customWidth="1"/>
    <col min="14847" max="14847" width="25.1083333333333" style="2" customWidth="1"/>
    <col min="14848" max="15084" width="9" style="2"/>
    <col min="15085" max="15085" width="22.6666666666667" style="2" customWidth="1"/>
    <col min="15086" max="15086" width="29.2166666666667" style="2" customWidth="1"/>
    <col min="15087" max="15087" width="13.4416666666667" style="2" customWidth="1"/>
    <col min="15088" max="15088" width="10.4416666666667" style="2" customWidth="1"/>
    <col min="15089" max="15089" width="6.21666666666667" style="2" customWidth="1"/>
    <col min="15090" max="15090" width="9" style="2"/>
    <col min="15091" max="15091" width="6.88333333333333" style="2" customWidth="1"/>
    <col min="15092" max="15092" width="4" style="2" customWidth="1"/>
    <col min="15093" max="15093" width="10.4416666666667" style="2" customWidth="1"/>
    <col min="15094" max="15094" width="6.21666666666667" style="2" customWidth="1"/>
    <col min="15095" max="15095" width="9" style="2"/>
    <col min="15096" max="15096" width="6.88333333333333" style="2" customWidth="1"/>
    <col min="15097" max="15097" width="4" style="2" customWidth="1"/>
    <col min="15098" max="15098" width="9" style="2"/>
    <col min="15099" max="15099" width="6.21666666666667" style="2" customWidth="1"/>
    <col min="15100" max="15100" width="9" style="2"/>
    <col min="15101" max="15101" width="9" style="2" customWidth="1"/>
    <col min="15102" max="15102" width="13.775" style="2" customWidth="1"/>
    <col min="15103" max="15103" width="25.1083333333333" style="2" customWidth="1"/>
    <col min="15104" max="15340" width="9" style="2"/>
    <col min="15341" max="15341" width="22.6666666666667" style="2" customWidth="1"/>
    <col min="15342" max="15342" width="29.2166666666667" style="2" customWidth="1"/>
    <col min="15343" max="15343" width="13.4416666666667" style="2" customWidth="1"/>
    <col min="15344" max="15344" width="10.4416666666667" style="2" customWidth="1"/>
    <col min="15345" max="15345" width="6.21666666666667" style="2" customWidth="1"/>
    <col min="15346" max="15346" width="9" style="2"/>
    <col min="15347" max="15347" width="6.88333333333333" style="2" customWidth="1"/>
    <col min="15348" max="15348" width="4" style="2" customWidth="1"/>
    <col min="15349" max="15349" width="10.4416666666667" style="2" customWidth="1"/>
    <col min="15350" max="15350" width="6.21666666666667" style="2" customWidth="1"/>
    <col min="15351" max="15351" width="9" style="2"/>
    <col min="15352" max="15352" width="6.88333333333333" style="2" customWidth="1"/>
    <col min="15353" max="15353" width="4" style="2" customWidth="1"/>
    <col min="15354" max="15354" width="9" style="2"/>
    <col min="15355" max="15355" width="6.21666666666667" style="2" customWidth="1"/>
    <col min="15356" max="15356" width="9" style="2"/>
    <col min="15357" max="15357" width="9" style="2" customWidth="1"/>
    <col min="15358" max="15358" width="13.775" style="2" customWidth="1"/>
    <col min="15359" max="15359" width="25.1083333333333" style="2" customWidth="1"/>
    <col min="15360" max="15596" width="9" style="2"/>
    <col min="15597" max="15597" width="22.6666666666667" style="2" customWidth="1"/>
    <col min="15598" max="15598" width="29.2166666666667" style="2" customWidth="1"/>
    <col min="15599" max="15599" width="13.4416666666667" style="2" customWidth="1"/>
    <col min="15600" max="15600" width="10.4416666666667" style="2" customWidth="1"/>
    <col min="15601" max="15601" width="6.21666666666667" style="2" customWidth="1"/>
    <col min="15602" max="15602" width="9" style="2"/>
    <col min="15603" max="15603" width="6.88333333333333" style="2" customWidth="1"/>
    <col min="15604" max="15604" width="4" style="2" customWidth="1"/>
    <col min="15605" max="15605" width="10.4416666666667" style="2" customWidth="1"/>
    <col min="15606" max="15606" width="6.21666666666667" style="2" customWidth="1"/>
    <col min="15607" max="15607" width="9" style="2"/>
    <col min="15608" max="15608" width="6.88333333333333" style="2" customWidth="1"/>
    <col min="15609" max="15609" width="4" style="2" customWidth="1"/>
    <col min="15610" max="15610" width="9" style="2"/>
    <col min="15611" max="15611" width="6.21666666666667" style="2" customWidth="1"/>
    <col min="15612" max="15612" width="9" style="2"/>
    <col min="15613" max="15613" width="9" style="2" customWidth="1"/>
    <col min="15614" max="15614" width="13.775" style="2" customWidth="1"/>
    <col min="15615" max="15615" width="25.1083333333333" style="2" customWidth="1"/>
    <col min="15616" max="15852" width="9" style="2"/>
    <col min="15853" max="15853" width="22.6666666666667" style="2" customWidth="1"/>
    <col min="15854" max="15854" width="29.2166666666667" style="2" customWidth="1"/>
    <col min="15855" max="15855" width="13.4416666666667" style="2" customWidth="1"/>
    <col min="15856" max="15856" width="10.4416666666667" style="2" customWidth="1"/>
    <col min="15857" max="15857" width="6.21666666666667" style="2" customWidth="1"/>
    <col min="15858" max="15858" width="9" style="2"/>
    <col min="15859" max="15859" width="6.88333333333333" style="2" customWidth="1"/>
    <col min="15860" max="15860" width="4" style="2" customWidth="1"/>
    <col min="15861" max="15861" width="10.4416666666667" style="2" customWidth="1"/>
    <col min="15862" max="15862" width="6.21666666666667" style="2" customWidth="1"/>
    <col min="15863" max="15863" width="9" style="2"/>
    <col min="15864" max="15864" width="6.88333333333333" style="2" customWidth="1"/>
    <col min="15865" max="15865" width="4" style="2" customWidth="1"/>
    <col min="15866" max="15866" width="9" style="2"/>
    <col min="15867" max="15867" width="6.21666666666667" style="2" customWidth="1"/>
    <col min="15868" max="15868" width="9" style="2"/>
    <col min="15869" max="15869" width="9" style="2" customWidth="1"/>
    <col min="15870" max="15870" width="13.775" style="2" customWidth="1"/>
    <col min="15871" max="15871" width="25.1083333333333" style="2" customWidth="1"/>
    <col min="15872" max="16108" width="9" style="2"/>
    <col min="16109" max="16109" width="22.6666666666667" style="2" customWidth="1"/>
    <col min="16110" max="16110" width="29.2166666666667" style="2" customWidth="1"/>
    <col min="16111" max="16111" width="13.4416666666667" style="2" customWidth="1"/>
    <col min="16112" max="16112" width="10.4416666666667" style="2" customWidth="1"/>
    <col min="16113" max="16113" width="6.21666666666667" style="2" customWidth="1"/>
    <col min="16114" max="16114" width="9" style="2"/>
    <col min="16115" max="16115" width="6.88333333333333" style="2" customWidth="1"/>
    <col min="16116" max="16116" width="4" style="2" customWidth="1"/>
    <col min="16117" max="16117" width="10.4416666666667" style="2" customWidth="1"/>
    <col min="16118" max="16118" width="6.21666666666667" style="2" customWidth="1"/>
    <col min="16119" max="16119" width="9" style="2"/>
    <col min="16120" max="16120" width="6.88333333333333" style="2" customWidth="1"/>
    <col min="16121" max="16121" width="4" style="2" customWidth="1"/>
    <col min="16122" max="16122" width="9" style="2"/>
    <col min="16123" max="16123" width="6.21666666666667" style="2" customWidth="1"/>
    <col min="16124" max="16124" width="9" style="2"/>
    <col min="16125" max="16125" width="9" style="2" customWidth="1"/>
    <col min="16126" max="16126" width="13.775" style="2" customWidth="1"/>
    <col min="16127" max="16127" width="25.1083333333333" style="2" customWidth="1"/>
    <col min="16128" max="16384" width="9" style="2"/>
  </cols>
  <sheetData>
    <row r="1" spans="1:1">
      <c r="A1" s="2" t="s">
        <v>0</v>
      </c>
    </row>
    <row r="2" s="1" customFormat="1" ht="32.1" customHeight="1" spans="1:8">
      <c r="A2" s="4" t="s">
        <v>1453</v>
      </c>
      <c r="B2" s="4"/>
      <c r="C2" s="4"/>
      <c r="D2" s="4"/>
      <c r="E2" s="4"/>
      <c r="F2" s="4"/>
      <c r="G2" s="4"/>
      <c r="H2" s="4"/>
    </row>
    <row r="3" ht="20.1" customHeight="1" spans="1:7">
      <c r="A3" s="2" t="s">
        <v>75</v>
      </c>
      <c r="B3" s="2"/>
      <c r="G3" s="5" t="s">
        <v>3</v>
      </c>
    </row>
    <row r="4" ht="20.1" customHeight="1" spans="1:8">
      <c r="A4" s="6" t="s">
        <v>4</v>
      </c>
      <c r="B4" s="6" t="s">
        <v>5</v>
      </c>
      <c r="C4" s="6" t="s">
        <v>6</v>
      </c>
      <c r="D4" s="7" t="s">
        <v>7</v>
      </c>
      <c r="E4" s="7"/>
      <c r="F4" s="7"/>
      <c r="G4" s="7"/>
      <c r="H4" s="7"/>
    </row>
    <row r="5" ht="20.1" customHeight="1" spans="1:8">
      <c r="A5" s="6"/>
      <c r="B5" s="6"/>
      <c r="C5" s="8"/>
      <c r="D5" s="7" t="s">
        <v>10</v>
      </c>
      <c r="E5" s="7" t="s">
        <v>11</v>
      </c>
      <c r="F5" s="7" t="s">
        <v>12</v>
      </c>
      <c r="G5" s="7" t="s">
        <v>13</v>
      </c>
      <c r="H5" s="7" t="s">
        <v>14</v>
      </c>
    </row>
    <row r="6" ht="19.5" customHeight="1" spans="1:8">
      <c r="A6" s="11" t="s">
        <v>10</v>
      </c>
      <c r="B6" s="10"/>
      <c r="C6" s="10"/>
      <c r="D6" s="11"/>
      <c r="E6" s="11"/>
      <c r="F6" s="11"/>
      <c r="G6" s="11"/>
      <c r="H6" s="11"/>
    </row>
    <row r="7" ht="19.5" customHeight="1" spans="1:8">
      <c r="A7" s="11"/>
      <c r="B7" s="10"/>
      <c r="C7" s="10"/>
      <c r="D7" s="11"/>
      <c r="E7" s="11"/>
      <c r="F7" s="11"/>
      <c r="G7" s="11"/>
      <c r="H7" s="11"/>
    </row>
    <row r="8" ht="19.5" customHeight="1" spans="1:8">
      <c r="A8" s="11"/>
      <c r="B8" s="10"/>
      <c r="C8" s="10"/>
      <c r="D8" s="11"/>
      <c r="E8" s="11"/>
      <c r="F8" s="11"/>
      <c r="G8" s="11"/>
      <c r="H8" s="11"/>
    </row>
    <row r="9" ht="19.5" customHeight="1" spans="1:8">
      <c r="A9" s="11"/>
      <c r="B9" s="10"/>
      <c r="C9" s="10"/>
      <c r="D9" s="11"/>
      <c r="E9" s="11"/>
      <c r="F9" s="11"/>
      <c r="G9" s="11"/>
      <c r="H9" s="11"/>
    </row>
    <row r="10" ht="19.5" customHeight="1" spans="1:8">
      <c r="A10" s="11"/>
      <c r="B10" s="10"/>
      <c r="C10" s="10"/>
      <c r="D10" s="11"/>
      <c r="E10" s="11"/>
      <c r="F10" s="11"/>
      <c r="G10" s="11"/>
      <c r="H10" s="11"/>
    </row>
    <row r="11" ht="19.5" customHeight="1" spans="1:8">
      <c r="A11" s="11"/>
      <c r="B11" s="10"/>
      <c r="C11" s="10"/>
      <c r="D11" s="11"/>
      <c r="E11" s="11"/>
      <c r="F11" s="11"/>
      <c r="G11" s="11"/>
      <c r="H11" s="11"/>
    </row>
    <row r="12" ht="19.5" customHeight="1" spans="1:8">
      <c r="A12" s="11"/>
      <c r="B12" s="10"/>
      <c r="C12" s="10"/>
      <c r="D12" s="11"/>
      <c r="E12" s="11"/>
      <c r="F12" s="11"/>
      <c r="G12" s="11"/>
      <c r="H12" s="11"/>
    </row>
    <row r="13" ht="19.5" customHeight="1" spans="1:8">
      <c r="A13" s="11"/>
      <c r="B13" s="10"/>
      <c r="C13" s="10"/>
      <c r="D13" s="11"/>
      <c r="E13" s="11"/>
      <c r="F13" s="11"/>
      <c r="G13" s="11"/>
      <c r="H13" s="11"/>
    </row>
  </sheetData>
  <mergeCells count="5">
    <mergeCell ref="A2:H2"/>
    <mergeCell ref="D4:H4"/>
    <mergeCell ref="A4:A5"/>
    <mergeCell ref="B4:B5"/>
    <mergeCell ref="C4:C5"/>
  </mergeCells>
  <printOptions horizontalCentered="1"/>
  <pageMargins left="0.747916666666667" right="0.747916666666667" top="0.984027777777778" bottom="0.984027777777778" header="0.511805555555556" footer="0.511805555555556"/>
  <pageSetup paperSize="9" scale="57" orientation="landscape" verticalDpi="300"/>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3"/>
  <sheetViews>
    <sheetView workbookViewId="0">
      <selection activeCell="A2" sqref="A2:Y2"/>
    </sheetView>
  </sheetViews>
  <sheetFormatPr defaultColWidth="9" defaultRowHeight="12" outlineLevelCol="7"/>
  <cols>
    <col min="1" max="1" width="22.6666666666667" style="2" customWidth="1"/>
    <col min="2" max="2" width="18.3333333333333" style="3" customWidth="1"/>
    <col min="3" max="3" width="13.4416666666667" style="3" customWidth="1"/>
    <col min="4" max="4" width="10.4416666666667" style="2" customWidth="1"/>
    <col min="5" max="5" width="6.21666666666667" style="2" customWidth="1"/>
    <col min="6" max="6" width="9" style="2"/>
    <col min="7" max="7" width="6.88333333333333" style="2" customWidth="1"/>
    <col min="8" max="8" width="7.10833333333333" style="2" customWidth="1"/>
    <col min="9" max="236" width="9" style="2"/>
    <col min="237" max="237" width="22.6666666666667" style="2" customWidth="1"/>
    <col min="238" max="238" width="29.2166666666667" style="2" customWidth="1"/>
    <col min="239" max="239" width="13.4416666666667" style="2" customWidth="1"/>
    <col min="240" max="240" width="10.4416666666667" style="2" customWidth="1"/>
    <col min="241" max="241" width="6.21666666666667" style="2" customWidth="1"/>
    <col min="242" max="242" width="9" style="2"/>
    <col min="243" max="243" width="6.88333333333333" style="2" customWidth="1"/>
    <col min="244" max="244" width="4" style="2" customWidth="1"/>
    <col min="245" max="245" width="10.4416666666667" style="2" customWidth="1"/>
    <col min="246" max="246" width="6.21666666666667" style="2" customWidth="1"/>
    <col min="247" max="247" width="9" style="2"/>
    <col min="248" max="248" width="6.88333333333333" style="2" customWidth="1"/>
    <col min="249" max="249" width="4" style="2" customWidth="1"/>
    <col min="250" max="250" width="9" style="2"/>
    <col min="251" max="251" width="6.21666666666667" style="2" customWidth="1"/>
    <col min="252" max="252" width="9" style="2"/>
    <col min="253" max="253" width="9" style="2" customWidth="1"/>
    <col min="254" max="254" width="13.775" style="2" customWidth="1"/>
    <col min="255" max="255" width="25.1083333333333" style="2" customWidth="1"/>
    <col min="256" max="492" width="9" style="2"/>
    <col min="493" max="493" width="22.6666666666667" style="2" customWidth="1"/>
    <col min="494" max="494" width="29.2166666666667" style="2" customWidth="1"/>
    <col min="495" max="495" width="13.4416666666667" style="2" customWidth="1"/>
    <col min="496" max="496" width="10.4416666666667" style="2" customWidth="1"/>
    <col min="497" max="497" width="6.21666666666667" style="2" customWidth="1"/>
    <col min="498" max="498" width="9" style="2"/>
    <col min="499" max="499" width="6.88333333333333" style="2" customWidth="1"/>
    <col min="500" max="500" width="4" style="2" customWidth="1"/>
    <col min="501" max="501" width="10.4416666666667" style="2" customWidth="1"/>
    <col min="502" max="502" width="6.21666666666667" style="2" customWidth="1"/>
    <col min="503" max="503" width="9" style="2"/>
    <col min="504" max="504" width="6.88333333333333" style="2" customWidth="1"/>
    <col min="505" max="505" width="4" style="2" customWidth="1"/>
    <col min="506" max="506" width="9" style="2"/>
    <col min="507" max="507" width="6.21666666666667" style="2" customWidth="1"/>
    <col min="508" max="508" width="9" style="2"/>
    <col min="509" max="509" width="9" style="2" customWidth="1"/>
    <col min="510" max="510" width="13.775" style="2" customWidth="1"/>
    <col min="511" max="511" width="25.1083333333333" style="2" customWidth="1"/>
    <col min="512" max="748" width="9" style="2"/>
    <col min="749" max="749" width="22.6666666666667" style="2" customWidth="1"/>
    <col min="750" max="750" width="29.2166666666667" style="2" customWidth="1"/>
    <col min="751" max="751" width="13.4416666666667" style="2" customWidth="1"/>
    <col min="752" max="752" width="10.4416666666667" style="2" customWidth="1"/>
    <col min="753" max="753" width="6.21666666666667" style="2" customWidth="1"/>
    <col min="754" max="754" width="9" style="2"/>
    <col min="755" max="755" width="6.88333333333333" style="2" customWidth="1"/>
    <col min="756" max="756" width="4" style="2" customWidth="1"/>
    <col min="757" max="757" width="10.4416666666667" style="2" customWidth="1"/>
    <col min="758" max="758" width="6.21666666666667" style="2" customWidth="1"/>
    <col min="759" max="759" width="9" style="2"/>
    <col min="760" max="760" width="6.88333333333333" style="2" customWidth="1"/>
    <col min="761" max="761" width="4" style="2" customWidth="1"/>
    <col min="762" max="762" width="9" style="2"/>
    <col min="763" max="763" width="6.21666666666667" style="2" customWidth="1"/>
    <col min="764" max="764" width="9" style="2"/>
    <col min="765" max="765" width="9" style="2" customWidth="1"/>
    <col min="766" max="766" width="13.775" style="2" customWidth="1"/>
    <col min="767" max="767" width="25.1083333333333" style="2" customWidth="1"/>
    <col min="768" max="1004" width="9" style="2"/>
    <col min="1005" max="1005" width="22.6666666666667" style="2" customWidth="1"/>
    <col min="1006" max="1006" width="29.2166666666667" style="2" customWidth="1"/>
    <col min="1007" max="1007" width="13.4416666666667" style="2" customWidth="1"/>
    <col min="1008" max="1008" width="10.4416666666667" style="2" customWidth="1"/>
    <col min="1009" max="1009" width="6.21666666666667" style="2" customWidth="1"/>
    <col min="1010" max="1010" width="9" style="2"/>
    <col min="1011" max="1011" width="6.88333333333333" style="2" customWidth="1"/>
    <col min="1012" max="1012" width="4" style="2" customWidth="1"/>
    <col min="1013" max="1013" width="10.4416666666667" style="2" customWidth="1"/>
    <col min="1014" max="1014" width="6.21666666666667" style="2" customWidth="1"/>
    <col min="1015" max="1015" width="9" style="2"/>
    <col min="1016" max="1016" width="6.88333333333333" style="2" customWidth="1"/>
    <col min="1017" max="1017" width="4" style="2" customWidth="1"/>
    <col min="1018" max="1018" width="9" style="2"/>
    <col min="1019" max="1019" width="6.21666666666667" style="2" customWidth="1"/>
    <col min="1020" max="1020" width="9" style="2"/>
    <col min="1021" max="1021" width="9" style="2" customWidth="1"/>
    <col min="1022" max="1022" width="13.775" style="2" customWidth="1"/>
    <col min="1023" max="1023" width="25.1083333333333" style="2" customWidth="1"/>
    <col min="1024" max="1260" width="9" style="2"/>
    <col min="1261" max="1261" width="22.6666666666667" style="2" customWidth="1"/>
    <col min="1262" max="1262" width="29.2166666666667" style="2" customWidth="1"/>
    <col min="1263" max="1263" width="13.4416666666667" style="2" customWidth="1"/>
    <col min="1264" max="1264" width="10.4416666666667" style="2" customWidth="1"/>
    <col min="1265" max="1265" width="6.21666666666667" style="2" customWidth="1"/>
    <col min="1266" max="1266" width="9" style="2"/>
    <col min="1267" max="1267" width="6.88333333333333" style="2" customWidth="1"/>
    <col min="1268" max="1268" width="4" style="2" customWidth="1"/>
    <col min="1269" max="1269" width="10.4416666666667" style="2" customWidth="1"/>
    <col min="1270" max="1270" width="6.21666666666667" style="2" customWidth="1"/>
    <col min="1271" max="1271" width="9" style="2"/>
    <col min="1272" max="1272" width="6.88333333333333" style="2" customWidth="1"/>
    <col min="1273" max="1273" width="4" style="2" customWidth="1"/>
    <col min="1274" max="1274" width="9" style="2"/>
    <col min="1275" max="1275" width="6.21666666666667" style="2" customWidth="1"/>
    <col min="1276" max="1276" width="9" style="2"/>
    <col min="1277" max="1277" width="9" style="2" customWidth="1"/>
    <col min="1278" max="1278" width="13.775" style="2" customWidth="1"/>
    <col min="1279" max="1279" width="25.1083333333333" style="2" customWidth="1"/>
    <col min="1280" max="1516" width="9" style="2"/>
    <col min="1517" max="1517" width="22.6666666666667" style="2" customWidth="1"/>
    <col min="1518" max="1518" width="29.2166666666667" style="2" customWidth="1"/>
    <col min="1519" max="1519" width="13.4416666666667" style="2" customWidth="1"/>
    <col min="1520" max="1520" width="10.4416666666667" style="2" customWidth="1"/>
    <col min="1521" max="1521" width="6.21666666666667" style="2" customWidth="1"/>
    <col min="1522" max="1522" width="9" style="2"/>
    <col min="1523" max="1523" width="6.88333333333333" style="2" customWidth="1"/>
    <col min="1524" max="1524" width="4" style="2" customWidth="1"/>
    <col min="1525" max="1525" width="10.4416666666667" style="2" customWidth="1"/>
    <col min="1526" max="1526" width="6.21666666666667" style="2" customWidth="1"/>
    <col min="1527" max="1527" width="9" style="2"/>
    <col min="1528" max="1528" width="6.88333333333333" style="2" customWidth="1"/>
    <col min="1529" max="1529" width="4" style="2" customWidth="1"/>
    <col min="1530" max="1530" width="9" style="2"/>
    <col min="1531" max="1531" width="6.21666666666667" style="2" customWidth="1"/>
    <col min="1532" max="1532" width="9" style="2"/>
    <col min="1533" max="1533" width="9" style="2" customWidth="1"/>
    <col min="1534" max="1534" width="13.775" style="2" customWidth="1"/>
    <col min="1535" max="1535" width="25.1083333333333" style="2" customWidth="1"/>
    <col min="1536" max="1772" width="9" style="2"/>
    <col min="1773" max="1773" width="22.6666666666667" style="2" customWidth="1"/>
    <col min="1774" max="1774" width="29.2166666666667" style="2" customWidth="1"/>
    <col min="1775" max="1775" width="13.4416666666667" style="2" customWidth="1"/>
    <col min="1776" max="1776" width="10.4416666666667" style="2" customWidth="1"/>
    <col min="1777" max="1777" width="6.21666666666667" style="2" customWidth="1"/>
    <col min="1778" max="1778" width="9" style="2"/>
    <col min="1779" max="1779" width="6.88333333333333" style="2" customWidth="1"/>
    <col min="1780" max="1780" width="4" style="2" customWidth="1"/>
    <col min="1781" max="1781" width="10.4416666666667" style="2" customWidth="1"/>
    <col min="1782" max="1782" width="6.21666666666667" style="2" customWidth="1"/>
    <col min="1783" max="1783" width="9" style="2"/>
    <col min="1784" max="1784" width="6.88333333333333" style="2" customWidth="1"/>
    <col min="1785" max="1785" width="4" style="2" customWidth="1"/>
    <col min="1786" max="1786" width="9" style="2"/>
    <col min="1787" max="1787" width="6.21666666666667" style="2" customWidth="1"/>
    <col min="1788" max="1788" width="9" style="2"/>
    <col min="1789" max="1789" width="9" style="2" customWidth="1"/>
    <col min="1790" max="1790" width="13.775" style="2" customWidth="1"/>
    <col min="1791" max="1791" width="25.1083333333333" style="2" customWidth="1"/>
    <col min="1792" max="2028" width="9" style="2"/>
    <col min="2029" max="2029" width="22.6666666666667" style="2" customWidth="1"/>
    <col min="2030" max="2030" width="29.2166666666667" style="2" customWidth="1"/>
    <col min="2031" max="2031" width="13.4416666666667" style="2" customWidth="1"/>
    <col min="2032" max="2032" width="10.4416666666667" style="2" customWidth="1"/>
    <col min="2033" max="2033" width="6.21666666666667" style="2" customWidth="1"/>
    <col min="2034" max="2034" width="9" style="2"/>
    <col min="2035" max="2035" width="6.88333333333333" style="2" customWidth="1"/>
    <col min="2036" max="2036" width="4" style="2" customWidth="1"/>
    <col min="2037" max="2037" width="10.4416666666667" style="2" customWidth="1"/>
    <col min="2038" max="2038" width="6.21666666666667" style="2" customWidth="1"/>
    <col min="2039" max="2039" width="9" style="2"/>
    <col min="2040" max="2040" width="6.88333333333333" style="2" customWidth="1"/>
    <col min="2041" max="2041" width="4" style="2" customWidth="1"/>
    <col min="2042" max="2042" width="9" style="2"/>
    <col min="2043" max="2043" width="6.21666666666667" style="2" customWidth="1"/>
    <col min="2044" max="2044" width="9" style="2"/>
    <col min="2045" max="2045" width="9" style="2" customWidth="1"/>
    <col min="2046" max="2046" width="13.775" style="2" customWidth="1"/>
    <col min="2047" max="2047" width="25.1083333333333" style="2" customWidth="1"/>
    <col min="2048" max="2284" width="9" style="2"/>
    <col min="2285" max="2285" width="22.6666666666667" style="2" customWidth="1"/>
    <col min="2286" max="2286" width="29.2166666666667" style="2" customWidth="1"/>
    <col min="2287" max="2287" width="13.4416666666667" style="2" customWidth="1"/>
    <col min="2288" max="2288" width="10.4416666666667" style="2" customWidth="1"/>
    <col min="2289" max="2289" width="6.21666666666667" style="2" customWidth="1"/>
    <col min="2290" max="2290" width="9" style="2"/>
    <col min="2291" max="2291" width="6.88333333333333" style="2" customWidth="1"/>
    <col min="2292" max="2292" width="4" style="2" customWidth="1"/>
    <col min="2293" max="2293" width="10.4416666666667" style="2" customWidth="1"/>
    <col min="2294" max="2294" width="6.21666666666667" style="2" customWidth="1"/>
    <col min="2295" max="2295" width="9" style="2"/>
    <col min="2296" max="2296" width="6.88333333333333" style="2" customWidth="1"/>
    <col min="2297" max="2297" width="4" style="2" customWidth="1"/>
    <col min="2298" max="2298" width="9" style="2"/>
    <col min="2299" max="2299" width="6.21666666666667" style="2" customWidth="1"/>
    <col min="2300" max="2300" width="9" style="2"/>
    <col min="2301" max="2301" width="9" style="2" customWidth="1"/>
    <col min="2302" max="2302" width="13.775" style="2" customWidth="1"/>
    <col min="2303" max="2303" width="25.1083333333333" style="2" customWidth="1"/>
    <col min="2304" max="2540" width="9" style="2"/>
    <col min="2541" max="2541" width="22.6666666666667" style="2" customWidth="1"/>
    <col min="2542" max="2542" width="29.2166666666667" style="2" customWidth="1"/>
    <col min="2543" max="2543" width="13.4416666666667" style="2" customWidth="1"/>
    <col min="2544" max="2544" width="10.4416666666667" style="2" customWidth="1"/>
    <col min="2545" max="2545" width="6.21666666666667" style="2" customWidth="1"/>
    <col min="2546" max="2546" width="9" style="2"/>
    <col min="2547" max="2547" width="6.88333333333333" style="2" customWidth="1"/>
    <col min="2548" max="2548" width="4" style="2" customWidth="1"/>
    <col min="2549" max="2549" width="10.4416666666667" style="2" customWidth="1"/>
    <col min="2550" max="2550" width="6.21666666666667" style="2" customWidth="1"/>
    <col min="2551" max="2551" width="9" style="2"/>
    <col min="2552" max="2552" width="6.88333333333333" style="2" customWidth="1"/>
    <col min="2553" max="2553" width="4" style="2" customWidth="1"/>
    <col min="2554" max="2554" width="9" style="2"/>
    <col min="2555" max="2555" width="6.21666666666667" style="2" customWidth="1"/>
    <col min="2556" max="2556" width="9" style="2"/>
    <col min="2557" max="2557" width="9" style="2" customWidth="1"/>
    <col min="2558" max="2558" width="13.775" style="2" customWidth="1"/>
    <col min="2559" max="2559" width="25.1083333333333" style="2" customWidth="1"/>
    <col min="2560" max="2796" width="9" style="2"/>
    <col min="2797" max="2797" width="22.6666666666667" style="2" customWidth="1"/>
    <col min="2798" max="2798" width="29.2166666666667" style="2" customWidth="1"/>
    <col min="2799" max="2799" width="13.4416666666667" style="2" customWidth="1"/>
    <col min="2800" max="2800" width="10.4416666666667" style="2" customWidth="1"/>
    <col min="2801" max="2801" width="6.21666666666667" style="2" customWidth="1"/>
    <col min="2802" max="2802" width="9" style="2"/>
    <col min="2803" max="2803" width="6.88333333333333" style="2" customWidth="1"/>
    <col min="2804" max="2804" width="4" style="2" customWidth="1"/>
    <col min="2805" max="2805" width="10.4416666666667" style="2" customWidth="1"/>
    <col min="2806" max="2806" width="6.21666666666667" style="2" customWidth="1"/>
    <col min="2807" max="2807" width="9" style="2"/>
    <col min="2808" max="2808" width="6.88333333333333" style="2" customWidth="1"/>
    <col min="2809" max="2809" width="4" style="2" customWidth="1"/>
    <col min="2810" max="2810" width="9" style="2"/>
    <col min="2811" max="2811" width="6.21666666666667" style="2" customWidth="1"/>
    <col min="2812" max="2812" width="9" style="2"/>
    <col min="2813" max="2813" width="9" style="2" customWidth="1"/>
    <col min="2814" max="2814" width="13.775" style="2" customWidth="1"/>
    <col min="2815" max="2815" width="25.1083333333333" style="2" customWidth="1"/>
    <col min="2816" max="3052" width="9" style="2"/>
    <col min="3053" max="3053" width="22.6666666666667" style="2" customWidth="1"/>
    <col min="3054" max="3054" width="29.2166666666667" style="2" customWidth="1"/>
    <col min="3055" max="3055" width="13.4416666666667" style="2" customWidth="1"/>
    <col min="3056" max="3056" width="10.4416666666667" style="2" customWidth="1"/>
    <col min="3057" max="3057" width="6.21666666666667" style="2" customWidth="1"/>
    <col min="3058" max="3058" width="9" style="2"/>
    <col min="3059" max="3059" width="6.88333333333333" style="2" customWidth="1"/>
    <col min="3060" max="3060" width="4" style="2" customWidth="1"/>
    <col min="3061" max="3061" width="10.4416666666667" style="2" customWidth="1"/>
    <col min="3062" max="3062" width="6.21666666666667" style="2" customWidth="1"/>
    <col min="3063" max="3063" width="9" style="2"/>
    <col min="3064" max="3064" width="6.88333333333333" style="2" customWidth="1"/>
    <col min="3065" max="3065" width="4" style="2" customWidth="1"/>
    <col min="3066" max="3066" width="9" style="2"/>
    <col min="3067" max="3067" width="6.21666666666667" style="2" customWidth="1"/>
    <col min="3068" max="3068" width="9" style="2"/>
    <col min="3069" max="3069" width="9" style="2" customWidth="1"/>
    <col min="3070" max="3070" width="13.775" style="2" customWidth="1"/>
    <col min="3071" max="3071" width="25.1083333333333" style="2" customWidth="1"/>
    <col min="3072" max="3308" width="9" style="2"/>
    <col min="3309" max="3309" width="22.6666666666667" style="2" customWidth="1"/>
    <col min="3310" max="3310" width="29.2166666666667" style="2" customWidth="1"/>
    <col min="3311" max="3311" width="13.4416666666667" style="2" customWidth="1"/>
    <col min="3312" max="3312" width="10.4416666666667" style="2" customWidth="1"/>
    <col min="3313" max="3313" width="6.21666666666667" style="2" customWidth="1"/>
    <col min="3314" max="3314" width="9" style="2"/>
    <col min="3315" max="3315" width="6.88333333333333" style="2" customWidth="1"/>
    <col min="3316" max="3316" width="4" style="2" customWidth="1"/>
    <col min="3317" max="3317" width="10.4416666666667" style="2" customWidth="1"/>
    <col min="3318" max="3318" width="6.21666666666667" style="2" customWidth="1"/>
    <col min="3319" max="3319" width="9" style="2"/>
    <col min="3320" max="3320" width="6.88333333333333" style="2" customWidth="1"/>
    <col min="3321" max="3321" width="4" style="2" customWidth="1"/>
    <col min="3322" max="3322" width="9" style="2"/>
    <col min="3323" max="3323" width="6.21666666666667" style="2" customWidth="1"/>
    <col min="3324" max="3324" width="9" style="2"/>
    <col min="3325" max="3325" width="9" style="2" customWidth="1"/>
    <col min="3326" max="3326" width="13.775" style="2" customWidth="1"/>
    <col min="3327" max="3327" width="25.1083333333333" style="2" customWidth="1"/>
    <col min="3328" max="3564" width="9" style="2"/>
    <col min="3565" max="3565" width="22.6666666666667" style="2" customWidth="1"/>
    <col min="3566" max="3566" width="29.2166666666667" style="2" customWidth="1"/>
    <col min="3567" max="3567" width="13.4416666666667" style="2" customWidth="1"/>
    <col min="3568" max="3568" width="10.4416666666667" style="2" customWidth="1"/>
    <col min="3569" max="3569" width="6.21666666666667" style="2" customWidth="1"/>
    <col min="3570" max="3570" width="9" style="2"/>
    <col min="3571" max="3571" width="6.88333333333333" style="2" customWidth="1"/>
    <col min="3572" max="3572" width="4" style="2" customWidth="1"/>
    <col min="3573" max="3573" width="10.4416666666667" style="2" customWidth="1"/>
    <col min="3574" max="3574" width="6.21666666666667" style="2" customWidth="1"/>
    <col min="3575" max="3575" width="9" style="2"/>
    <col min="3576" max="3576" width="6.88333333333333" style="2" customWidth="1"/>
    <col min="3577" max="3577" width="4" style="2" customWidth="1"/>
    <col min="3578" max="3578" width="9" style="2"/>
    <col min="3579" max="3579" width="6.21666666666667" style="2" customWidth="1"/>
    <col min="3580" max="3580" width="9" style="2"/>
    <col min="3581" max="3581" width="9" style="2" customWidth="1"/>
    <col min="3582" max="3582" width="13.775" style="2" customWidth="1"/>
    <col min="3583" max="3583" width="25.1083333333333" style="2" customWidth="1"/>
    <col min="3584" max="3820" width="9" style="2"/>
    <col min="3821" max="3821" width="22.6666666666667" style="2" customWidth="1"/>
    <col min="3822" max="3822" width="29.2166666666667" style="2" customWidth="1"/>
    <col min="3823" max="3823" width="13.4416666666667" style="2" customWidth="1"/>
    <col min="3824" max="3824" width="10.4416666666667" style="2" customWidth="1"/>
    <col min="3825" max="3825" width="6.21666666666667" style="2" customWidth="1"/>
    <col min="3826" max="3826" width="9" style="2"/>
    <col min="3827" max="3827" width="6.88333333333333" style="2" customWidth="1"/>
    <col min="3828" max="3828" width="4" style="2" customWidth="1"/>
    <col min="3829" max="3829" width="10.4416666666667" style="2" customWidth="1"/>
    <col min="3830" max="3830" width="6.21666666666667" style="2" customWidth="1"/>
    <col min="3831" max="3831" width="9" style="2"/>
    <col min="3832" max="3832" width="6.88333333333333" style="2" customWidth="1"/>
    <col min="3833" max="3833" width="4" style="2" customWidth="1"/>
    <col min="3834" max="3834" width="9" style="2"/>
    <col min="3835" max="3835" width="6.21666666666667" style="2" customWidth="1"/>
    <col min="3836" max="3836" width="9" style="2"/>
    <col min="3837" max="3837" width="9" style="2" customWidth="1"/>
    <col min="3838" max="3838" width="13.775" style="2" customWidth="1"/>
    <col min="3839" max="3839" width="25.1083333333333" style="2" customWidth="1"/>
    <col min="3840" max="4076" width="9" style="2"/>
    <col min="4077" max="4077" width="22.6666666666667" style="2" customWidth="1"/>
    <col min="4078" max="4078" width="29.2166666666667" style="2" customWidth="1"/>
    <col min="4079" max="4079" width="13.4416666666667" style="2" customWidth="1"/>
    <col min="4080" max="4080" width="10.4416666666667" style="2" customWidth="1"/>
    <col min="4081" max="4081" width="6.21666666666667" style="2" customWidth="1"/>
    <col min="4082" max="4082" width="9" style="2"/>
    <col min="4083" max="4083" width="6.88333333333333" style="2" customWidth="1"/>
    <col min="4084" max="4084" width="4" style="2" customWidth="1"/>
    <col min="4085" max="4085" width="10.4416666666667" style="2" customWidth="1"/>
    <col min="4086" max="4086" width="6.21666666666667" style="2" customWidth="1"/>
    <col min="4087" max="4087" width="9" style="2"/>
    <col min="4088" max="4088" width="6.88333333333333" style="2" customWidth="1"/>
    <col min="4089" max="4089" width="4" style="2" customWidth="1"/>
    <col min="4090" max="4090" width="9" style="2"/>
    <col min="4091" max="4091" width="6.21666666666667" style="2" customWidth="1"/>
    <col min="4092" max="4092" width="9" style="2"/>
    <col min="4093" max="4093" width="9" style="2" customWidth="1"/>
    <col min="4094" max="4094" width="13.775" style="2" customWidth="1"/>
    <col min="4095" max="4095" width="25.1083333333333" style="2" customWidth="1"/>
    <col min="4096" max="4332" width="9" style="2"/>
    <col min="4333" max="4333" width="22.6666666666667" style="2" customWidth="1"/>
    <col min="4334" max="4334" width="29.2166666666667" style="2" customWidth="1"/>
    <col min="4335" max="4335" width="13.4416666666667" style="2" customWidth="1"/>
    <col min="4336" max="4336" width="10.4416666666667" style="2" customWidth="1"/>
    <col min="4337" max="4337" width="6.21666666666667" style="2" customWidth="1"/>
    <col min="4338" max="4338" width="9" style="2"/>
    <col min="4339" max="4339" width="6.88333333333333" style="2" customWidth="1"/>
    <col min="4340" max="4340" width="4" style="2" customWidth="1"/>
    <col min="4341" max="4341" width="10.4416666666667" style="2" customWidth="1"/>
    <col min="4342" max="4342" width="6.21666666666667" style="2" customWidth="1"/>
    <col min="4343" max="4343" width="9" style="2"/>
    <col min="4344" max="4344" width="6.88333333333333" style="2" customWidth="1"/>
    <col min="4345" max="4345" width="4" style="2" customWidth="1"/>
    <col min="4346" max="4346" width="9" style="2"/>
    <col min="4347" max="4347" width="6.21666666666667" style="2" customWidth="1"/>
    <col min="4348" max="4348" width="9" style="2"/>
    <col min="4349" max="4349" width="9" style="2" customWidth="1"/>
    <col min="4350" max="4350" width="13.775" style="2" customWidth="1"/>
    <col min="4351" max="4351" width="25.1083333333333" style="2" customWidth="1"/>
    <col min="4352" max="4588" width="9" style="2"/>
    <col min="4589" max="4589" width="22.6666666666667" style="2" customWidth="1"/>
    <col min="4590" max="4590" width="29.2166666666667" style="2" customWidth="1"/>
    <col min="4591" max="4591" width="13.4416666666667" style="2" customWidth="1"/>
    <col min="4592" max="4592" width="10.4416666666667" style="2" customWidth="1"/>
    <col min="4593" max="4593" width="6.21666666666667" style="2" customWidth="1"/>
    <col min="4594" max="4594" width="9" style="2"/>
    <col min="4595" max="4595" width="6.88333333333333" style="2" customWidth="1"/>
    <col min="4596" max="4596" width="4" style="2" customWidth="1"/>
    <col min="4597" max="4597" width="10.4416666666667" style="2" customWidth="1"/>
    <col min="4598" max="4598" width="6.21666666666667" style="2" customWidth="1"/>
    <col min="4599" max="4599" width="9" style="2"/>
    <col min="4600" max="4600" width="6.88333333333333" style="2" customWidth="1"/>
    <col min="4601" max="4601" width="4" style="2" customWidth="1"/>
    <col min="4602" max="4602" width="9" style="2"/>
    <col min="4603" max="4603" width="6.21666666666667" style="2" customWidth="1"/>
    <col min="4604" max="4604" width="9" style="2"/>
    <col min="4605" max="4605" width="9" style="2" customWidth="1"/>
    <col min="4606" max="4606" width="13.775" style="2" customWidth="1"/>
    <col min="4607" max="4607" width="25.1083333333333" style="2" customWidth="1"/>
    <col min="4608" max="4844" width="9" style="2"/>
    <col min="4845" max="4845" width="22.6666666666667" style="2" customWidth="1"/>
    <col min="4846" max="4846" width="29.2166666666667" style="2" customWidth="1"/>
    <col min="4847" max="4847" width="13.4416666666667" style="2" customWidth="1"/>
    <col min="4848" max="4848" width="10.4416666666667" style="2" customWidth="1"/>
    <col min="4849" max="4849" width="6.21666666666667" style="2" customWidth="1"/>
    <col min="4850" max="4850" width="9" style="2"/>
    <col min="4851" max="4851" width="6.88333333333333" style="2" customWidth="1"/>
    <col min="4852" max="4852" width="4" style="2" customWidth="1"/>
    <col min="4853" max="4853" width="10.4416666666667" style="2" customWidth="1"/>
    <col min="4854" max="4854" width="6.21666666666667" style="2" customWidth="1"/>
    <col min="4855" max="4855" width="9" style="2"/>
    <col min="4856" max="4856" width="6.88333333333333" style="2" customWidth="1"/>
    <col min="4857" max="4857" width="4" style="2" customWidth="1"/>
    <col min="4858" max="4858" width="9" style="2"/>
    <col min="4859" max="4859" width="6.21666666666667" style="2" customWidth="1"/>
    <col min="4860" max="4860" width="9" style="2"/>
    <col min="4861" max="4861" width="9" style="2" customWidth="1"/>
    <col min="4862" max="4862" width="13.775" style="2" customWidth="1"/>
    <col min="4863" max="4863" width="25.1083333333333" style="2" customWidth="1"/>
    <col min="4864" max="5100" width="9" style="2"/>
    <col min="5101" max="5101" width="22.6666666666667" style="2" customWidth="1"/>
    <col min="5102" max="5102" width="29.2166666666667" style="2" customWidth="1"/>
    <col min="5103" max="5103" width="13.4416666666667" style="2" customWidth="1"/>
    <col min="5104" max="5104" width="10.4416666666667" style="2" customWidth="1"/>
    <col min="5105" max="5105" width="6.21666666666667" style="2" customWidth="1"/>
    <col min="5106" max="5106" width="9" style="2"/>
    <col min="5107" max="5107" width="6.88333333333333" style="2" customWidth="1"/>
    <col min="5108" max="5108" width="4" style="2" customWidth="1"/>
    <col min="5109" max="5109" width="10.4416666666667" style="2" customWidth="1"/>
    <col min="5110" max="5110" width="6.21666666666667" style="2" customWidth="1"/>
    <col min="5111" max="5111" width="9" style="2"/>
    <col min="5112" max="5112" width="6.88333333333333" style="2" customWidth="1"/>
    <col min="5113" max="5113" width="4" style="2" customWidth="1"/>
    <col min="5114" max="5114" width="9" style="2"/>
    <col min="5115" max="5115" width="6.21666666666667" style="2" customWidth="1"/>
    <col min="5116" max="5116" width="9" style="2"/>
    <col min="5117" max="5117" width="9" style="2" customWidth="1"/>
    <col min="5118" max="5118" width="13.775" style="2" customWidth="1"/>
    <col min="5119" max="5119" width="25.1083333333333" style="2" customWidth="1"/>
    <col min="5120" max="5356" width="9" style="2"/>
    <col min="5357" max="5357" width="22.6666666666667" style="2" customWidth="1"/>
    <col min="5358" max="5358" width="29.2166666666667" style="2" customWidth="1"/>
    <col min="5359" max="5359" width="13.4416666666667" style="2" customWidth="1"/>
    <col min="5360" max="5360" width="10.4416666666667" style="2" customWidth="1"/>
    <col min="5361" max="5361" width="6.21666666666667" style="2" customWidth="1"/>
    <col min="5362" max="5362" width="9" style="2"/>
    <col min="5363" max="5363" width="6.88333333333333" style="2" customWidth="1"/>
    <col min="5364" max="5364" width="4" style="2" customWidth="1"/>
    <col min="5365" max="5365" width="10.4416666666667" style="2" customWidth="1"/>
    <col min="5366" max="5366" width="6.21666666666667" style="2" customWidth="1"/>
    <col min="5367" max="5367" width="9" style="2"/>
    <col min="5368" max="5368" width="6.88333333333333" style="2" customWidth="1"/>
    <col min="5369" max="5369" width="4" style="2" customWidth="1"/>
    <col min="5370" max="5370" width="9" style="2"/>
    <col min="5371" max="5371" width="6.21666666666667" style="2" customWidth="1"/>
    <col min="5372" max="5372" width="9" style="2"/>
    <col min="5373" max="5373" width="9" style="2" customWidth="1"/>
    <col min="5374" max="5374" width="13.775" style="2" customWidth="1"/>
    <col min="5375" max="5375" width="25.1083333333333" style="2" customWidth="1"/>
    <col min="5376" max="5612" width="9" style="2"/>
    <col min="5613" max="5613" width="22.6666666666667" style="2" customWidth="1"/>
    <col min="5614" max="5614" width="29.2166666666667" style="2" customWidth="1"/>
    <col min="5615" max="5615" width="13.4416666666667" style="2" customWidth="1"/>
    <col min="5616" max="5616" width="10.4416666666667" style="2" customWidth="1"/>
    <col min="5617" max="5617" width="6.21666666666667" style="2" customWidth="1"/>
    <col min="5618" max="5618" width="9" style="2"/>
    <col min="5619" max="5619" width="6.88333333333333" style="2" customWidth="1"/>
    <col min="5620" max="5620" width="4" style="2" customWidth="1"/>
    <col min="5621" max="5621" width="10.4416666666667" style="2" customWidth="1"/>
    <col min="5622" max="5622" width="6.21666666666667" style="2" customWidth="1"/>
    <col min="5623" max="5623" width="9" style="2"/>
    <col min="5624" max="5624" width="6.88333333333333" style="2" customWidth="1"/>
    <col min="5625" max="5625" width="4" style="2" customWidth="1"/>
    <col min="5626" max="5626" width="9" style="2"/>
    <col min="5627" max="5627" width="6.21666666666667" style="2" customWidth="1"/>
    <col min="5628" max="5628" width="9" style="2"/>
    <col min="5629" max="5629" width="9" style="2" customWidth="1"/>
    <col min="5630" max="5630" width="13.775" style="2" customWidth="1"/>
    <col min="5631" max="5631" width="25.1083333333333" style="2" customWidth="1"/>
    <col min="5632" max="5868" width="9" style="2"/>
    <col min="5869" max="5869" width="22.6666666666667" style="2" customWidth="1"/>
    <col min="5870" max="5870" width="29.2166666666667" style="2" customWidth="1"/>
    <col min="5871" max="5871" width="13.4416666666667" style="2" customWidth="1"/>
    <col min="5872" max="5872" width="10.4416666666667" style="2" customWidth="1"/>
    <col min="5873" max="5873" width="6.21666666666667" style="2" customWidth="1"/>
    <col min="5874" max="5874" width="9" style="2"/>
    <col min="5875" max="5875" width="6.88333333333333" style="2" customWidth="1"/>
    <col min="5876" max="5876" width="4" style="2" customWidth="1"/>
    <col min="5877" max="5877" width="10.4416666666667" style="2" customWidth="1"/>
    <col min="5878" max="5878" width="6.21666666666667" style="2" customWidth="1"/>
    <col min="5879" max="5879" width="9" style="2"/>
    <col min="5880" max="5880" width="6.88333333333333" style="2" customWidth="1"/>
    <col min="5881" max="5881" width="4" style="2" customWidth="1"/>
    <col min="5882" max="5882" width="9" style="2"/>
    <col min="5883" max="5883" width="6.21666666666667" style="2" customWidth="1"/>
    <col min="5884" max="5884" width="9" style="2"/>
    <col min="5885" max="5885" width="9" style="2" customWidth="1"/>
    <col min="5886" max="5886" width="13.775" style="2" customWidth="1"/>
    <col min="5887" max="5887" width="25.1083333333333" style="2" customWidth="1"/>
    <col min="5888" max="6124" width="9" style="2"/>
    <col min="6125" max="6125" width="22.6666666666667" style="2" customWidth="1"/>
    <col min="6126" max="6126" width="29.2166666666667" style="2" customWidth="1"/>
    <col min="6127" max="6127" width="13.4416666666667" style="2" customWidth="1"/>
    <col min="6128" max="6128" width="10.4416666666667" style="2" customWidth="1"/>
    <col min="6129" max="6129" width="6.21666666666667" style="2" customWidth="1"/>
    <col min="6130" max="6130" width="9" style="2"/>
    <col min="6131" max="6131" width="6.88333333333333" style="2" customWidth="1"/>
    <col min="6132" max="6132" width="4" style="2" customWidth="1"/>
    <col min="6133" max="6133" width="10.4416666666667" style="2" customWidth="1"/>
    <col min="6134" max="6134" width="6.21666666666667" style="2" customWidth="1"/>
    <col min="6135" max="6135" width="9" style="2"/>
    <col min="6136" max="6136" width="6.88333333333333" style="2" customWidth="1"/>
    <col min="6137" max="6137" width="4" style="2" customWidth="1"/>
    <col min="6138" max="6138" width="9" style="2"/>
    <col min="6139" max="6139" width="6.21666666666667" style="2" customWidth="1"/>
    <col min="6140" max="6140" width="9" style="2"/>
    <col min="6141" max="6141" width="9" style="2" customWidth="1"/>
    <col min="6142" max="6142" width="13.775" style="2" customWidth="1"/>
    <col min="6143" max="6143" width="25.1083333333333" style="2" customWidth="1"/>
    <col min="6144" max="6380" width="9" style="2"/>
    <col min="6381" max="6381" width="22.6666666666667" style="2" customWidth="1"/>
    <col min="6382" max="6382" width="29.2166666666667" style="2" customWidth="1"/>
    <col min="6383" max="6383" width="13.4416666666667" style="2" customWidth="1"/>
    <col min="6384" max="6384" width="10.4416666666667" style="2" customWidth="1"/>
    <col min="6385" max="6385" width="6.21666666666667" style="2" customWidth="1"/>
    <col min="6386" max="6386" width="9" style="2"/>
    <col min="6387" max="6387" width="6.88333333333333" style="2" customWidth="1"/>
    <col min="6388" max="6388" width="4" style="2" customWidth="1"/>
    <col min="6389" max="6389" width="10.4416666666667" style="2" customWidth="1"/>
    <col min="6390" max="6390" width="6.21666666666667" style="2" customWidth="1"/>
    <col min="6391" max="6391" width="9" style="2"/>
    <col min="6392" max="6392" width="6.88333333333333" style="2" customWidth="1"/>
    <col min="6393" max="6393" width="4" style="2" customWidth="1"/>
    <col min="6394" max="6394" width="9" style="2"/>
    <col min="6395" max="6395" width="6.21666666666667" style="2" customWidth="1"/>
    <col min="6396" max="6396" width="9" style="2"/>
    <col min="6397" max="6397" width="9" style="2" customWidth="1"/>
    <col min="6398" max="6398" width="13.775" style="2" customWidth="1"/>
    <col min="6399" max="6399" width="25.1083333333333" style="2" customWidth="1"/>
    <col min="6400" max="6636" width="9" style="2"/>
    <col min="6637" max="6637" width="22.6666666666667" style="2" customWidth="1"/>
    <col min="6638" max="6638" width="29.2166666666667" style="2" customWidth="1"/>
    <col min="6639" max="6639" width="13.4416666666667" style="2" customWidth="1"/>
    <col min="6640" max="6640" width="10.4416666666667" style="2" customWidth="1"/>
    <col min="6641" max="6641" width="6.21666666666667" style="2" customWidth="1"/>
    <col min="6642" max="6642" width="9" style="2"/>
    <col min="6643" max="6643" width="6.88333333333333" style="2" customWidth="1"/>
    <col min="6644" max="6644" width="4" style="2" customWidth="1"/>
    <col min="6645" max="6645" width="10.4416666666667" style="2" customWidth="1"/>
    <col min="6646" max="6646" width="6.21666666666667" style="2" customWidth="1"/>
    <col min="6647" max="6647" width="9" style="2"/>
    <col min="6648" max="6648" width="6.88333333333333" style="2" customWidth="1"/>
    <col min="6649" max="6649" width="4" style="2" customWidth="1"/>
    <col min="6650" max="6650" width="9" style="2"/>
    <col min="6651" max="6651" width="6.21666666666667" style="2" customWidth="1"/>
    <col min="6652" max="6652" width="9" style="2"/>
    <col min="6653" max="6653" width="9" style="2" customWidth="1"/>
    <col min="6654" max="6654" width="13.775" style="2" customWidth="1"/>
    <col min="6655" max="6655" width="25.1083333333333" style="2" customWidth="1"/>
    <col min="6656" max="6892" width="9" style="2"/>
    <col min="6893" max="6893" width="22.6666666666667" style="2" customWidth="1"/>
    <col min="6894" max="6894" width="29.2166666666667" style="2" customWidth="1"/>
    <col min="6895" max="6895" width="13.4416666666667" style="2" customWidth="1"/>
    <col min="6896" max="6896" width="10.4416666666667" style="2" customWidth="1"/>
    <col min="6897" max="6897" width="6.21666666666667" style="2" customWidth="1"/>
    <col min="6898" max="6898" width="9" style="2"/>
    <col min="6899" max="6899" width="6.88333333333333" style="2" customWidth="1"/>
    <col min="6900" max="6900" width="4" style="2" customWidth="1"/>
    <col min="6901" max="6901" width="10.4416666666667" style="2" customWidth="1"/>
    <col min="6902" max="6902" width="6.21666666666667" style="2" customWidth="1"/>
    <col min="6903" max="6903" width="9" style="2"/>
    <col min="6904" max="6904" width="6.88333333333333" style="2" customWidth="1"/>
    <col min="6905" max="6905" width="4" style="2" customWidth="1"/>
    <col min="6906" max="6906" width="9" style="2"/>
    <col min="6907" max="6907" width="6.21666666666667" style="2" customWidth="1"/>
    <col min="6908" max="6908" width="9" style="2"/>
    <col min="6909" max="6909" width="9" style="2" customWidth="1"/>
    <col min="6910" max="6910" width="13.775" style="2" customWidth="1"/>
    <col min="6911" max="6911" width="25.1083333333333" style="2" customWidth="1"/>
    <col min="6912" max="7148" width="9" style="2"/>
    <col min="7149" max="7149" width="22.6666666666667" style="2" customWidth="1"/>
    <col min="7150" max="7150" width="29.2166666666667" style="2" customWidth="1"/>
    <col min="7151" max="7151" width="13.4416666666667" style="2" customWidth="1"/>
    <col min="7152" max="7152" width="10.4416666666667" style="2" customWidth="1"/>
    <col min="7153" max="7153" width="6.21666666666667" style="2" customWidth="1"/>
    <col min="7154" max="7154" width="9" style="2"/>
    <col min="7155" max="7155" width="6.88333333333333" style="2" customWidth="1"/>
    <col min="7156" max="7156" width="4" style="2" customWidth="1"/>
    <col min="7157" max="7157" width="10.4416666666667" style="2" customWidth="1"/>
    <col min="7158" max="7158" width="6.21666666666667" style="2" customWidth="1"/>
    <col min="7159" max="7159" width="9" style="2"/>
    <col min="7160" max="7160" width="6.88333333333333" style="2" customWidth="1"/>
    <col min="7161" max="7161" width="4" style="2" customWidth="1"/>
    <col min="7162" max="7162" width="9" style="2"/>
    <col min="7163" max="7163" width="6.21666666666667" style="2" customWidth="1"/>
    <col min="7164" max="7164" width="9" style="2"/>
    <col min="7165" max="7165" width="9" style="2" customWidth="1"/>
    <col min="7166" max="7166" width="13.775" style="2" customWidth="1"/>
    <col min="7167" max="7167" width="25.1083333333333" style="2" customWidth="1"/>
    <col min="7168" max="7404" width="9" style="2"/>
    <col min="7405" max="7405" width="22.6666666666667" style="2" customWidth="1"/>
    <col min="7406" max="7406" width="29.2166666666667" style="2" customWidth="1"/>
    <col min="7407" max="7407" width="13.4416666666667" style="2" customWidth="1"/>
    <col min="7408" max="7408" width="10.4416666666667" style="2" customWidth="1"/>
    <col min="7409" max="7409" width="6.21666666666667" style="2" customWidth="1"/>
    <col min="7410" max="7410" width="9" style="2"/>
    <col min="7411" max="7411" width="6.88333333333333" style="2" customWidth="1"/>
    <col min="7412" max="7412" width="4" style="2" customWidth="1"/>
    <col min="7413" max="7413" width="10.4416666666667" style="2" customWidth="1"/>
    <col min="7414" max="7414" width="6.21666666666667" style="2" customWidth="1"/>
    <col min="7415" max="7415" width="9" style="2"/>
    <col min="7416" max="7416" width="6.88333333333333" style="2" customWidth="1"/>
    <col min="7417" max="7417" width="4" style="2" customWidth="1"/>
    <col min="7418" max="7418" width="9" style="2"/>
    <col min="7419" max="7419" width="6.21666666666667" style="2" customWidth="1"/>
    <col min="7420" max="7420" width="9" style="2"/>
    <col min="7421" max="7421" width="9" style="2" customWidth="1"/>
    <col min="7422" max="7422" width="13.775" style="2" customWidth="1"/>
    <col min="7423" max="7423" width="25.1083333333333" style="2" customWidth="1"/>
    <col min="7424" max="7660" width="9" style="2"/>
    <col min="7661" max="7661" width="22.6666666666667" style="2" customWidth="1"/>
    <col min="7662" max="7662" width="29.2166666666667" style="2" customWidth="1"/>
    <col min="7663" max="7663" width="13.4416666666667" style="2" customWidth="1"/>
    <col min="7664" max="7664" width="10.4416666666667" style="2" customWidth="1"/>
    <col min="7665" max="7665" width="6.21666666666667" style="2" customWidth="1"/>
    <col min="7666" max="7666" width="9" style="2"/>
    <col min="7667" max="7667" width="6.88333333333333" style="2" customWidth="1"/>
    <col min="7668" max="7668" width="4" style="2" customWidth="1"/>
    <col min="7669" max="7669" width="10.4416666666667" style="2" customWidth="1"/>
    <col min="7670" max="7670" width="6.21666666666667" style="2" customWidth="1"/>
    <col min="7671" max="7671" width="9" style="2"/>
    <col min="7672" max="7672" width="6.88333333333333" style="2" customWidth="1"/>
    <col min="7673" max="7673" width="4" style="2" customWidth="1"/>
    <col min="7674" max="7674" width="9" style="2"/>
    <col min="7675" max="7675" width="6.21666666666667" style="2" customWidth="1"/>
    <col min="7676" max="7676" width="9" style="2"/>
    <col min="7677" max="7677" width="9" style="2" customWidth="1"/>
    <col min="7678" max="7678" width="13.775" style="2" customWidth="1"/>
    <col min="7679" max="7679" width="25.1083333333333" style="2" customWidth="1"/>
    <col min="7680" max="7916" width="9" style="2"/>
    <col min="7917" max="7917" width="22.6666666666667" style="2" customWidth="1"/>
    <col min="7918" max="7918" width="29.2166666666667" style="2" customWidth="1"/>
    <col min="7919" max="7919" width="13.4416666666667" style="2" customWidth="1"/>
    <col min="7920" max="7920" width="10.4416666666667" style="2" customWidth="1"/>
    <col min="7921" max="7921" width="6.21666666666667" style="2" customWidth="1"/>
    <col min="7922" max="7922" width="9" style="2"/>
    <col min="7923" max="7923" width="6.88333333333333" style="2" customWidth="1"/>
    <col min="7924" max="7924" width="4" style="2" customWidth="1"/>
    <col min="7925" max="7925" width="10.4416666666667" style="2" customWidth="1"/>
    <col min="7926" max="7926" width="6.21666666666667" style="2" customWidth="1"/>
    <col min="7927" max="7927" width="9" style="2"/>
    <col min="7928" max="7928" width="6.88333333333333" style="2" customWidth="1"/>
    <col min="7929" max="7929" width="4" style="2" customWidth="1"/>
    <col min="7930" max="7930" width="9" style="2"/>
    <col min="7931" max="7931" width="6.21666666666667" style="2" customWidth="1"/>
    <col min="7932" max="7932" width="9" style="2"/>
    <col min="7933" max="7933" width="9" style="2" customWidth="1"/>
    <col min="7934" max="7934" width="13.775" style="2" customWidth="1"/>
    <col min="7935" max="7935" width="25.1083333333333" style="2" customWidth="1"/>
    <col min="7936" max="8172" width="9" style="2"/>
    <col min="8173" max="8173" width="22.6666666666667" style="2" customWidth="1"/>
    <col min="8174" max="8174" width="29.2166666666667" style="2" customWidth="1"/>
    <col min="8175" max="8175" width="13.4416666666667" style="2" customWidth="1"/>
    <col min="8176" max="8176" width="10.4416666666667" style="2" customWidth="1"/>
    <col min="8177" max="8177" width="6.21666666666667" style="2" customWidth="1"/>
    <col min="8178" max="8178" width="9" style="2"/>
    <col min="8179" max="8179" width="6.88333333333333" style="2" customWidth="1"/>
    <col min="8180" max="8180" width="4" style="2" customWidth="1"/>
    <col min="8181" max="8181" width="10.4416666666667" style="2" customWidth="1"/>
    <col min="8182" max="8182" width="6.21666666666667" style="2" customWidth="1"/>
    <col min="8183" max="8183" width="9" style="2"/>
    <col min="8184" max="8184" width="6.88333333333333" style="2" customWidth="1"/>
    <col min="8185" max="8185" width="4" style="2" customWidth="1"/>
    <col min="8186" max="8186" width="9" style="2"/>
    <col min="8187" max="8187" width="6.21666666666667" style="2" customWidth="1"/>
    <col min="8188" max="8188" width="9" style="2"/>
    <col min="8189" max="8189" width="9" style="2" customWidth="1"/>
    <col min="8190" max="8190" width="13.775" style="2" customWidth="1"/>
    <col min="8191" max="8191" width="25.1083333333333" style="2" customWidth="1"/>
    <col min="8192" max="8428" width="9" style="2"/>
    <col min="8429" max="8429" width="22.6666666666667" style="2" customWidth="1"/>
    <col min="8430" max="8430" width="29.2166666666667" style="2" customWidth="1"/>
    <col min="8431" max="8431" width="13.4416666666667" style="2" customWidth="1"/>
    <col min="8432" max="8432" width="10.4416666666667" style="2" customWidth="1"/>
    <col min="8433" max="8433" width="6.21666666666667" style="2" customWidth="1"/>
    <col min="8434" max="8434" width="9" style="2"/>
    <col min="8435" max="8435" width="6.88333333333333" style="2" customWidth="1"/>
    <col min="8436" max="8436" width="4" style="2" customWidth="1"/>
    <col min="8437" max="8437" width="10.4416666666667" style="2" customWidth="1"/>
    <col min="8438" max="8438" width="6.21666666666667" style="2" customWidth="1"/>
    <col min="8439" max="8439" width="9" style="2"/>
    <col min="8440" max="8440" width="6.88333333333333" style="2" customWidth="1"/>
    <col min="8441" max="8441" width="4" style="2" customWidth="1"/>
    <col min="8442" max="8442" width="9" style="2"/>
    <col min="8443" max="8443" width="6.21666666666667" style="2" customWidth="1"/>
    <col min="8444" max="8444" width="9" style="2"/>
    <col min="8445" max="8445" width="9" style="2" customWidth="1"/>
    <col min="8446" max="8446" width="13.775" style="2" customWidth="1"/>
    <col min="8447" max="8447" width="25.1083333333333" style="2" customWidth="1"/>
    <col min="8448" max="8684" width="9" style="2"/>
    <col min="8685" max="8685" width="22.6666666666667" style="2" customWidth="1"/>
    <col min="8686" max="8686" width="29.2166666666667" style="2" customWidth="1"/>
    <col min="8687" max="8687" width="13.4416666666667" style="2" customWidth="1"/>
    <col min="8688" max="8688" width="10.4416666666667" style="2" customWidth="1"/>
    <col min="8689" max="8689" width="6.21666666666667" style="2" customWidth="1"/>
    <col min="8690" max="8690" width="9" style="2"/>
    <col min="8691" max="8691" width="6.88333333333333" style="2" customWidth="1"/>
    <col min="8692" max="8692" width="4" style="2" customWidth="1"/>
    <col min="8693" max="8693" width="10.4416666666667" style="2" customWidth="1"/>
    <col min="8694" max="8694" width="6.21666666666667" style="2" customWidth="1"/>
    <col min="8695" max="8695" width="9" style="2"/>
    <col min="8696" max="8696" width="6.88333333333333" style="2" customWidth="1"/>
    <col min="8697" max="8697" width="4" style="2" customWidth="1"/>
    <col min="8698" max="8698" width="9" style="2"/>
    <col min="8699" max="8699" width="6.21666666666667" style="2" customWidth="1"/>
    <col min="8700" max="8700" width="9" style="2"/>
    <col min="8701" max="8701" width="9" style="2" customWidth="1"/>
    <col min="8702" max="8702" width="13.775" style="2" customWidth="1"/>
    <col min="8703" max="8703" width="25.1083333333333" style="2" customWidth="1"/>
    <col min="8704" max="8940" width="9" style="2"/>
    <col min="8941" max="8941" width="22.6666666666667" style="2" customWidth="1"/>
    <col min="8942" max="8942" width="29.2166666666667" style="2" customWidth="1"/>
    <col min="8943" max="8943" width="13.4416666666667" style="2" customWidth="1"/>
    <col min="8944" max="8944" width="10.4416666666667" style="2" customWidth="1"/>
    <col min="8945" max="8945" width="6.21666666666667" style="2" customWidth="1"/>
    <col min="8946" max="8946" width="9" style="2"/>
    <col min="8947" max="8947" width="6.88333333333333" style="2" customWidth="1"/>
    <col min="8948" max="8948" width="4" style="2" customWidth="1"/>
    <col min="8949" max="8949" width="10.4416666666667" style="2" customWidth="1"/>
    <col min="8950" max="8950" width="6.21666666666667" style="2" customWidth="1"/>
    <col min="8951" max="8951" width="9" style="2"/>
    <col min="8952" max="8952" width="6.88333333333333" style="2" customWidth="1"/>
    <col min="8953" max="8953" width="4" style="2" customWidth="1"/>
    <col min="8954" max="8954" width="9" style="2"/>
    <col min="8955" max="8955" width="6.21666666666667" style="2" customWidth="1"/>
    <col min="8956" max="8956" width="9" style="2"/>
    <col min="8957" max="8957" width="9" style="2" customWidth="1"/>
    <col min="8958" max="8958" width="13.775" style="2" customWidth="1"/>
    <col min="8959" max="8959" width="25.1083333333333" style="2" customWidth="1"/>
    <col min="8960" max="9196" width="9" style="2"/>
    <col min="9197" max="9197" width="22.6666666666667" style="2" customWidth="1"/>
    <col min="9198" max="9198" width="29.2166666666667" style="2" customWidth="1"/>
    <col min="9199" max="9199" width="13.4416666666667" style="2" customWidth="1"/>
    <col min="9200" max="9200" width="10.4416666666667" style="2" customWidth="1"/>
    <col min="9201" max="9201" width="6.21666666666667" style="2" customWidth="1"/>
    <col min="9202" max="9202" width="9" style="2"/>
    <col min="9203" max="9203" width="6.88333333333333" style="2" customWidth="1"/>
    <col min="9204" max="9204" width="4" style="2" customWidth="1"/>
    <col min="9205" max="9205" width="10.4416666666667" style="2" customWidth="1"/>
    <col min="9206" max="9206" width="6.21666666666667" style="2" customWidth="1"/>
    <col min="9207" max="9207" width="9" style="2"/>
    <col min="9208" max="9208" width="6.88333333333333" style="2" customWidth="1"/>
    <col min="9209" max="9209" width="4" style="2" customWidth="1"/>
    <col min="9210" max="9210" width="9" style="2"/>
    <col min="9211" max="9211" width="6.21666666666667" style="2" customWidth="1"/>
    <col min="9212" max="9212" width="9" style="2"/>
    <col min="9213" max="9213" width="9" style="2" customWidth="1"/>
    <col min="9214" max="9214" width="13.775" style="2" customWidth="1"/>
    <col min="9215" max="9215" width="25.1083333333333" style="2" customWidth="1"/>
    <col min="9216" max="9452" width="9" style="2"/>
    <col min="9453" max="9453" width="22.6666666666667" style="2" customWidth="1"/>
    <col min="9454" max="9454" width="29.2166666666667" style="2" customWidth="1"/>
    <col min="9455" max="9455" width="13.4416666666667" style="2" customWidth="1"/>
    <col min="9456" max="9456" width="10.4416666666667" style="2" customWidth="1"/>
    <col min="9457" max="9457" width="6.21666666666667" style="2" customWidth="1"/>
    <col min="9458" max="9458" width="9" style="2"/>
    <col min="9459" max="9459" width="6.88333333333333" style="2" customWidth="1"/>
    <col min="9460" max="9460" width="4" style="2" customWidth="1"/>
    <col min="9461" max="9461" width="10.4416666666667" style="2" customWidth="1"/>
    <col min="9462" max="9462" width="6.21666666666667" style="2" customWidth="1"/>
    <col min="9463" max="9463" width="9" style="2"/>
    <col min="9464" max="9464" width="6.88333333333333" style="2" customWidth="1"/>
    <col min="9465" max="9465" width="4" style="2" customWidth="1"/>
    <col min="9466" max="9466" width="9" style="2"/>
    <col min="9467" max="9467" width="6.21666666666667" style="2" customWidth="1"/>
    <col min="9468" max="9468" width="9" style="2"/>
    <col min="9469" max="9469" width="9" style="2" customWidth="1"/>
    <col min="9470" max="9470" width="13.775" style="2" customWidth="1"/>
    <col min="9471" max="9471" width="25.1083333333333" style="2" customWidth="1"/>
    <col min="9472" max="9708" width="9" style="2"/>
    <col min="9709" max="9709" width="22.6666666666667" style="2" customWidth="1"/>
    <col min="9710" max="9710" width="29.2166666666667" style="2" customWidth="1"/>
    <col min="9711" max="9711" width="13.4416666666667" style="2" customWidth="1"/>
    <col min="9712" max="9712" width="10.4416666666667" style="2" customWidth="1"/>
    <col min="9713" max="9713" width="6.21666666666667" style="2" customWidth="1"/>
    <col min="9714" max="9714" width="9" style="2"/>
    <col min="9715" max="9715" width="6.88333333333333" style="2" customWidth="1"/>
    <col min="9716" max="9716" width="4" style="2" customWidth="1"/>
    <col min="9717" max="9717" width="10.4416666666667" style="2" customWidth="1"/>
    <col min="9718" max="9718" width="6.21666666666667" style="2" customWidth="1"/>
    <col min="9719" max="9719" width="9" style="2"/>
    <col min="9720" max="9720" width="6.88333333333333" style="2" customWidth="1"/>
    <col min="9721" max="9721" width="4" style="2" customWidth="1"/>
    <col min="9722" max="9722" width="9" style="2"/>
    <col min="9723" max="9723" width="6.21666666666667" style="2" customWidth="1"/>
    <col min="9724" max="9724" width="9" style="2"/>
    <col min="9725" max="9725" width="9" style="2" customWidth="1"/>
    <col min="9726" max="9726" width="13.775" style="2" customWidth="1"/>
    <col min="9727" max="9727" width="25.1083333333333" style="2" customWidth="1"/>
    <col min="9728" max="9964" width="9" style="2"/>
    <col min="9965" max="9965" width="22.6666666666667" style="2" customWidth="1"/>
    <col min="9966" max="9966" width="29.2166666666667" style="2" customWidth="1"/>
    <col min="9967" max="9967" width="13.4416666666667" style="2" customWidth="1"/>
    <col min="9968" max="9968" width="10.4416666666667" style="2" customWidth="1"/>
    <col min="9969" max="9969" width="6.21666666666667" style="2" customWidth="1"/>
    <col min="9970" max="9970" width="9" style="2"/>
    <col min="9971" max="9971" width="6.88333333333333" style="2" customWidth="1"/>
    <col min="9972" max="9972" width="4" style="2" customWidth="1"/>
    <col min="9973" max="9973" width="10.4416666666667" style="2" customWidth="1"/>
    <col min="9974" max="9974" width="6.21666666666667" style="2" customWidth="1"/>
    <col min="9975" max="9975" width="9" style="2"/>
    <col min="9976" max="9976" width="6.88333333333333" style="2" customWidth="1"/>
    <col min="9977" max="9977" width="4" style="2" customWidth="1"/>
    <col min="9978" max="9978" width="9" style="2"/>
    <col min="9979" max="9979" width="6.21666666666667" style="2" customWidth="1"/>
    <col min="9980" max="9980" width="9" style="2"/>
    <col min="9981" max="9981" width="9" style="2" customWidth="1"/>
    <col min="9982" max="9982" width="13.775" style="2" customWidth="1"/>
    <col min="9983" max="9983" width="25.1083333333333" style="2" customWidth="1"/>
    <col min="9984" max="10220" width="9" style="2"/>
    <col min="10221" max="10221" width="22.6666666666667" style="2" customWidth="1"/>
    <col min="10222" max="10222" width="29.2166666666667" style="2" customWidth="1"/>
    <col min="10223" max="10223" width="13.4416666666667" style="2" customWidth="1"/>
    <col min="10224" max="10224" width="10.4416666666667" style="2" customWidth="1"/>
    <col min="10225" max="10225" width="6.21666666666667" style="2" customWidth="1"/>
    <col min="10226" max="10226" width="9" style="2"/>
    <col min="10227" max="10227" width="6.88333333333333" style="2" customWidth="1"/>
    <col min="10228" max="10228" width="4" style="2" customWidth="1"/>
    <col min="10229" max="10229" width="10.4416666666667" style="2" customWidth="1"/>
    <col min="10230" max="10230" width="6.21666666666667" style="2" customWidth="1"/>
    <col min="10231" max="10231" width="9" style="2"/>
    <col min="10232" max="10232" width="6.88333333333333" style="2" customWidth="1"/>
    <col min="10233" max="10233" width="4" style="2" customWidth="1"/>
    <col min="10234" max="10234" width="9" style="2"/>
    <col min="10235" max="10235" width="6.21666666666667" style="2" customWidth="1"/>
    <col min="10236" max="10236" width="9" style="2"/>
    <col min="10237" max="10237" width="9" style="2" customWidth="1"/>
    <col min="10238" max="10238" width="13.775" style="2" customWidth="1"/>
    <col min="10239" max="10239" width="25.1083333333333" style="2" customWidth="1"/>
    <col min="10240" max="10476" width="9" style="2"/>
    <col min="10477" max="10477" width="22.6666666666667" style="2" customWidth="1"/>
    <col min="10478" max="10478" width="29.2166666666667" style="2" customWidth="1"/>
    <col min="10479" max="10479" width="13.4416666666667" style="2" customWidth="1"/>
    <col min="10480" max="10480" width="10.4416666666667" style="2" customWidth="1"/>
    <col min="10481" max="10481" width="6.21666666666667" style="2" customWidth="1"/>
    <col min="10482" max="10482" width="9" style="2"/>
    <col min="10483" max="10483" width="6.88333333333333" style="2" customWidth="1"/>
    <col min="10484" max="10484" width="4" style="2" customWidth="1"/>
    <col min="10485" max="10485" width="10.4416666666667" style="2" customWidth="1"/>
    <col min="10486" max="10486" width="6.21666666666667" style="2" customWidth="1"/>
    <col min="10487" max="10487" width="9" style="2"/>
    <col min="10488" max="10488" width="6.88333333333333" style="2" customWidth="1"/>
    <col min="10489" max="10489" width="4" style="2" customWidth="1"/>
    <col min="10490" max="10490" width="9" style="2"/>
    <col min="10491" max="10491" width="6.21666666666667" style="2" customWidth="1"/>
    <col min="10492" max="10492" width="9" style="2"/>
    <col min="10493" max="10493" width="9" style="2" customWidth="1"/>
    <col min="10494" max="10494" width="13.775" style="2" customWidth="1"/>
    <col min="10495" max="10495" width="25.1083333333333" style="2" customWidth="1"/>
    <col min="10496" max="10732" width="9" style="2"/>
    <col min="10733" max="10733" width="22.6666666666667" style="2" customWidth="1"/>
    <col min="10734" max="10734" width="29.2166666666667" style="2" customWidth="1"/>
    <col min="10735" max="10735" width="13.4416666666667" style="2" customWidth="1"/>
    <col min="10736" max="10736" width="10.4416666666667" style="2" customWidth="1"/>
    <col min="10737" max="10737" width="6.21666666666667" style="2" customWidth="1"/>
    <col min="10738" max="10738" width="9" style="2"/>
    <col min="10739" max="10739" width="6.88333333333333" style="2" customWidth="1"/>
    <col min="10740" max="10740" width="4" style="2" customWidth="1"/>
    <col min="10741" max="10741" width="10.4416666666667" style="2" customWidth="1"/>
    <col min="10742" max="10742" width="6.21666666666667" style="2" customWidth="1"/>
    <col min="10743" max="10743" width="9" style="2"/>
    <col min="10744" max="10744" width="6.88333333333333" style="2" customWidth="1"/>
    <col min="10745" max="10745" width="4" style="2" customWidth="1"/>
    <col min="10746" max="10746" width="9" style="2"/>
    <col min="10747" max="10747" width="6.21666666666667" style="2" customWidth="1"/>
    <col min="10748" max="10748" width="9" style="2"/>
    <col min="10749" max="10749" width="9" style="2" customWidth="1"/>
    <col min="10750" max="10750" width="13.775" style="2" customWidth="1"/>
    <col min="10751" max="10751" width="25.1083333333333" style="2" customWidth="1"/>
    <col min="10752" max="10988" width="9" style="2"/>
    <col min="10989" max="10989" width="22.6666666666667" style="2" customWidth="1"/>
    <col min="10990" max="10990" width="29.2166666666667" style="2" customWidth="1"/>
    <col min="10991" max="10991" width="13.4416666666667" style="2" customWidth="1"/>
    <col min="10992" max="10992" width="10.4416666666667" style="2" customWidth="1"/>
    <col min="10993" max="10993" width="6.21666666666667" style="2" customWidth="1"/>
    <col min="10994" max="10994" width="9" style="2"/>
    <col min="10995" max="10995" width="6.88333333333333" style="2" customWidth="1"/>
    <col min="10996" max="10996" width="4" style="2" customWidth="1"/>
    <col min="10997" max="10997" width="10.4416666666667" style="2" customWidth="1"/>
    <col min="10998" max="10998" width="6.21666666666667" style="2" customWidth="1"/>
    <col min="10999" max="10999" width="9" style="2"/>
    <col min="11000" max="11000" width="6.88333333333333" style="2" customWidth="1"/>
    <col min="11001" max="11001" width="4" style="2" customWidth="1"/>
    <col min="11002" max="11002" width="9" style="2"/>
    <col min="11003" max="11003" width="6.21666666666667" style="2" customWidth="1"/>
    <col min="11004" max="11004" width="9" style="2"/>
    <col min="11005" max="11005" width="9" style="2" customWidth="1"/>
    <col min="11006" max="11006" width="13.775" style="2" customWidth="1"/>
    <col min="11007" max="11007" width="25.1083333333333" style="2" customWidth="1"/>
    <col min="11008" max="11244" width="9" style="2"/>
    <col min="11245" max="11245" width="22.6666666666667" style="2" customWidth="1"/>
    <col min="11246" max="11246" width="29.2166666666667" style="2" customWidth="1"/>
    <col min="11247" max="11247" width="13.4416666666667" style="2" customWidth="1"/>
    <col min="11248" max="11248" width="10.4416666666667" style="2" customWidth="1"/>
    <col min="11249" max="11249" width="6.21666666666667" style="2" customWidth="1"/>
    <col min="11250" max="11250" width="9" style="2"/>
    <col min="11251" max="11251" width="6.88333333333333" style="2" customWidth="1"/>
    <col min="11252" max="11252" width="4" style="2" customWidth="1"/>
    <col min="11253" max="11253" width="10.4416666666667" style="2" customWidth="1"/>
    <col min="11254" max="11254" width="6.21666666666667" style="2" customWidth="1"/>
    <col min="11255" max="11255" width="9" style="2"/>
    <col min="11256" max="11256" width="6.88333333333333" style="2" customWidth="1"/>
    <col min="11257" max="11257" width="4" style="2" customWidth="1"/>
    <col min="11258" max="11258" width="9" style="2"/>
    <col min="11259" max="11259" width="6.21666666666667" style="2" customWidth="1"/>
    <col min="11260" max="11260" width="9" style="2"/>
    <col min="11261" max="11261" width="9" style="2" customWidth="1"/>
    <col min="11262" max="11262" width="13.775" style="2" customWidth="1"/>
    <col min="11263" max="11263" width="25.1083333333333" style="2" customWidth="1"/>
    <col min="11264" max="11500" width="9" style="2"/>
    <col min="11501" max="11501" width="22.6666666666667" style="2" customWidth="1"/>
    <col min="11502" max="11502" width="29.2166666666667" style="2" customWidth="1"/>
    <col min="11503" max="11503" width="13.4416666666667" style="2" customWidth="1"/>
    <col min="11504" max="11504" width="10.4416666666667" style="2" customWidth="1"/>
    <col min="11505" max="11505" width="6.21666666666667" style="2" customWidth="1"/>
    <col min="11506" max="11506" width="9" style="2"/>
    <col min="11507" max="11507" width="6.88333333333333" style="2" customWidth="1"/>
    <col min="11508" max="11508" width="4" style="2" customWidth="1"/>
    <col min="11509" max="11509" width="10.4416666666667" style="2" customWidth="1"/>
    <col min="11510" max="11510" width="6.21666666666667" style="2" customWidth="1"/>
    <col min="11511" max="11511" width="9" style="2"/>
    <col min="11512" max="11512" width="6.88333333333333" style="2" customWidth="1"/>
    <col min="11513" max="11513" width="4" style="2" customWidth="1"/>
    <col min="11514" max="11514" width="9" style="2"/>
    <col min="11515" max="11515" width="6.21666666666667" style="2" customWidth="1"/>
    <col min="11516" max="11516" width="9" style="2"/>
    <col min="11517" max="11517" width="9" style="2" customWidth="1"/>
    <col min="11518" max="11518" width="13.775" style="2" customWidth="1"/>
    <col min="11519" max="11519" width="25.1083333333333" style="2" customWidth="1"/>
    <col min="11520" max="11756" width="9" style="2"/>
    <col min="11757" max="11757" width="22.6666666666667" style="2" customWidth="1"/>
    <col min="11758" max="11758" width="29.2166666666667" style="2" customWidth="1"/>
    <col min="11759" max="11759" width="13.4416666666667" style="2" customWidth="1"/>
    <col min="11760" max="11760" width="10.4416666666667" style="2" customWidth="1"/>
    <col min="11761" max="11761" width="6.21666666666667" style="2" customWidth="1"/>
    <col min="11762" max="11762" width="9" style="2"/>
    <col min="11763" max="11763" width="6.88333333333333" style="2" customWidth="1"/>
    <col min="11764" max="11764" width="4" style="2" customWidth="1"/>
    <col min="11765" max="11765" width="10.4416666666667" style="2" customWidth="1"/>
    <col min="11766" max="11766" width="6.21666666666667" style="2" customWidth="1"/>
    <col min="11767" max="11767" width="9" style="2"/>
    <col min="11768" max="11768" width="6.88333333333333" style="2" customWidth="1"/>
    <col min="11769" max="11769" width="4" style="2" customWidth="1"/>
    <col min="11770" max="11770" width="9" style="2"/>
    <col min="11771" max="11771" width="6.21666666666667" style="2" customWidth="1"/>
    <col min="11772" max="11772" width="9" style="2"/>
    <col min="11773" max="11773" width="9" style="2" customWidth="1"/>
    <col min="11774" max="11774" width="13.775" style="2" customWidth="1"/>
    <col min="11775" max="11775" width="25.1083333333333" style="2" customWidth="1"/>
    <col min="11776" max="12012" width="9" style="2"/>
    <col min="12013" max="12013" width="22.6666666666667" style="2" customWidth="1"/>
    <col min="12014" max="12014" width="29.2166666666667" style="2" customWidth="1"/>
    <col min="12015" max="12015" width="13.4416666666667" style="2" customWidth="1"/>
    <col min="12016" max="12016" width="10.4416666666667" style="2" customWidth="1"/>
    <col min="12017" max="12017" width="6.21666666666667" style="2" customWidth="1"/>
    <col min="12018" max="12018" width="9" style="2"/>
    <col min="12019" max="12019" width="6.88333333333333" style="2" customWidth="1"/>
    <col min="12020" max="12020" width="4" style="2" customWidth="1"/>
    <col min="12021" max="12021" width="10.4416666666667" style="2" customWidth="1"/>
    <col min="12022" max="12022" width="6.21666666666667" style="2" customWidth="1"/>
    <col min="12023" max="12023" width="9" style="2"/>
    <col min="12024" max="12024" width="6.88333333333333" style="2" customWidth="1"/>
    <col min="12025" max="12025" width="4" style="2" customWidth="1"/>
    <col min="12026" max="12026" width="9" style="2"/>
    <col min="12027" max="12027" width="6.21666666666667" style="2" customWidth="1"/>
    <col min="12028" max="12028" width="9" style="2"/>
    <col min="12029" max="12029" width="9" style="2" customWidth="1"/>
    <col min="12030" max="12030" width="13.775" style="2" customWidth="1"/>
    <col min="12031" max="12031" width="25.1083333333333" style="2" customWidth="1"/>
    <col min="12032" max="12268" width="9" style="2"/>
    <col min="12269" max="12269" width="22.6666666666667" style="2" customWidth="1"/>
    <col min="12270" max="12270" width="29.2166666666667" style="2" customWidth="1"/>
    <col min="12271" max="12271" width="13.4416666666667" style="2" customWidth="1"/>
    <col min="12272" max="12272" width="10.4416666666667" style="2" customWidth="1"/>
    <col min="12273" max="12273" width="6.21666666666667" style="2" customWidth="1"/>
    <col min="12274" max="12274" width="9" style="2"/>
    <col min="12275" max="12275" width="6.88333333333333" style="2" customWidth="1"/>
    <col min="12276" max="12276" width="4" style="2" customWidth="1"/>
    <col min="12277" max="12277" width="10.4416666666667" style="2" customWidth="1"/>
    <col min="12278" max="12278" width="6.21666666666667" style="2" customWidth="1"/>
    <col min="12279" max="12279" width="9" style="2"/>
    <col min="12280" max="12280" width="6.88333333333333" style="2" customWidth="1"/>
    <col min="12281" max="12281" width="4" style="2" customWidth="1"/>
    <col min="12282" max="12282" width="9" style="2"/>
    <col min="12283" max="12283" width="6.21666666666667" style="2" customWidth="1"/>
    <col min="12284" max="12284" width="9" style="2"/>
    <col min="12285" max="12285" width="9" style="2" customWidth="1"/>
    <col min="12286" max="12286" width="13.775" style="2" customWidth="1"/>
    <col min="12287" max="12287" width="25.1083333333333" style="2" customWidth="1"/>
    <col min="12288" max="12524" width="9" style="2"/>
    <col min="12525" max="12525" width="22.6666666666667" style="2" customWidth="1"/>
    <col min="12526" max="12526" width="29.2166666666667" style="2" customWidth="1"/>
    <col min="12527" max="12527" width="13.4416666666667" style="2" customWidth="1"/>
    <col min="12528" max="12528" width="10.4416666666667" style="2" customWidth="1"/>
    <col min="12529" max="12529" width="6.21666666666667" style="2" customWidth="1"/>
    <col min="12530" max="12530" width="9" style="2"/>
    <col min="12531" max="12531" width="6.88333333333333" style="2" customWidth="1"/>
    <col min="12532" max="12532" width="4" style="2" customWidth="1"/>
    <col min="12533" max="12533" width="10.4416666666667" style="2" customWidth="1"/>
    <col min="12534" max="12534" width="6.21666666666667" style="2" customWidth="1"/>
    <col min="12535" max="12535" width="9" style="2"/>
    <col min="12536" max="12536" width="6.88333333333333" style="2" customWidth="1"/>
    <col min="12537" max="12537" width="4" style="2" customWidth="1"/>
    <col min="12538" max="12538" width="9" style="2"/>
    <col min="12539" max="12539" width="6.21666666666667" style="2" customWidth="1"/>
    <col min="12540" max="12540" width="9" style="2"/>
    <col min="12541" max="12541" width="9" style="2" customWidth="1"/>
    <col min="12542" max="12542" width="13.775" style="2" customWidth="1"/>
    <col min="12543" max="12543" width="25.1083333333333" style="2" customWidth="1"/>
    <col min="12544" max="12780" width="9" style="2"/>
    <col min="12781" max="12781" width="22.6666666666667" style="2" customWidth="1"/>
    <col min="12782" max="12782" width="29.2166666666667" style="2" customWidth="1"/>
    <col min="12783" max="12783" width="13.4416666666667" style="2" customWidth="1"/>
    <col min="12784" max="12784" width="10.4416666666667" style="2" customWidth="1"/>
    <col min="12785" max="12785" width="6.21666666666667" style="2" customWidth="1"/>
    <col min="12786" max="12786" width="9" style="2"/>
    <col min="12787" max="12787" width="6.88333333333333" style="2" customWidth="1"/>
    <col min="12788" max="12788" width="4" style="2" customWidth="1"/>
    <col min="12789" max="12789" width="10.4416666666667" style="2" customWidth="1"/>
    <col min="12790" max="12790" width="6.21666666666667" style="2" customWidth="1"/>
    <col min="12791" max="12791" width="9" style="2"/>
    <col min="12792" max="12792" width="6.88333333333333" style="2" customWidth="1"/>
    <col min="12793" max="12793" width="4" style="2" customWidth="1"/>
    <col min="12794" max="12794" width="9" style="2"/>
    <col min="12795" max="12795" width="6.21666666666667" style="2" customWidth="1"/>
    <col min="12796" max="12796" width="9" style="2"/>
    <col min="12797" max="12797" width="9" style="2" customWidth="1"/>
    <col min="12798" max="12798" width="13.775" style="2" customWidth="1"/>
    <col min="12799" max="12799" width="25.1083333333333" style="2" customWidth="1"/>
    <col min="12800" max="13036" width="9" style="2"/>
    <col min="13037" max="13037" width="22.6666666666667" style="2" customWidth="1"/>
    <col min="13038" max="13038" width="29.2166666666667" style="2" customWidth="1"/>
    <col min="13039" max="13039" width="13.4416666666667" style="2" customWidth="1"/>
    <col min="13040" max="13040" width="10.4416666666667" style="2" customWidth="1"/>
    <col min="13041" max="13041" width="6.21666666666667" style="2" customWidth="1"/>
    <col min="13042" max="13042" width="9" style="2"/>
    <col min="13043" max="13043" width="6.88333333333333" style="2" customWidth="1"/>
    <col min="13044" max="13044" width="4" style="2" customWidth="1"/>
    <col min="13045" max="13045" width="10.4416666666667" style="2" customWidth="1"/>
    <col min="13046" max="13046" width="6.21666666666667" style="2" customWidth="1"/>
    <col min="13047" max="13047" width="9" style="2"/>
    <col min="13048" max="13048" width="6.88333333333333" style="2" customWidth="1"/>
    <col min="13049" max="13049" width="4" style="2" customWidth="1"/>
    <col min="13050" max="13050" width="9" style="2"/>
    <col min="13051" max="13051" width="6.21666666666667" style="2" customWidth="1"/>
    <col min="13052" max="13052" width="9" style="2"/>
    <col min="13053" max="13053" width="9" style="2" customWidth="1"/>
    <col min="13054" max="13054" width="13.775" style="2" customWidth="1"/>
    <col min="13055" max="13055" width="25.1083333333333" style="2" customWidth="1"/>
    <col min="13056" max="13292" width="9" style="2"/>
    <col min="13293" max="13293" width="22.6666666666667" style="2" customWidth="1"/>
    <col min="13294" max="13294" width="29.2166666666667" style="2" customWidth="1"/>
    <col min="13295" max="13295" width="13.4416666666667" style="2" customWidth="1"/>
    <col min="13296" max="13296" width="10.4416666666667" style="2" customWidth="1"/>
    <col min="13297" max="13297" width="6.21666666666667" style="2" customWidth="1"/>
    <col min="13298" max="13298" width="9" style="2"/>
    <col min="13299" max="13299" width="6.88333333333333" style="2" customWidth="1"/>
    <col min="13300" max="13300" width="4" style="2" customWidth="1"/>
    <col min="13301" max="13301" width="10.4416666666667" style="2" customWidth="1"/>
    <col min="13302" max="13302" width="6.21666666666667" style="2" customWidth="1"/>
    <col min="13303" max="13303" width="9" style="2"/>
    <col min="13304" max="13304" width="6.88333333333333" style="2" customWidth="1"/>
    <col min="13305" max="13305" width="4" style="2" customWidth="1"/>
    <col min="13306" max="13306" width="9" style="2"/>
    <col min="13307" max="13307" width="6.21666666666667" style="2" customWidth="1"/>
    <col min="13308" max="13308" width="9" style="2"/>
    <col min="13309" max="13309" width="9" style="2" customWidth="1"/>
    <col min="13310" max="13310" width="13.775" style="2" customWidth="1"/>
    <col min="13311" max="13311" width="25.1083333333333" style="2" customWidth="1"/>
    <col min="13312" max="13548" width="9" style="2"/>
    <col min="13549" max="13549" width="22.6666666666667" style="2" customWidth="1"/>
    <col min="13550" max="13550" width="29.2166666666667" style="2" customWidth="1"/>
    <col min="13551" max="13551" width="13.4416666666667" style="2" customWidth="1"/>
    <col min="13552" max="13552" width="10.4416666666667" style="2" customWidth="1"/>
    <col min="13553" max="13553" width="6.21666666666667" style="2" customWidth="1"/>
    <col min="13554" max="13554" width="9" style="2"/>
    <col min="13555" max="13555" width="6.88333333333333" style="2" customWidth="1"/>
    <col min="13556" max="13556" width="4" style="2" customWidth="1"/>
    <col min="13557" max="13557" width="10.4416666666667" style="2" customWidth="1"/>
    <col min="13558" max="13558" width="6.21666666666667" style="2" customWidth="1"/>
    <col min="13559" max="13559" width="9" style="2"/>
    <col min="13560" max="13560" width="6.88333333333333" style="2" customWidth="1"/>
    <col min="13561" max="13561" width="4" style="2" customWidth="1"/>
    <col min="13562" max="13562" width="9" style="2"/>
    <col min="13563" max="13563" width="6.21666666666667" style="2" customWidth="1"/>
    <col min="13564" max="13564" width="9" style="2"/>
    <col min="13565" max="13565" width="9" style="2" customWidth="1"/>
    <col min="13566" max="13566" width="13.775" style="2" customWidth="1"/>
    <col min="13567" max="13567" width="25.1083333333333" style="2" customWidth="1"/>
    <col min="13568" max="13804" width="9" style="2"/>
    <col min="13805" max="13805" width="22.6666666666667" style="2" customWidth="1"/>
    <col min="13806" max="13806" width="29.2166666666667" style="2" customWidth="1"/>
    <col min="13807" max="13807" width="13.4416666666667" style="2" customWidth="1"/>
    <col min="13808" max="13808" width="10.4416666666667" style="2" customWidth="1"/>
    <col min="13809" max="13809" width="6.21666666666667" style="2" customWidth="1"/>
    <col min="13810" max="13810" width="9" style="2"/>
    <col min="13811" max="13811" width="6.88333333333333" style="2" customWidth="1"/>
    <col min="13812" max="13812" width="4" style="2" customWidth="1"/>
    <col min="13813" max="13813" width="10.4416666666667" style="2" customWidth="1"/>
    <col min="13814" max="13814" width="6.21666666666667" style="2" customWidth="1"/>
    <col min="13815" max="13815" width="9" style="2"/>
    <col min="13816" max="13816" width="6.88333333333333" style="2" customWidth="1"/>
    <col min="13817" max="13817" width="4" style="2" customWidth="1"/>
    <col min="13818" max="13818" width="9" style="2"/>
    <col min="13819" max="13819" width="6.21666666666667" style="2" customWidth="1"/>
    <col min="13820" max="13820" width="9" style="2"/>
    <col min="13821" max="13821" width="9" style="2" customWidth="1"/>
    <col min="13822" max="13822" width="13.775" style="2" customWidth="1"/>
    <col min="13823" max="13823" width="25.1083333333333" style="2" customWidth="1"/>
    <col min="13824" max="14060" width="9" style="2"/>
    <col min="14061" max="14061" width="22.6666666666667" style="2" customWidth="1"/>
    <col min="14062" max="14062" width="29.2166666666667" style="2" customWidth="1"/>
    <col min="14063" max="14063" width="13.4416666666667" style="2" customWidth="1"/>
    <col min="14064" max="14064" width="10.4416666666667" style="2" customWidth="1"/>
    <col min="14065" max="14065" width="6.21666666666667" style="2" customWidth="1"/>
    <col min="14066" max="14066" width="9" style="2"/>
    <col min="14067" max="14067" width="6.88333333333333" style="2" customWidth="1"/>
    <col min="14068" max="14068" width="4" style="2" customWidth="1"/>
    <col min="14069" max="14069" width="10.4416666666667" style="2" customWidth="1"/>
    <col min="14070" max="14070" width="6.21666666666667" style="2" customWidth="1"/>
    <col min="14071" max="14071" width="9" style="2"/>
    <col min="14072" max="14072" width="6.88333333333333" style="2" customWidth="1"/>
    <col min="14073" max="14073" width="4" style="2" customWidth="1"/>
    <col min="14074" max="14074" width="9" style="2"/>
    <col min="14075" max="14075" width="6.21666666666667" style="2" customWidth="1"/>
    <col min="14076" max="14076" width="9" style="2"/>
    <col min="14077" max="14077" width="9" style="2" customWidth="1"/>
    <col min="14078" max="14078" width="13.775" style="2" customWidth="1"/>
    <col min="14079" max="14079" width="25.1083333333333" style="2" customWidth="1"/>
    <col min="14080" max="14316" width="9" style="2"/>
    <col min="14317" max="14317" width="22.6666666666667" style="2" customWidth="1"/>
    <col min="14318" max="14318" width="29.2166666666667" style="2" customWidth="1"/>
    <col min="14319" max="14319" width="13.4416666666667" style="2" customWidth="1"/>
    <col min="14320" max="14320" width="10.4416666666667" style="2" customWidth="1"/>
    <col min="14321" max="14321" width="6.21666666666667" style="2" customWidth="1"/>
    <col min="14322" max="14322" width="9" style="2"/>
    <col min="14323" max="14323" width="6.88333333333333" style="2" customWidth="1"/>
    <col min="14324" max="14324" width="4" style="2" customWidth="1"/>
    <col min="14325" max="14325" width="10.4416666666667" style="2" customWidth="1"/>
    <col min="14326" max="14326" width="6.21666666666667" style="2" customWidth="1"/>
    <col min="14327" max="14327" width="9" style="2"/>
    <col min="14328" max="14328" width="6.88333333333333" style="2" customWidth="1"/>
    <col min="14329" max="14329" width="4" style="2" customWidth="1"/>
    <col min="14330" max="14330" width="9" style="2"/>
    <col min="14331" max="14331" width="6.21666666666667" style="2" customWidth="1"/>
    <col min="14332" max="14332" width="9" style="2"/>
    <col min="14333" max="14333" width="9" style="2" customWidth="1"/>
    <col min="14334" max="14334" width="13.775" style="2" customWidth="1"/>
    <col min="14335" max="14335" width="25.1083333333333" style="2" customWidth="1"/>
    <col min="14336" max="14572" width="9" style="2"/>
    <col min="14573" max="14573" width="22.6666666666667" style="2" customWidth="1"/>
    <col min="14574" max="14574" width="29.2166666666667" style="2" customWidth="1"/>
    <col min="14575" max="14575" width="13.4416666666667" style="2" customWidth="1"/>
    <col min="14576" max="14576" width="10.4416666666667" style="2" customWidth="1"/>
    <col min="14577" max="14577" width="6.21666666666667" style="2" customWidth="1"/>
    <col min="14578" max="14578" width="9" style="2"/>
    <col min="14579" max="14579" width="6.88333333333333" style="2" customWidth="1"/>
    <col min="14580" max="14580" width="4" style="2" customWidth="1"/>
    <col min="14581" max="14581" width="10.4416666666667" style="2" customWidth="1"/>
    <col min="14582" max="14582" width="6.21666666666667" style="2" customWidth="1"/>
    <col min="14583" max="14583" width="9" style="2"/>
    <col min="14584" max="14584" width="6.88333333333333" style="2" customWidth="1"/>
    <col min="14585" max="14585" width="4" style="2" customWidth="1"/>
    <col min="14586" max="14586" width="9" style="2"/>
    <col min="14587" max="14587" width="6.21666666666667" style="2" customWidth="1"/>
    <col min="14588" max="14588" width="9" style="2"/>
    <col min="14589" max="14589" width="9" style="2" customWidth="1"/>
    <col min="14590" max="14590" width="13.775" style="2" customWidth="1"/>
    <col min="14591" max="14591" width="25.1083333333333" style="2" customWidth="1"/>
    <col min="14592" max="14828" width="9" style="2"/>
    <col min="14829" max="14829" width="22.6666666666667" style="2" customWidth="1"/>
    <col min="14830" max="14830" width="29.2166666666667" style="2" customWidth="1"/>
    <col min="14831" max="14831" width="13.4416666666667" style="2" customWidth="1"/>
    <col min="14832" max="14832" width="10.4416666666667" style="2" customWidth="1"/>
    <col min="14833" max="14833" width="6.21666666666667" style="2" customWidth="1"/>
    <col min="14834" max="14834" width="9" style="2"/>
    <col min="14835" max="14835" width="6.88333333333333" style="2" customWidth="1"/>
    <col min="14836" max="14836" width="4" style="2" customWidth="1"/>
    <col min="14837" max="14837" width="10.4416666666667" style="2" customWidth="1"/>
    <col min="14838" max="14838" width="6.21666666666667" style="2" customWidth="1"/>
    <col min="14839" max="14839" width="9" style="2"/>
    <col min="14840" max="14840" width="6.88333333333333" style="2" customWidth="1"/>
    <col min="14841" max="14841" width="4" style="2" customWidth="1"/>
    <col min="14842" max="14842" width="9" style="2"/>
    <col min="14843" max="14843" width="6.21666666666667" style="2" customWidth="1"/>
    <col min="14844" max="14844" width="9" style="2"/>
    <col min="14845" max="14845" width="9" style="2" customWidth="1"/>
    <col min="14846" max="14846" width="13.775" style="2" customWidth="1"/>
    <col min="14847" max="14847" width="25.1083333333333" style="2" customWidth="1"/>
    <col min="14848" max="15084" width="9" style="2"/>
    <col min="15085" max="15085" width="22.6666666666667" style="2" customWidth="1"/>
    <col min="15086" max="15086" width="29.2166666666667" style="2" customWidth="1"/>
    <col min="15087" max="15087" width="13.4416666666667" style="2" customWidth="1"/>
    <col min="15088" max="15088" width="10.4416666666667" style="2" customWidth="1"/>
    <col min="15089" max="15089" width="6.21666666666667" style="2" customWidth="1"/>
    <col min="15090" max="15090" width="9" style="2"/>
    <col min="15091" max="15091" width="6.88333333333333" style="2" customWidth="1"/>
    <col min="15092" max="15092" width="4" style="2" customWidth="1"/>
    <col min="15093" max="15093" width="10.4416666666667" style="2" customWidth="1"/>
    <col min="15094" max="15094" width="6.21666666666667" style="2" customWidth="1"/>
    <col min="15095" max="15095" width="9" style="2"/>
    <col min="15096" max="15096" width="6.88333333333333" style="2" customWidth="1"/>
    <col min="15097" max="15097" width="4" style="2" customWidth="1"/>
    <col min="15098" max="15098" width="9" style="2"/>
    <col min="15099" max="15099" width="6.21666666666667" style="2" customWidth="1"/>
    <col min="15100" max="15100" width="9" style="2"/>
    <col min="15101" max="15101" width="9" style="2" customWidth="1"/>
    <col min="15102" max="15102" width="13.775" style="2" customWidth="1"/>
    <col min="15103" max="15103" width="25.1083333333333" style="2" customWidth="1"/>
    <col min="15104" max="15340" width="9" style="2"/>
    <col min="15341" max="15341" width="22.6666666666667" style="2" customWidth="1"/>
    <col min="15342" max="15342" width="29.2166666666667" style="2" customWidth="1"/>
    <col min="15343" max="15343" width="13.4416666666667" style="2" customWidth="1"/>
    <col min="15344" max="15344" width="10.4416666666667" style="2" customWidth="1"/>
    <col min="15345" max="15345" width="6.21666666666667" style="2" customWidth="1"/>
    <col min="15346" max="15346" width="9" style="2"/>
    <col min="15347" max="15347" width="6.88333333333333" style="2" customWidth="1"/>
    <col min="15348" max="15348" width="4" style="2" customWidth="1"/>
    <col min="15349" max="15349" width="10.4416666666667" style="2" customWidth="1"/>
    <col min="15350" max="15350" width="6.21666666666667" style="2" customWidth="1"/>
    <col min="15351" max="15351" width="9" style="2"/>
    <col min="15352" max="15352" width="6.88333333333333" style="2" customWidth="1"/>
    <col min="15353" max="15353" width="4" style="2" customWidth="1"/>
    <col min="15354" max="15354" width="9" style="2"/>
    <col min="15355" max="15355" width="6.21666666666667" style="2" customWidth="1"/>
    <col min="15356" max="15356" width="9" style="2"/>
    <col min="15357" max="15357" width="9" style="2" customWidth="1"/>
    <col min="15358" max="15358" width="13.775" style="2" customWidth="1"/>
    <col min="15359" max="15359" width="25.1083333333333" style="2" customWidth="1"/>
    <col min="15360" max="15596" width="9" style="2"/>
    <col min="15597" max="15597" width="22.6666666666667" style="2" customWidth="1"/>
    <col min="15598" max="15598" width="29.2166666666667" style="2" customWidth="1"/>
    <col min="15599" max="15599" width="13.4416666666667" style="2" customWidth="1"/>
    <col min="15600" max="15600" width="10.4416666666667" style="2" customWidth="1"/>
    <col min="15601" max="15601" width="6.21666666666667" style="2" customWidth="1"/>
    <col min="15602" max="15602" width="9" style="2"/>
    <col min="15603" max="15603" width="6.88333333333333" style="2" customWidth="1"/>
    <col min="15604" max="15604" width="4" style="2" customWidth="1"/>
    <col min="15605" max="15605" width="10.4416666666667" style="2" customWidth="1"/>
    <col min="15606" max="15606" width="6.21666666666667" style="2" customWidth="1"/>
    <col min="15607" max="15607" width="9" style="2"/>
    <col min="15608" max="15608" width="6.88333333333333" style="2" customWidth="1"/>
    <col min="15609" max="15609" width="4" style="2" customWidth="1"/>
    <col min="15610" max="15610" width="9" style="2"/>
    <col min="15611" max="15611" width="6.21666666666667" style="2" customWidth="1"/>
    <col min="15612" max="15612" width="9" style="2"/>
    <col min="15613" max="15613" width="9" style="2" customWidth="1"/>
    <col min="15614" max="15614" width="13.775" style="2" customWidth="1"/>
    <col min="15615" max="15615" width="25.1083333333333" style="2" customWidth="1"/>
    <col min="15616" max="15852" width="9" style="2"/>
    <col min="15853" max="15853" width="22.6666666666667" style="2" customWidth="1"/>
    <col min="15854" max="15854" width="29.2166666666667" style="2" customWidth="1"/>
    <col min="15855" max="15855" width="13.4416666666667" style="2" customWidth="1"/>
    <col min="15856" max="15856" width="10.4416666666667" style="2" customWidth="1"/>
    <col min="15857" max="15857" width="6.21666666666667" style="2" customWidth="1"/>
    <col min="15858" max="15858" width="9" style="2"/>
    <col min="15859" max="15859" width="6.88333333333333" style="2" customWidth="1"/>
    <col min="15860" max="15860" width="4" style="2" customWidth="1"/>
    <col min="15861" max="15861" width="10.4416666666667" style="2" customWidth="1"/>
    <col min="15862" max="15862" width="6.21666666666667" style="2" customWidth="1"/>
    <col min="15863" max="15863" width="9" style="2"/>
    <col min="15864" max="15864" width="6.88333333333333" style="2" customWidth="1"/>
    <col min="15865" max="15865" width="4" style="2" customWidth="1"/>
    <col min="15866" max="15866" width="9" style="2"/>
    <col min="15867" max="15867" width="6.21666666666667" style="2" customWidth="1"/>
    <col min="15868" max="15868" width="9" style="2"/>
    <col min="15869" max="15869" width="9" style="2" customWidth="1"/>
    <col min="15870" max="15870" width="13.775" style="2" customWidth="1"/>
    <col min="15871" max="15871" width="25.1083333333333" style="2" customWidth="1"/>
    <col min="15872" max="16108" width="9" style="2"/>
    <col min="16109" max="16109" width="22.6666666666667" style="2" customWidth="1"/>
    <col min="16110" max="16110" width="29.2166666666667" style="2" customWidth="1"/>
    <col min="16111" max="16111" width="13.4416666666667" style="2" customWidth="1"/>
    <col min="16112" max="16112" width="10.4416666666667" style="2" customWidth="1"/>
    <col min="16113" max="16113" width="6.21666666666667" style="2" customWidth="1"/>
    <col min="16114" max="16114" width="9" style="2"/>
    <col min="16115" max="16115" width="6.88333333333333" style="2" customWidth="1"/>
    <col min="16116" max="16116" width="4" style="2" customWidth="1"/>
    <col min="16117" max="16117" width="10.4416666666667" style="2" customWidth="1"/>
    <col min="16118" max="16118" width="6.21666666666667" style="2" customWidth="1"/>
    <col min="16119" max="16119" width="9" style="2"/>
    <col min="16120" max="16120" width="6.88333333333333" style="2" customWidth="1"/>
    <col min="16121" max="16121" width="4" style="2" customWidth="1"/>
    <col min="16122" max="16122" width="9" style="2"/>
    <col min="16123" max="16123" width="6.21666666666667" style="2" customWidth="1"/>
    <col min="16124" max="16124" width="9" style="2"/>
    <col min="16125" max="16125" width="9" style="2" customWidth="1"/>
    <col min="16126" max="16126" width="13.775" style="2" customWidth="1"/>
    <col min="16127" max="16127" width="25.1083333333333" style="2" customWidth="1"/>
    <col min="16128" max="16384" width="9" style="2"/>
  </cols>
  <sheetData>
    <row r="1" spans="1:1">
      <c r="A1" s="2" t="s">
        <v>0</v>
      </c>
    </row>
    <row r="2" s="1" customFormat="1" ht="32.1" customHeight="1" spans="1:8">
      <c r="A2" s="4" t="s">
        <v>1</v>
      </c>
      <c r="B2" s="4"/>
      <c r="C2" s="4"/>
      <c r="D2" s="4"/>
      <c r="E2" s="4"/>
      <c r="F2" s="4"/>
      <c r="G2" s="4"/>
      <c r="H2" s="4"/>
    </row>
    <row r="3" ht="20.1" customHeight="1" spans="1:7">
      <c r="A3" s="2" t="s">
        <v>75</v>
      </c>
      <c r="B3" s="2"/>
      <c r="G3" s="5" t="s">
        <v>3</v>
      </c>
    </row>
    <row r="4" ht="20.1" customHeight="1" spans="1:8">
      <c r="A4" s="6" t="s">
        <v>4</v>
      </c>
      <c r="B4" s="6" t="s">
        <v>5</v>
      </c>
      <c r="C4" s="6" t="s">
        <v>6</v>
      </c>
      <c r="D4" s="7" t="s">
        <v>7</v>
      </c>
      <c r="E4" s="7"/>
      <c r="F4" s="7"/>
      <c r="G4" s="7"/>
      <c r="H4" s="7"/>
    </row>
    <row r="5" ht="20.1" customHeight="1" spans="1:8">
      <c r="A5" s="6"/>
      <c r="B5" s="6"/>
      <c r="C5" s="8"/>
      <c r="D5" s="7" t="s">
        <v>10</v>
      </c>
      <c r="E5" s="7" t="s">
        <v>11</v>
      </c>
      <c r="F5" s="7" t="s">
        <v>12</v>
      </c>
      <c r="G5" s="7" t="s">
        <v>13</v>
      </c>
      <c r="H5" s="7" t="s">
        <v>14</v>
      </c>
    </row>
    <row r="6" ht="19.5" customHeight="1" spans="1:8">
      <c r="A6" s="9" t="s">
        <v>10</v>
      </c>
      <c r="B6" s="10"/>
      <c r="C6" s="10"/>
      <c r="D6" s="11"/>
      <c r="E6" s="11"/>
      <c r="F6" s="11"/>
      <c r="G6" s="11"/>
      <c r="H6" s="11"/>
    </row>
    <row r="7" ht="19.5" customHeight="1" spans="1:8">
      <c r="A7" s="11"/>
      <c r="B7" s="10"/>
      <c r="C7" s="10"/>
      <c r="D7" s="11"/>
      <c r="E7" s="11"/>
      <c r="F7" s="11"/>
      <c r="G7" s="11"/>
      <c r="H7" s="11"/>
    </row>
    <row r="8" ht="19.5" customHeight="1" spans="1:8">
      <c r="A8" s="11"/>
      <c r="B8" s="10"/>
      <c r="C8" s="10"/>
      <c r="D8" s="11"/>
      <c r="E8" s="11"/>
      <c r="F8" s="11"/>
      <c r="G8" s="11"/>
      <c r="H8" s="11"/>
    </row>
    <row r="9" ht="19.5" customHeight="1" spans="1:8">
      <c r="A9" s="11"/>
      <c r="B9" s="10"/>
      <c r="C9" s="10"/>
      <c r="D9" s="11"/>
      <c r="E9" s="11"/>
      <c r="F9" s="11"/>
      <c r="G9" s="11"/>
      <c r="H9" s="11"/>
    </row>
    <row r="10" ht="19.5" customHeight="1" spans="1:8">
      <c r="A10" s="11"/>
      <c r="B10" s="10"/>
      <c r="C10" s="10"/>
      <c r="D10" s="11"/>
      <c r="E10" s="11"/>
      <c r="F10" s="11"/>
      <c r="G10" s="11"/>
      <c r="H10" s="11"/>
    </row>
    <row r="11" ht="19.5" customHeight="1" spans="1:8">
      <c r="A11" s="11"/>
      <c r="B11" s="10"/>
      <c r="C11" s="10"/>
      <c r="D11" s="11"/>
      <c r="E11" s="11"/>
      <c r="F11" s="11"/>
      <c r="G11" s="11"/>
      <c r="H11" s="11"/>
    </row>
    <row r="12" ht="19.5" customHeight="1" spans="1:8">
      <c r="A12" s="11"/>
      <c r="B12" s="10"/>
      <c r="C12" s="10"/>
      <c r="D12" s="11"/>
      <c r="E12" s="11"/>
      <c r="F12" s="11"/>
      <c r="G12" s="11"/>
      <c r="H12" s="11"/>
    </row>
    <row r="13" ht="19.5" customHeight="1" spans="1:8">
      <c r="A13" s="11"/>
      <c r="B13" s="10"/>
      <c r="C13" s="10"/>
      <c r="D13" s="11"/>
      <c r="E13" s="11"/>
      <c r="F13" s="11"/>
      <c r="G13" s="11"/>
      <c r="H13" s="11"/>
    </row>
  </sheetData>
  <mergeCells count="5">
    <mergeCell ref="A2:H2"/>
    <mergeCell ref="D4:H4"/>
    <mergeCell ref="A4:A5"/>
    <mergeCell ref="B4:B5"/>
    <mergeCell ref="C4:C5"/>
  </mergeCells>
  <pageMargins left="0.699305555555556" right="0.699305555555556"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7</vt:i4>
      </vt:variant>
    </vt:vector>
  </HeadingPairs>
  <TitlesOfParts>
    <vt:vector size="7" baseType="lpstr">
      <vt:lpstr>附件2-1 2018年专项扶贫资金台账 </vt:lpstr>
      <vt:lpstr>附件2-2 2018年专项扶贫资金台账</vt:lpstr>
      <vt:lpstr>附件2-1 2016年专项扶贫资金台账</vt:lpstr>
      <vt:lpstr>附件2-1 2017年专项扶贫资金台账 修改</vt:lpstr>
      <vt:lpstr>附表2 2017年扶贫项目明细 (2)</vt:lpstr>
      <vt:lpstr>附件2-2 2017年专项扶贫资金台账</vt:lpstr>
      <vt:lpstr>附件2-3 2018年专项扶贫资金台账</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鲍晓霞</dc:creator>
  <cp:lastModifiedBy>Administrator</cp:lastModifiedBy>
  <dcterms:created xsi:type="dcterms:W3CDTF">2019-01-02T02:10:00Z</dcterms:created>
  <cp:lastPrinted>2019-02-23T04:01:00Z</cp:lastPrinted>
  <dcterms:modified xsi:type="dcterms:W3CDTF">2019-12-01T02:50:28Z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RubyTemplateID" linkTarget="0">
    <vt:lpwstr>20</vt:lpwstr>
  </property>
  <property fmtid="{D5CDD505-2E9C-101B-9397-08002B2CF9AE}" pid="3" name="KSOProductBuildVer">
    <vt:lpwstr>2052-11.1.0.9175</vt:lpwstr>
  </property>
</Properties>
</file>